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0340" windowHeight="9450" activeTab="1"/>
  </bookViews>
  <sheets>
    <sheet name="【様式16-3】資金収支見込（特養・ショート）（収入）" sheetId="1" r:id="rId1"/>
    <sheet name="【様式16－3】 収入積算（記入例）" sheetId="2" r:id="rId2"/>
  </sheets>
  <definedNames>
    <definedName name="_xlnm.Print_Area" localSheetId="1">'【様式16－3】 収入積算（記入例）'!$A$1:$O$48</definedName>
    <definedName name="_xlnm.Print_Area" localSheetId="0">'【様式16-3】資金収支見込（特養・ショート）（収入）'!$A$1:$O$49</definedName>
    <definedName name="_xlnm.Print_Titles" localSheetId="1">'【様式16－3】 収入積算（記入例）'!$A:$I</definedName>
  </definedNames>
  <calcPr calcId="145621"/>
</workbook>
</file>

<file path=xl/calcChain.xml><?xml version="1.0" encoding="utf-8"?>
<calcChain xmlns="http://schemas.openxmlformats.org/spreadsheetml/2006/main">
  <c r="K9" i="2" l="1"/>
  <c r="K28" i="1" l="1"/>
  <c r="L28" i="1"/>
  <c r="M28" i="1"/>
  <c r="N28" i="1"/>
  <c r="O28" i="1"/>
  <c r="J28" i="1"/>
  <c r="O42" i="2" l="1"/>
  <c r="L42" i="2"/>
  <c r="K42" i="2"/>
  <c r="H41" i="2"/>
  <c r="O41" i="2" s="1"/>
  <c r="L40" i="2"/>
  <c r="H40" i="2"/>
  <c r="N40" i="2" s="1"/>
  <c r="O39" i="2"/>
  <c r="L39" i="2"/>
  <c r="K39" i="2"/>
  <c r="H39" i="2"/>
  <c r="M39" i="2" s="1"/>
  <c r="C28" i="2"/>
  <c r="M42" i="2" s="1"/>
  <c r="O27" i="2"/>
  <c r="N27" i="2"/>
  <c r="M27" i="2"/>
  <c r="L27" i="2"/>
  <c r="K27" i="2"/>
  <c r="J27" i="2"/>
  <c r="L34" i="2"/>
  <c r="N21" i="2"/>
  <c r="J21" i="2"/>
  <c r="L20" i="2"/>
  <c r="J19" i="2"/>
  <c r="J17" i="2"/>
  <c r="L16" i="2"/>
  <c r="J15" i="2"/>
  <c r="L14" i="2"/>
  <c r="N13" i="2"/>
  <c r="L12" i="2"/>
  <c r="O11" i="2"/>
  <c r="N11" i="2"/>
  <c r="M11" i="2"/>
  <c r="L11" i="2"/>
  <c r="K11" i="2"/>
  <c r="J11" i="2"/>
  <c r="O10" i="2"/>
  <c r="N10" i="2"/>
  <c r="M10" i="2"/>
  <c r="L10" i="2"/>
  <c r="K10" i="2"/>
  <c r="J10" i="2"/>
  <c r="O9" i="2"/>
  <c r="N9" i="2"/>
  <c r="M9" i="2"/>
  <c r="L9" i="2"/>
  <c r="J9" i="2"/>
  <c r="O8" i="2"/>
  <c r="N8" i="2"/>
  <c r="M8" i="2"/>
  <c r="L8" i="2"/>
  <c r="K8" i="2"/>
  <c r="J8" i="2"/>
  <c r="O7" i="2"/>
  <c r="N7" i="2"/>
  <c r="M7" i="2"/>
  <c r="L7" i="2"/>
  <c r="K7" i="2"/>
  <c r="J7" i="2"/>
  <c r="C5" i="2"/>
  <c r="N22" i="2" s="1"/>
  <c r="J13" i="2" l="1"/>
  <c r="N15" i="2"/>
  <c r="N19" i="2"/>
  <c r="L22" i="2"/>
  <c r="K13" i="2"/>
  <c r="M14" i="2"/>
  <c r="O15" i="2"/>
  <c r="K17" i="2"/>
  <c r="O19" i="2"/>
  <c r="K21" i="2"/>
  <c r="M22" i="2"/>
  <c r="M12" i="2"/>
  <c r="O13" i="2"/>
  <c r="K15" i="2"/>
  <c r="M16" i="2"/>
  <c r="K19" i="2"/>
  <c r="M20" i="2"/>
  <c r="O21" i="2"/>
  <c r="N30" i="2"/>
  <c r="J32" i="2"/>
  <c r="J34" i="2"/>
  <c r="L35" i="2"/>
  <c r="J36" i="2"/>
  <c r="O30" i="2"/>
  <c r="K32" i="2"/>
  <c r="M33" i="2"/>
  <c r="K34" i="2"/>
  <c r="M35" i="2"/>
  <c r="O36" i="2"/>
  <c r="J41" i="2"/>
  <c r="N41" i="2"/>
  <c r="K12" i="2"/>
  <c r="O12" i="2"/>
  <c r="M13" i="2"/>
  <c r="K14" i="2"/>
  <c r="O14" i="2"/>
  <c r="M15" i="2"/>
  <c r="K16" i="2"/>
  <c r="O16" i="2"/>
  <c r="M19" i="2"/>
  <c r="K20" i="2"/>
  <c r="O20" i="2"/>
  <c r="M21" i="2"/>
  <c r="K22" i="2"/>
  <c r="O22" i="2"/>
  <c r="M30" i="2"/>
  <c r="K31" i="2"/>
  <c r="O31" i="2"/>
  <c r="M32" i="2"/>
  <c r="K33" i="2"/>
  <c r="O33" i="2"/>
  <c r="M34" i="2"/>
  <c r="K35" i="2"/>
  <c r="O35" i="2"/>
  <c r="M36" i="2"/>
  <c r="J39" i="2"/>
  <c r="N39" i="2"/>
  <c r="N43" i="2" s="1"/>
  <c r="K40" i="2"/>
  <c r="O40" i="2"/>
  <c r="O43" i="2" s="1"/>
  <c r="L41" i="2"/>
  <c r="L43" i="2" s="1"/>
  <c r="J42" i="2"/>
  <c r="N42" i="2"/>
  <c r="J30" i="2"/>
  <c r="L31" i="2"/>
  <c r="N32" i="2"/>
  <c r="L33" i="2"/>
  <c r="N34" i="2"/>
  <c r="N36" i="2"/>
  <c r="M41" i="2"/>
  <c r="K30" i="2"/>
  <c r="M31" i="2"/>
  <c r="O32" i="2"/>
  <c r="O34" i="2"/>
  <c r="K36" i="2"/>
  <c r="M40" i="2"/>
  <c r="M43" i="2" s="1"/>
  <c r="J12" i="2"/>
  <c r="N12" i="2"/>
  <c r="L13" i="2"/>
  <c r="J14" i="2"/>
  <c r="N14" i="2"/>
  <c r="L15" i="2"/>
  <c r="J16" i="2"/>
  <c r="N16" i="2"/>
  <c r="L19" i="2"/>
  <c r="J20" i="2"/>
  <c r="N20" i="2"/>
  <c r="N23" i="2" s="1"/>
  <c r="L21" i="2"/>
  <c r="J22" i="2"/>
  <c r="L30" i="2"/>
  <c r="J31" i="2"/>
  <c r="N31" i="2"/>
  <c r="L32" i="2"/>
  <c r="J33" i="2"/>
  <c r="N33" i="2"/>
  <c r="J35" i="2"/>
  <c r="N35" i="2"/>
  <c r="L36" i="2"/>
  <c r="J37" i="2"/>
  <c r="J40" i="2"/>
  <c r="K41" i="2"/>
  <c r="K43" i="2" s="1"/>
  <c r="O43" i="1"/>
  <c r="N43" i="1"/>
  <c r="M43" i="1"/>
  <c r="L43" i="1"/>
  <c r="K43" i="1"/>
  <c r="J43" i="1"/>
  <c r="O42" i="1"/>
  <c r="N42" i="1"/>
  <c r="M42" i="1"/>
  <c r="L42" i="1"/>
  <c r="K42" i="1"/>
  <c r="J42" i="1"/>
  <c r="O41" i="1"/>
  <c r="N41" i="1"/>
  <c r="M41" i="1"/>
  <c r="L41" i="1"/>
  <c r="K41" i="1"/>
  <c r="J41" i="1"/>
  <c r="O40" i="1"/>
  <c r="O44" i="1" s="1"/>
  <c r="O45" i="1" s="1"/>
  <c r="N40" i="1"/>
  <c r="N44" i="1" s="1"/>
  <c r="M40" i="1"/>
  <c r="M44" i="1" s="1"/>
  <c r="L40" i="1"/>
  <c r="L44" i="1" s="1"/>
  <c r="K40" i="1"/>
  <c r="K44" i="1" s="1"/>
  <c r="J40" i="1"/>
  <c r="J44" i="1" s="1"/>
  <c r="H38" i="1"/>
  <c r="O38" i="1" s="1"/>
  <c r="O39" i="1" s="1"/>
  <c r="O37" i="1"/>
  <c r="N37" i="1"/>
  <c r="M37" i="1"/>
  <c r="L37" i="1"/>
  <c r="K37" i="1"/>
  <c r="J37" i="1"/>
  <c r="O36" i="1"/>
  <c r="N36" i="1"/>
  <c r="M36" i="1"/>
  <c r="L36" i="1"/>
  <c r="K36" i="1"/>
  <c r="J36" i="1"/>
  <c r="O35" i="1"/>
  <c r="N35" i="1"/>
  <c r="M35" i="1"/>
  <c r="L35" i="1"/>
  <c r="K35" i="1"/>
  <c r="J35" i="1"/>
  <c r="O34" i="1"/>
  <c r="N34" i="1"/>
  <c r="M34" i="1"/>
  <c r="L34" i="1"/>
  <c r="K34" i="1"/>
  <c r="J34" i="1"/>
  <c r="O33" i="1"/>
  <c r="N33" i="1"/>
  <c r="M33" i="1"/>
  <c r="L33" i="1"/>
  <c r="K33" i="1"/>
  <c r="J33" i="1"/>
  <c r="O32" i="1"/>
  <c r="N32" i="1"/>
  <c r="M32" i="1"/>
  <c r="L32" i="1"/>
  <c r="K32" i="1"/>
  <c r="J32" i="1"/>
  <c r="O31" i="1"/>
  <c r="N31" i="1"/>
  <c r="M31" i="1"/>
  <c r="L31" i="1"/>
  <c r="K31" i="1"/>
  <c r="J31" i="1"/>
  <c r="O23" i="1"/>
  <c r="N23" i="1"/>
  <c r="M23" i="1"/>
  <c r="L23" i="1"/>
  <c r="K23" i="1"/>
  <c r="J23" i="1"/>
  <c r="O22" i="1"/>
  <c r="N22" i="1"/>
  <c r="M22" i="1"/>
  <c r="L22" i="1"/>
  <c r="K22" i="1"/>
  <c r="J22" i="1"/>
  <c r="O21" i="1"/>
  <c r="N21" i="1"/>
  <c r="M21" i="1"/>
  <c r="L21" i="1"/>
  <c r="K21" i="1"/>
  <c r="J21" i="1"/>
  <c r="O20" i="1"/>
  <c r="O24" i="1" s="1"/>
  <c r="N20" i="1"/>
  <c r="N24" i="1" s="1"/>
  <c r="M20" i="1"/>
  <c r="M24" i="1" s="1"/>
  <c r="L20" i="1"/>
  <c r="L24" i="1" s="1"/>
  <c r="K20" i="1"/>
  <c r="K24" i="1" s="1"/>
  <c r="J20" i="1"/>
  <c r="J24" i="1" s="1"/>
  <c r="O18" i="1"/>
  <c r="N18" i="1"/>
  <c r="M18" i="1"/>
  <c r="L18" i="1"/>
  <c r="K18" i="1"/>
  <c r="J18" i="1"/>
  <c r="O17" i="1"/>
  <c r="N17" i="1"/>
  <c r="M17" i="1"/>
  <c r="L17" i="1"/>
  <c r="K17" i="1"/>
  <c r="J17" i="1"/>
  <c r="O16" i="1"/>
  <c r="N16" i="1"/>
  <c r="M16" i="1"/>
  <c r="L16" i="1"/>
  <c r="K16" i="1"/>
  <c r="J16" i="1"/>
  <c r="O15" i="1"/>
  <c r="N15" i="1"/>
  <c r="M15" i="1"/>
  <c r="L15" i="1"/>
  <c r="K15" i="1"/>
  <c r="J15" i="1"/>
  <c r="O14" i="1"/>
  <c r="N14" i="1"/>
  <c r="M14" i="1"/>
  <c r="L14" i="1"/>
  <c r="K14" i="1"/>
  <c r="J14" i="1"/>
  <c r="O13" i="1"/>
  <c r="N13" i="1"/>
  <c r="M13" i="1"/>
  <c r="L13" i="1"/>
  <c r="K13" i="1"/>
  <c r="J13" i="1"/>
  <c r="O12" i="1"/>
  <c r="N12" i="1"/>
  <c r="M12" i="1"/>
  <c r="L12" i="1"/>
  <c r="K12" i="1"/>
  <c r="J12" i="1"/>
  <c r="O11" i="1"/>
  <c r="N11" i="1"/>
  <c r="M11" i="1"/>
  <c r="L11" i="1"/>
  <c r="K11" i="1"/>
  <c r="J11" i="1"/>
  <c r="O10" i="1"/>
  <c r="N10" i="1"/>
  <c r="M10" i="1"/>
  <c r="L10" i="1"/>
  <c r="K10" i="1"/>
  <c r="J10" i="1"/>
  <c r="O9" i="1"/>
  <c r="N9" i="1"/>
  <c r="M9" i="1"/>
  <c r="M19" i="1" s="1"/>
  <c r="L9" i="1"/>
  <c r="L19" i="1" s="1"/>
  <c r="K9" i="1"/>
  <c r="J9" i="1"/>
  <c r="O8" i="1"/>
  <c r="O19" i="1" s="1"/>
  <c r="O47" i="1" s="1"/>
  <c r="N8" i="1"/>
  <c r="N19" i="1" s="1"/>
  <c r="M8" i="1"/>
  <c r="L8" i="1"/>
  <c r="K8" i="1"/>
  <c r="K19" i="1" s="1"/>
  <c r="J8" i="1"/>
  <c r="J19" i="1" s="1"/>
  <c r="L17" i="2" l="1"/>
  <c r="L18" i="2" s="1"/>
  <c r="O17" i="2"/>
  <c r="O18" i="2" s="1"/>
  <c r="J18" i="2"/>
  <c r="J24" i="2" s="1"/>
  <c r="M23" i="2"/>
  <c r="M47" i="2" s="1"/>
  <c r="M17" i="2"/>
  <c r="M18" i="2" s="1"/>
  <c r="J23" i="2"/>
  <c r="O23" i="2"/>
  <c r="K23" i="2"/>
  <c r="K18" i="2"/>
  <c r="J47" i="2"/>
  <c r="K47" i="2"/>
  <c r="N47" i="2"/>
  <c r="L23" i="2"/>
  <c r="J38" i="2"/>
  <c r="J43" i="2"/>
  <c r="O37" i="2"/>
  <c r="O38" i="2" s="1"/>
  <c r="O44" i="2" s="1"/>
  <c r="K37" i="2"/>
  <c r="K38" i="2" s="1"/>
  <c r="K44" i="2" s="1"/>
  <c r="N17" i="2"/>
  <c r="N18" i="2" s="1"/>
  <c r="L37" i="2"/>
  <c r="L38" i="2" s="1"/>
  <c r="M37" i="2"/>
  <c r="M38" i="2" s="1"/>
  <c r="M44" i="2" s="1"/>
  <c r="N37" i="2"/>
  <c r="N38" i="2" s="1"/>
  <c r="N44" i="2" s="1"/>
  <c r="K48" i="1"/>
  <c r="K25" i="1"/>
  <c r="O48" i="1"/>
  <c r="O25" i="1"/>
  <c r="O49" i="1" s="1"/>
  <c r="L48" i="1"/>
  <c r="L25" i="1"/>
  <c r="K47" i="1"/>
  <c r="M48" i="1"/>
  <c r="M25" i="1"/>
  <c r="J25" i="1"/>
  <c r="J48" i="1"/>
  <c r="N25" i="1"/>
  <c r="N48" i="1"/>
  <c r="N38" i="1"/>
  <c r="N39" i="1" s="1"/>
  <c r="L38" i="1"/>
  <c r="L39" i="1" s="1"/>
  <c r="M38" i="1"/>
  <c r="M39" i="1" s="1"/>
  <c r="J38" i="1"/>
  <c r="J39" i="1" s="1"/>
  <c r="K38" i="1"/>
  <c r="K39" i="1" s="1"/>
  <c r="K45" i="1" s="1"/>
  <c r="J46" i="2" l="1"/>
  <c r="J44" i="2"/>
  <c r="J48" i="2" s="1"/>
  <c r="K24" i="2"/>
  <c r="K48" i="2" s="1"/>
  <c r="N46" i="2"/>
  <c r="O24" i="2"/>
  <c r="O48" i="2" s="1"/>
  <c r="M24" i="2"/>
  <c r="O47" i="2"/>
  <c r="L46" i="2"/>
  <c r="L44" i="2"/>
  <c r="M48" i="2"/>
  <c r="M46" i="2"/>
  <c r="L47" i="2"/>
  <c r="L24" i="2"/>
  <c r="L48" i="2" s="1"/>
  <c r="K46" i="2"/>
  <c r="N24" i="2"/>
  <c r="N48" i="2" s="1"/>
  <c r="O46" i="2"/>
  <c r="M47" i="1"/>
  <c r="M45" i="1"/>
  <c r="L47" i="1"/>
  <c r="L45" i="1"/>
  <c r="L49" i="1" s="1"/>
  <c r="N47" i="1"/>
  <c r="N45" i="1"/>
  <c r="J45" i="1"/>
  <c r="J49" i="1" s="1"/>
  <c r="J47" i="1"/>
  <c r="N49" i="1"/>
  <c r="M49" i="1"/>
  <c r="K49" i="1"/>
</calcChain>
</file>

<file path=xl/sharedStrings.xml><?xml version="1.0" encoding="utf-8"?>
<sst xmlns="http://schemas.openxmlformats.org/spreadsheetml/2006/main" count="205" uniqueCount="58">
  <si>
    <t>＜特養・ショートはこの様式を使用すること＞</t>
    <rPh sb="1" eb="3">
      <t>トクヨウ</t>
    </rPh>
    <rPh sb="11" eb="13">
      <t>ヨウシキ</t>
    </rPh>
    <rPh sb="14" eb="16">
      <t>シヨウ</t>
    </rPh>
    <phoneticPr fontId="4"/>
  </si>
  <si>
    <t>資金収支見込計算書・積算根拠（収入）</t>
    <rPh sb="0" eb="2">
      <t>シキン</t>
    </rPh>
    <rPh sb="8" eb="9">
      <t>ショ</t>
    </rPh>
    <rPh sb="10" eb="12">
      <t>セキサン</t>
    </rPh>
    <rPh sb="12" eb="14">
      <t>コンキョ</t>
    </rPh>
    <rPh sb="15" eb="17">
      <t>シュウニュウ</t>
    </rPh>
    <phoneticPr fontId="4"/>
  </si>
  <si>
    <t>法人名：</t>
    <rPh sb="0" eb="2">
      <t>ホウジン</t>
    </rPh>
    <rPh sb="2" eb="3">
      <t>メイ</t>
    </rPh>
    <phoneticPr fontId="4"/>
  </si>
  <si>
    <t>特別養護老人ホーム</t>
    <rPh sb="0" eb="2">
      <t>トクベツ</t>
    </rPh>
    <rPh sb="2" eb="4">
      <t>ヨウゴ</t>
    </rPh>
    <rPh sb="4" eb="6">
      <t>ロウジン</t>
    </rPh>
    <phoneticPr fontId="4"/>
  </si>
  <si>
    <t>単位単価：</t>
    <rPh sb="0" eb="2">
      <t>タンイ</t>
    </rPh>
    <rPh sb="2" eb="4">
      <t>タンカ</t>
    </rPh>
    <phoneticPr fontId="4"/>
  </si>
  <si>
    <t>（単位：千円）</t>
    <rPh sb="1" eb="3">
      <t>タンイ</t>
    </rPh>
    <rPh sb="4" eb="6">
      <t>センエン</t>
    </rPh>
    <phoneticPr fontId="4"/>
  </si>
  <si>
    <t>介護報酬単価等</t>
    <rPh sb="0" eb="2">
      <t>カイゴ</t>
    </rPh>
    <rPh sb="2" eb="4">
      <t>ホウシュウ</t>
    </rPh>
    <rPh sb="4" eb="6">
      <t>タンカ</t>
    </rPh>
    <rPh sb="6" eb="7">
      <t>トウ</t>
    </rPh>
    <phoneticPr fontId="4"/>
  </si>
  <si>
    <t>定員</t>
    <rPh sb="0" eb="2">
      <t>テイイン</t>
    </rPh>
    <phoneticPr fontId="4"/>
  </si>
  <si>
    <t>名</t>
    <rPh sb="0" eb="1">
      <t>メイ</t>
    </rPh>
    <phoneticPr fontId="4"/>
  </si>
  <si>
    <t>稼働率</t>
    <rPh sb="0" eb="2">
      <t>カドウ</t>
    </rPh>
    <rPh sb="2" eb="3">
      <t>リツ</t>
    </rPh>
    <phoneticPr fontId="4"/>
  </si>
  <si>
    <t>介護福祉施設サービス費</t>
    <rPh sb="0" eb="2">
      <t>カイゴ</t>
    </rPh>
    <rPh sb="2" eb="4">
      <t>フクシ</t>
    </rPh>
    <rPh sb="4" eb="6">
      <t>シセツ</t>
    </rPh>
    <rPh sb="10" eb="11">
      <t>ヒ</t>
    </rPh>
    <phoneticPr fontId="4"/>
  </si>
  <si>
    <t>/1</t>
    <phoneticPr fontId="4"/>
  </si>
  <si>
    <t>日</t>
    <rPh sb="0" eb="1">
      <t>ニチ</t>
    </rPh>
    <phoneticPr fontId="4"/>
  </si>
  <si>
    <t>要介護１</t>
    <rPh sb="0" eb="3">
      <t>ヨウカイゴ</t>
    </rPh>
    <phoneticPr fontId="4"/>
  </si>
  <si>
    <t>（</t>
    <phoneticPr fontId="4"/>
  </si>
  <si>
    <t>人）</t>
    <rPh sb="0" eb="1">
      <t>ニン</t>
    </rPh>
    <phoneticPr fontId="4"/>
  </si>
  <si>
    <t>点</t>
    <rPh sb="0" eb="1">
      <t>テン</t>
    </rPh>
    <phoneticPr fontId="4"/>
  </si>
  <si>
    <t>要介護２</t>
    <rPh sb="0" eb="3">
      <t>ヨウカイゴ</t>
    </rPh>
    <phoneticPr fontId="4"/>
  </si>
  <si>
    <t>（</t>
    <phoneticPr fontId="4"/>
  </si>
  <si>
    <t>要介護３</t>
    <rPh sb="0" eb="3">
      <t>ヨウカイゴ</t>
    </rPh>
    <phoneticPr fontId="4"/>
  </si>
  <si>
    <t>（</t>
    <phoneticPr fontId="4"/>
  </si>
  <si>
    <t>要介護４</t>
    <rPh sb="0" eb="3">
      <t>ヨウカイゴ</t>
    </rPh>
    <phoneticPr fontId="4"/>
  </si>
  <si>
    <t>要介護５</t>
    <rPh sb="0" eb="3">
      <t>ヨウカイゴ</t>
    </rPh>
    <phoneticPr fontId="4"/>
  </si>
  <si>
    <t>加　算</t>
    <rPh sb="0" eb="1">
      <t>カ</t>
    </rPh>
    <rPh sb="2" eb="3">
      <t>ザン</t>
    </rPh>
    <phoneticPr fontId="4"/>
  </si>
  <si>
    <t>居住費</t>
    <rPh sb="0" eb="2">
      <t>キョジュウ</t>
    </rPh>
    <rPh sb="2" eb="3">
      <t>ヒ</t>
    </rPh>
    <phoneticPr fontId="4"/>
  </si>
  <si>
    <t>円</t>
    <rPh sb="0" eb="1">
      <t>エン</t>
    </rPh>
    <phoneticPr fontId="4"/>
  </si>
  <si>
    <t>食費</t>
    <rPh sb="0" eb="2">
      <t>ショクヒ</t>
    </rPh>
    <phoneticPr fontId="4"/>
  </si>
  <si>
    <t>日常生活費</t>
    <rPh sb="0" eb="2">
      <t>ニチジョウ</t>
    </rPh>
    <rPh sb="2" eb="5">
      <t>セイカツヒ</t>
    </rPh>
    <phoneticPr fontId="4"/>
  </si>
  <si>
    <t>利用者負担　計</t>
    <rPh sb="0" eb="3">
      <t>リヨウシャ</t>
    </rPh>
    <rPh sb="3" eb="5">
      <t>フタン</t>
    </rPh>
    <rPh sb="6" eb="7">
      <t>ケイ</t>
    </rPh>
    <phoneticPr fontId="4"/>
  </si>
  <si>
    <t>収入　合計</t>
    <rPh sb="0" eb="2">
      <t>シュウニュウ</t>
    </rPh>
    <rPh sb="3" eb="5">
      <t>ゴウケイ</t>
    </rPh>
    <phoneticPr fontId="4"/>
  </si>
  <si>
    <t>短期入所生活介護費</t>
    <rPh sb="0" eb="2">
      <t>タンキ</t>
    </rPh>
    <rPh sb="2" eb="4">
      <t>ニュウショ</t>
    </rPh>
    <rPh sb="4" eb="6">
      <t>セイカツ</t>
    </rPh>
    <rPh sb="6" eb="8">
      <t>カイゴ</t>
    </rPh>
    <rPh sb="8" eb="9">
      <t>ヒ</t>
    </rPh>
    <phoneticPr fontId="4"/>
  </si>
  <si>
    <t>/1</t>
    <phoneticPr fontId="4"/>
  </si>
  <si>
    <t>（</t>
    <phoneticPr fontId="4"/>
  </si>
  <si>
    <t>滞在費</t>
    <rPh sb="0" eb="3">
      <t>タイザイヒ</t>
    </rPh>
    <phoneticPr fontId="4"/>
  </si>
  <si>
    <t>介護報酬　　特養・ｼｮｰﾄ　計</t>
    <rPh sb="0" eb="2">
      <t>カイゴ</t>
    </rPh>
    <rPh sb="2" eb="4">
      <t>ホウシュウ</t>
    </rPh>
    <rPh sb="6" eb="7">
      <t>トク</t>
    </rPh>
    <rPh sb="7" eb="8">
      <t>ヨウ</t>
    </rPh>
    <rPh sb="14" eb="15">
      <t>ケイ</t>
    </rPh>
    <phoneticPr fontId="4"/>
  </si>
  <si>
    <t>利用者負担　特養・ｼｮｰﾄ　計</t>
    <rPh sb="0" eb="3">
      <t>リヨウシャ</t>
    </rPh>
    <rPh sb="3" eb="5">
      <t>フタン</t>
    </rPh>
    <rPh sb="6" eb="7">
      <t>トク</t>
    </rPh>
    <rPh sb="7" eb="8">
      <t>ヨウ</t>
    </rPh>
    <rPh sb="14" eb="15">
      <t>ケイ</t>
    </rPh>
    <phoneticPr fontId="4"/>
  </si>
  <si>
    <t>特養・ｼｮｰﾄ　収入　合計</t>
    <rPh sb="0" eb="1">
      <t>トク</t>
    </rPh>
    <rPh sb="1" eb="2">
      <t>ヨウ</t>
    </rPh>
    <rPh sb="8" eb="10">
      <t>シュウニュウ</t>
    </rPh>
    <rPh sb="11" eb="13">
      <t>ゴウケイ</t>
    </rPh>
    <phoneticPr fontId="4"/>
  </si>
  <si>
    <t>【様式１６－３】</t>
    <rPh sb="1" eb="3">
      <t>ヨウシキ</t>
    </rPh>
    <phoneticPr fontId="4"/>
  </si>
  <si>
    <t>（福）○○会</t>
    <phoneticPr fontId="4"/>
  </si>
  <si>
    <t>平成31年度</t>
    <rPh sb="0" eb="2">
      <t>ヘイセイ</t>
    </rPh>
    <rPh sb="4" eb="6">
      <t>ネンド</t>
    </rPh>
    <phoneticPr fontId="4"/>
  </si>
  <si>
    <t>平成32年度</t>
    <rPh sb="0" eb="2">
      <t>ヘイセイ</t>
    </rPh>
    <rPh sb="4" eb="6">
      <t>ネンド</t>
    </rPh>
    <phoneticPr fontId="4"/>
  </si>
  <si>
    <t>平成33年度</t>
    <rPh sb="0" eb="2">
      <t>ヘイセイ</t>
    </rPh>
    <rPh sb="4" eb="6">
      <t>ネンド</t>
    </rPh>
    <phoneticPr fontId="4"/>
  </si>
  <si>
    <t>平成34年度</t>
    <rPh sb="0" eb="2">
      <t>ヘイセイ</t>
    </rPh>
    <rPh sb="4" eb="6">
      <t>ネンド</t>
    </rPh>
    <phoneticPr fontId="4"/>
  </si>
  <si>
    <t>/1</t>
    <phoneticPr fontId="4"/>
  </si>
  <si>
    <t>（</t>
    <phoneticPr fontId="4"/>
  </si>
  <si>
    <t>（</t>
    <phoneticPr fontId="4"/>
  </si>
  <si>
    <t>（</t>
    <phoneticPr fontId="4"/>
  </si>
  <si>
    <t>（</t>
    <phoneticPr fontId="4"/>
  </si>
  <si>
    <t>/1</t>
    <phoneticPr fontId="4"/>
  </si>
  <si>
    <t>（</t>
    <phoneticPr fontId="4"/>
  </si>
  <si>
    <t>介護報酬　　特養　計</t>
    <rPh sb="0" eb="2">
      <t>カイゴ</t>
    </rPh>
    <rPh sb="2" eb="4">
      <t>ホウシュウ</t>
    </rPh>
    <rPh sb="6" eb="7">
      <t>トク</t>
    </rPh>
    <rPh sb="7" eb="8">
      <t>ヨウ</t>
    </rPh>
    <rPh sb="9" eb="10">
      <t>ケイ</t>
    </rPh>
    <phoneticPr fontId="4"/>
  </si>
  <si>
    <t>利用者負担　特養　計</t>
    <rPh sb="0" eb="3">
      <t>リヨウシャ</t>
    </rPh>
    <rPh sb="3" eb="5">
      <t>フタン</t>
    </rPh>
    <rPh sb="6" eb="7">
      <t>トク</t>
    </rPh>
    <rPh sb="7" eb="8">
      <t>ヨウ</t>
    </rPh>
    <rPh sb="9" eb="10">
      <t>ケイ</t>
    </rPh>
    <phoneticPr fontId="4"/>
  </si>
  <si>
    <t>特別養護老人ホーム（ユニット型個室）</t>
    <rPh sb="0" eb="2">
      <t>トクベツ</t>
    </rPh>
    <rPh sb="2" eb="4">
      <t>ヨウゴ</t>
    </rPh>
    <rPh sb="4" eb="6">
      <t>ロウジン</t>
    </rPh>
    <rPh sb="14" eb="15">
      <t>カタ</t>
    </rPh>
    <rPh sb="15" eb="17">
      <t>コシツ</t>
    </rPh>
    <phoneticPr fontId="4"/>
  </si>
  <si>
    <t>平成35年度</t>
    <rPh sb="0" eb="2">
      <t>ヘイセイ</t>
    </rPh>
    <rPh sb="4" eb="6">
      <t>ネンド</t>
    </rPh>
    <phoneticPr fontId="4"/>
  </si>
  <si>
    <t>老人短期入所施設（ﾕﾆｯﾄ型個室）</t>
    <rPh sb="0" eb="2">
      <t>ロウジン</t>
    </rPh>
    <rPh sb="2" eb="4">
      <t>タンキ</t>
    </rPh>
    <rPh sb="4" eb="6">
      <t>ニュウショ</t>
    </rPh>
    <rPh sb="6" eb="8">
      <t>シセツ</t>
    </rPh>
    <rPh sb="13" eb="14">
      <t>ガタ</t>
    </rPh>
    <rPh sb="14" eb="16">
      <t>コシツ</t>
    </rPh>
    <phoneticPr fontId="4"/>
  </si>
  <si>
    <t>老人短期入所施設</t>
    <rPh sb="0" eb="2">
      <t>ロウジン</t>
    </rPh>
    <rPh sb="2" eb="4">
      <t>タンキ</t>
    </rPh>
    <rPh sb="4" eb="6">
      <t>ニュウショ</t>
    </rPh>
    <rPh sb="6" eb="8">
      <t>シセツ</t>
    </rPh>
    <phoneticPr fontId="4"/>
  </si>
  <si>
    <t>平成36年度</t>
    <rPh sb="0" eb="2">
      <t>ヘイセイ</t>
    </rPh>
    <rPh sb="4" eb="6">
      <t>ネンド</t>
    </rPh>
    <phoneticPr fontId="4"/>
  </si>
  <si>
    <t>介護報酬　計　（利用者負担分含む）</t>
    <rPh sb="0" eb="2">
      <t>カイゴ</t>
    </rPh>
    <rPh sb="2" eb="4">
      <t>ホウシュウ</t>
    </rPh>
    <rPh sb="5" eb="6">
      <t>ケイ</t>
    </rPh>
    <rPh sb="8" eb="11">
      <t>リヨウシャ</t>
    </rPh>
    <rPh sb="11" eb="13">
      <t>フタン</t>
    </rPh>
    <rPh sb="13" eb="14">
      <t>ブン</t>
    </rPh>
    <rPh sb="14" eb="15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</si>
</sst>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&quot;△ &quot;#,##0"/>
    <numFmt numFmtId="177" formatCode="#,##0.00&quot;円&quot;"/>
    <numFmt numFmtId="178" formatCode="0.0%"/>
  </numFmts>
  <fonts count="1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HGSｺﾞｼｯｸM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HGSｺﾞｼｯｸM"/>
      <family val="3"/>
      <charset val="128"/>
    </font>
    <font>
      <sz val="14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12"/>
      <name val="HGSｺﾞｼｯｸM"/>
      <family val="3"/>
      <charset val="128"/>
    </font>
    <font>
      <sz val="11"/>
      <name val="HGSｺﾞｼｯｸM"/>
      <family val="3"/>
      <charset val="128"/>
    </font>
    <font>
      <sz val="11"/>
      <color indexed="42"/>
      <name val="HGSｺﾞｼｯｸM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  <font>
      <b/>
      <sz val="8"/>
      <name val="HGSｺﾞｼｯｸM"/>
      <family val="3"/>
      <charset val="128"/>
    </font>
    <font>
      <b/>
      <sz val="7"/>
      <name val="HGSｺﾞｼｯｸM"/>
      <family val="3"/>
      <charset val="128"/>
    </font>
    <font>
      <sz val="6"/>
      <name val="HGSｺﾞｼｯｸM"/>
      <family val="3"/>
      <charset val="128"/>
    </font>
    <font>
      <sz val="7"/>
      <name val="HGSｺﾞｼｯｸM"/>
      <family val="3"/>
      <charset val="128"/>
    </font>
    <font>
      <sz val="8"/>
      <color indexed="10"/>
      <name val="HGSｺﾞｼｯｸM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</cellStyleXfs>
  <cellXfs count="324">
    <xf numFmtId="0" fontId="0" fillId="0" borderId="0" xfId="0">
      <alignment vertical="center"/>
    </xf>
    <xf numFmtId="38" fontId="2" fillId="0" borderId="0" xfId="1" applyFont="1">
      <alignment vertical="center"/>
    </xf>
    <xf numFmtId="38" fontId="5" fillId="0" borderId="0" xfId="1" applyFont="1">
      <alignment vertical="center"/>
    </xf>
    <xf numFmtId="176" fontId="5" fillId="0" borderId="0" xfId="1" applyNumberFormat="1" applyFont="1">
      <alignment vertical="center"/>
    </xf>
    <xf numFmtId="176" fontId="6" fillId="0" borderId="0" xfId="1" applyNumberFormat="1" applyFont="1" applyAlignment="1">
      <alignment horizontal="right" vertical="center"/>
    </xf>
    <xf numFmtId="38" fontId="7" fillId="0" borderId="0" xfId="1" applyFont="1" applyAlignment="1">
      <alignment vertical="center"/>
    </xf>
    <xf numFmtId="38" fontId="8" fillId="0" borderId="0" xfId="1" applyFont="1" applyAlignment="1">
      <alignment wrapText="1"/>
    </xf>
    <xf numFmtId="176" fontId="2" fillId="0" borderId="0" xfId="1" applyNumberFormat="1" applyFont="1" applyAlignment="1">
      <alignment horizontal="center" vertical="center"/>
    </xf>
    <xf numFmtId="38" fontId="9" fillId="0" borderId="1" xfId="1" applyFont="1" applyBorder="1" applyAlignment="1">
      <alignment vertical="center"/>
    </xf>
    <xf numFmtId="38" fontId="8" fillId="0" borderId="0" xfId="1" applyFont="1" applyFill="1" applyBorder="1" applyAlignment="1">
      <alignment wrapText="1"/>
    </xf>
    <xf numFmtId="176" fontId="5" fillId="0" borderId="0" xfId="1" applyNumberFormat="1" applyFont="1" applyAlignment="1">
      <alignment horizontal="center" vertical="center"/>
    </xf>
    <xf numFmtId="176" fontId="11" fillId="0" borderId="2" xfId="1" applyNumberFormat="1" applyFont="1" applyBorder="1" applyAlignment="1">
      <alignment horizontal="right" vertical="center"/>
    </xf>
    <xf numFmtId="38" fontId="12" fillId="0" borderId="3" xfId="1" applyFont="1" applyFill="1" applyBorder="1" applyAlignment="1">
      <alignment vertical="center"/>
    </xf>
    <xf numFmtId="38" fontId="8" fillId="0" borderId="3" xfId="1" applyFont="1" applyBorder="1" applyAlignment="1">
      <alignment wrapText="1"/>
    </xf>
    <xf numFmtId="176" fontId="5" fillId="0" borderId="3" xfId="1" applyNumberFormat="1" applyFont="1" applyBorder="1" applyAlignment="1">
      <alignment horizontal="right" vertical="center"/>
    </xf>
    <xf numFmtId="177" fontId="5" fillId="2" borderId="1" xfId="1" applyNumberFormat="1" applyFont="1" applyFill="1" applyBorder="1" applyAlignment="1">
      <alignment horizontal="center" vertical="center"/>
    </xf>
    <xf numFmtId="9" fontId="5" fillId="0" borderId="3" xfId="2" applyNumberFormat="1" applyFont="1" applyFill="1" applyBorder="1" applyAlignment="1" applyProtection="1">
      <alignment horizontal="center" vertical="center"/>
      <protection locked="0"/>
    </xf>
    <xf numFmtId="176" fontId="5" fillId="0" borderId="0" xfId="1" applyNumberFormat="1" applyFont="1" applyBorder="1" applyAlignment="1">
      <alignment horizontal="right" vertical="center"/>
    </xf>
    <xf numFmtId="176" fontId="5" fillId="0" borderId="9" xfId="1" applyNumberFormat="1" applyFont="1" applyFill="1" applyBorder="1" applyAlignment="1">
      <alignment horizontal="center" vertical="center"/>
    </xf>
    <xf numFmtId="38" fontId="5" fillId="2" borderId="13" xfId="1" applyFont="1" applyFill="1" applyBorder="1" applyAlignment="1" applyProtection="1">
      <alignment horizontal="center" vertical="center"/>
      <protection locked="0"/>
    </xf>
    <xf numFmtId="38" fontId="5" fillId="0" borderId="13" xfId="1" applyFont="1" applyBorder="1" applyAlignment="1">
      <alignment vertical="center"/>
    </xf>
    <xf numFmtId="9" fontId="5" fillId="2" borderId="15" xfId="2" applyNumberFormat="1" applyFont="1" applyFill="1" applyBorder="1" applyProtection="1">
      <alignment vertical="center"/>
      <protection locked="0"/>
    </xf>
    <xf numFmtId="9" fontId="5" fillId="2" borderId="16" xfId="2" applyNumberFormat="1" applyFont="1" applyFill="1" applyBorder="1" applyProtection="1">
      <alignment vertical="center"/>
      <protection locked="0"/>
    </xf>
    <xf numFmtId="9" fontId="5" fillId="2" borderId="17" xfId="2" applyNumberFormat="1" applyFont="1" applyFill="1" applyBorder="1" applyProtection="1">
      <alignment vertical="center"/>
      <protection locked="0"/>
    </xf>
    <xf numFmtId="9" fontId="5" fillId="2" borderId="18" xfId="2" applyNumberFormat="1" applyFont="1" applyFill="1" applyBorder="1" applyProtection="1">
      <alignment vertical="center"/>
      <protection locked="0"/>
    </xf>
    <xf numFmtId="9" fontId="5" fillId="2" borderId="19" xfId="2" applyNumberFormat="1" applyFont="1" applyFill="1" applyBorder="1" applyProtection="1">
      <alignment vertical="center"/>
      <protection locked="0"/>
    </xf>
    <xf numFmtId="38" fontId="5" fillId="0" borderId="20" xfId="1" applyFont="1" applyBorder="1">
      <alignment vertical="center"/>
    </xf>
    <xf numFmtId="38" fontId="5" fillId="0" borderId="0" xfId="1" applyFont="1" applyBorder="1" applyAlignment="1">
      <alignment vertical="center"/>
    </xf>
    <xf numFmtId="38" fontId="13" fillId="0" borderId="21" xfId="1" quotePrefix="1" applyFont="1" applyBorder="1" applyAlignment="1">
      <alignment horizontal="right" vertical="center"/>
    </xf>
    <xf numFmtId="38" fontId="14" fillId="0" borderId="22" xfId="1" applyFont="1" applyBorder="1">
      <alignment vertical="center"/>
    </xf>
    <xf numFmtId="38" fontId="14" fillId="0" borderId="21" xfId="1" applyFont="1" applyBorder="1">
      <alignment vertical="center"/>
    </xf>
    <xf numFmtId="176" fontId="15" fillId="0" borderId="23" xfId="1" applyNumberFormat="1" applyFont="1" applyBorder="1" applyAlignment="1">
      <alignment horizontal="right" vertical="center"/>
    </xf>
    <xf numFmtId="176" fontId="15" fillId="0" borderId="24" xfId="1" applyNumberFormat="1" applyFont="1" applyBorder="1" applyAlignment="1">
      <alignment horizontal="right" vertical="center"/>
    </xf>
    <xf numFmtId="176" fontId="15" fillId="0" borderId="25" xfId="1" applyNumberFormat="1" applyFont="1" applyBorder="1" applyAlignment="1">
      <alignment horizontal="right" vertical="center"/>
    </xf>
    <xf numFmtId="38" fontId="5" fillId="0" borderId="26" xfId="1" applyFont="1" applyBorder="1" applyAlignment="1">
      <alignment horizontal="center" vertical="center"/>
    </xf>
    <xf numFmtId="38" fontId="5" fillId="0" borderId="27" xfId="1" applyFont="1" applyBorder="1">
      <alignment vertical="center"/>
    </xf>
    <xf numFmtId="38" fontId="5" fillId="0" borderId="28" xfId="1" applyFont="1" applyBorder="1">
      <alignment vertical="center"/>
    </xf>
    <xf numFmtId="38" fontId="5" fillId="2" borderId="28" xfId="1" applyFont="1" applyFill="1" applyBorder="1" applyProtection="1">
      <alignment vertical="center"/>
      <protection locked="0"/>
    </xf>
    <xf numFmtId="38" fontId="5" fillId="0" borderId="29" xfId="1" applyFont="1" applyBorder="1">
      <alignment vertical="center"/>
    </xf>
    <xf numFmtId="38" fontId="5" fillId="2" borderId="28" xfId="1" applyFont="1" applyFill="1" applyBorder="1">
      <alignment vertical="center"/>
    </xf>
    <xf numFmtId="38" fontId="16" fillId="0" borderId="30" xfId="1" applyFont="1" applyBorder="1">
      <alignment vertical="center"/>
    </xf>
    <xf numFmtId="176" fontId="17" fillId="0" borderId="31" xfId="1" applyNumberFormat="1" applyFont="1" applyBorder="1" applyAlignment="1">
      <alignment vertical="center"/>
    </xf>
    <xf numFmtId="176" fontId="17" fillId="0" borderId="32" xfId="1" applyNumberFormat="1" applyFont="1" applyBorder="1" applyAlignment="1">
      <alignment vertical="center"/>
    </xf>
    <xf numFmtId="176" fontId="17" fillId="0" borderId="33" xfId="1" applyNumberFormat="1" applyFont="1" applyBorder="1" applyAlignment="1">
      <alignment vertical="center"/>
    </xf>
    <xf numFmtId="38" fontId="5" fillId="0" borderId="34" xfId="1" applyFont="1" applyBorder="1" applyAlignment="1">
      <alignment horizontal="center" vertical="center"/>
    </xf>
    <xf numFmtId="38" fontId="5" fillId="0" borderId="38" xfId="1" applyFont="1" applyBorder="1">
      <alignment vertical="center"/>
    </xf>
    <xf numFmtId="38" fontId="5" fillId="2" borderId="39" xfId="1" applyFont="1" applyFill="1" applyBorder="1">
      <alignment vertical="center"/>
    </xf>
    <xf numFmtId="38" fontId="16" fillId="0" borderId="40" xfId="1" applyFont="1" applyBorder="1">
      <alignment vertical="center"/>
    </xf>
    <xf numFmtId="176" fontId="17" fillId="0" borderId="41" xfId="1" applyNumberFormat="1" applyFont="1" applyBorder="1" applyAlignment="1">
      <alignment vertical="center"/>
    </xf>
    <xf numFmtId="176" fontId="17" fillId="0" borderId="42" xfId="1" applyNumberFormat="1" applyFont="1" applyBorder="1" applyAlignment="1">
      <alignment vertical="center"/>
    </xf>
    <xf numFmtId="176" fontId="17" fillId="0" borderId="43" xfId="1" applyNumberFormat="1" applyFont="1" applyBorder="1" applyAlignment="1">
      <alignment vertical="center"/>
    </xf>
    <xf numFmtId="176" fontId="17" fillId="0" borderId="45" xfId="1" applyNumberFormat="1" applyFont="1" applyBorder="1" applyAlignment="1">
      <alignment vertical="center"/>
    </xf>
    <xf numFmtId="176" fontId="17" fillId="0" borderId="46" xfId="1" applyNumberFormat="1" applyFont="1" applyBorder="1" applyAlignment="1">
      <alignment vertical="center"/>
    </xf>
    <xf numFmtId="176" fontId="17" fillId="0" borderId="47" xfId="1" applyNumberFormat="1" applyFont="1" applyBorder="1" applyAlignment="1">
      <alignment vertical="center"/>
    </xf>
    <xf numFmtId="176" fontId="17" fillId="0" borderId="48" xfId="1" applyNumberFormat="1" applyFont="1" applyBorder="1" applyAlignment="1">
      <alignment vertical="center"/>
    </xf>
    <xf numFmtId="176" fontId="17" fillId="0" borderId="49" xfId="1" applyNumberFormat="1" applyFont="1" applyBorder="1" applyAlignment="1">
      <alignment vertical="center"/>
    </xf>
    <xf numFmtId="38" fontId="5" fillId="0" borderId="50" xfId="1" applyFont="1" applyBorder="1">
      <alignment vertical="center"/>
    </xf>
    <xf numFmtId="38" fontId="5" fillId="0" borderId="24" xfId="1" applyFont="1" applyBorder="1">
      <alignment vertical="center"/>
    </xf>
    <xf numFmtId="38" fontId="5" fillId="2" borderId="52" xfId="1" applyFont="1" applyFill="1" applyBorder="1" applyProtection="1">
      <alignment vertical="center"/>
      <protection locked="0"/>
    </xf>
    <xf numFmtId="38" fontId="16" fillId="0" borderId="54" xfId="1" applyFont="1" applyBorder="1">
      <alignment vertical="center"/>
    </xf>
    <xf numFmtId="176" fontId="17" fillId="0" borderId="55" xfId="1" applyNumberFormat="1" applyFont="1" applyBorder="1" applyAlignment="1">
      <alignment vertical="center"/>
    </xf>
    <xf numFmtId="176" fontId="17" fillId="0" borderId="53" xfId="1" applyNumberFormat="1" applyFont="1" applyBorder="1" applyAlignment="1">
      <alignment vertical="center"/>
    </xf>
    <xf numFmtId="176" fontId="17" fillId="0" borderId="23" xfId="1" applyNumberFormat="1" applyFont="1" applyBorder="1" applyAlignment="1">
      <alignment vertical="center"/>
    </xf>
    <xf numFmtId="176" fontId="17" fillId="0" borderId="25" xfId="1" applyNumberFormat="1" applyFont="1" applyBorder="1" applyAlignment="1">
      <alignment vertical="center"/>
    </xf>
    <xf numFmtId="176" fontId="17" fillId="0" borderId="56" xfId="1" applyNumberFormat="1" applyFont="1" applyBorder="1" applyAlignment="1">
      <alignment vertical="center"/>
    </xf>
    <xf numFmtId="176" fontId="17" fillId="0" borderId="29" xfId="1" applyNumberFormat="1" applyFont="1" applyBorder="1" applyAlignment="1">
      <alignment vertical="center"/>
    </xf>
    <xf numFmtId="38" fontId="5" fillId="2" borderId="39" xfId="1" applyFont="1" applyFill="1" applyBorder="1" applyProtection="1">
      <alignment vertical="center"/>
      <protection locked="0"/>
    </xf>
    <xf numFmtId="176" fontId="17" fillId="0" borderId="59" xfId="1" applyNumberFormat="1" applyFont="1" applyBorder="1" applyAlignment="1">
      <alignment vertical="center"/>
    </xf>
    <xf numFmtId="176" fontId="17" fillId="0" borderId="58" xfId="1" applyNumberFormat="1" applyFont="1" applyBorder="1" applyAlignment="1">
      <alignment vertical="center"/>
    </xf>
    <xf numFmtId="176" fontId="17" fillId="0" borderId="63" xfId="1" applyNumberFormat="1" applyFont="1" applyBorder="1" applyAlignment="1">
      <alignment vertical="center"/>
    </xf>
    <xf numFmtId="176" fontId="17" fillId="0" borderId="64" xfId="1" applyNumberFormat="1" applyFont="1" applyBorder="1" applyAlignment="1">
      <alignment vertical="center"/>
    </xf>
    <xf numFmtId="176" fontId="17" fillId="0" borderId="65" xfId="1" applyNumberFormat="1" applyFont="1" applyBorder="1" applyAlignment="1">
      <alignment vertical="center"/>
    </xf>
    <xf numFmtId="176" fontId="17" fillId="0" borderId="66" xfId="1" applyNumberFormat="1" applyFont="1" applyBorder="1" applyAlignment="1">
      <alignment vertical="center"/>
    </xf>
    <xf numFmtId="176" fontId="17" fillId="0" borderId="67" xfId="1" applyNumberFormat="1" applyFont="1" applyBorder="1" applyAlignment="1">
      <alignment vertical="center"/>
    </xf>
    <xf numFmtId="38" fontId="13" fillId="0" borderId="68" xfId="1" applyFont="1" applyBorder="1" applyAlignment="1">
      <alignment vertical="center"/>
    </xf>
    <xf numFmtId="176" fontId="17" fillId="0" borderId="68" xfId="1" applyNumberFormat="1" applyFont="1" applyBorder="1" applyAlignment="1">
      <alignment vertical="center"/>
    </xf>
    <xf numFmtId="38" fontId="13" fillId="0" borderId="3" xfId="1" applyFont="1" applyBorder="1" applyAlignment="1">
      <alignment vertical="center"/>
    </xf>
    <xf numFmtId="176" fontId="17" fillId="0" borderId="3" xfId="1" applyNumberFormat="1" applyFont="1" applyBorder="1" applyAlignment="1">
      <alignment vertical="center"/>
    </xf>
    <xf numFmtId="176" fontId="5" fillId="0" borderId="3" xfId="1" applyNumberFormat="1" applyFont="1" applyBorder="1" applyAlignment="1">
      <alignment horizontal="center" vertical="center"/>
    </xf>
    <xf numFmtId="176" fontId="5" fillId="0" borderId="3" xfId="1" applyNumberFormat="1" applyFont="1" applyFill="1" applyBorder="1" applyAlignment="1">
      <alignment horizontal="right" vertical="center"/>
    </xf>
    <xf numFmtId="176" fontId="5" fillId="0" borderId="69" xfId="1" applyNumberFormat="1" applyFont="1" applyFill="1" applyBorder="1" applyAlignment="1">
      <alignment horizontal="center" vertical="center"/>
    </xf>
    <xf numFmtId="176" fontId="5" fillId="2" borderId="1" xfId="1" applyNumberFormat="1" applyFont="1" applyFill="1" applyBorder="1" applyAlignment="1" applyProtection="1">
      <alignment horizontal="center" vertical="center"/>
      <protection locked="0"/>
    </xf>
    <xf numFmtId="38" fontId="5" fillId="0" borderId="1" xfId="1" applyFont="1" applyBorder="1">
      <alignment vertical="center"/>
    </xf>
    <xf numFmtId="9" fontId="5" fillId="2" borderId="70" xfId="2" applyNumberFormat="1" applyFont="1" applyFill="1" applyBorder="1" applyProtection="1">
      <alignment vertical="center"/>
      <protection locked="0"/>
    </xf>
    <xf numFmtId="9" fontId="5" fillId="2" borderId="71" xfId="2" applyNumberFormat="1" applyFont="1" applyFill="1" applyBorder="1" applyProtection="1">
      <alignment vertical="center"/>
      <protection locked="0"/>
    </xf>
    <xf numFmtId="9" fontId="5" fillId="2" borderId="72" xfId="2" applyNumberFormat="1" applyFont="1" applyFill="1" applyBorder="1" applyProtection="1">
      <alignment vertical="center"/>
      <protection locked="0"/>
    </xf>
    <xf numFmtId="9" fontId="5" fillId="2" borderId="73" xfId="2" applyNumberFormat="1" applyFont="1" applyFill="1" applyBorder="1" applyProtection="1">
      <alignment vertical="center"/>
      <protection locked="0"/>
    </xf>
    <xf numFmtId="9" fontId="5" fillId="2" borderId="74" xfId="2" applyNumberFormat="1" applyFont="1" applyFill="1" applyBorder="1" applyProtection="1">
      <alignment vertical="center"/>
      <protection locked="0"/>
    </xf>
    <xf numFmtId="38" fontId="5" fillId="0" borderId="51" xfId="1" applyFont="1" applyBorder="1" applyAlignment="1">
      <alignment vertical="center"/>
    </xf>
    <xf numFmtId="38" fontId="5" fillId="0" borderId="52" xfId="1" applyFont="1" applyBorder="1" applyAlignment="1">
      <alignment vertical="center"/>
    </xf>
    <xf numFmtId="38" fontId="13" fillId="0" borderId="52" xfId="1" quotePrefix="1" applyFont="1" applyBorder="1" applyAlignment="1">
      <alignment horizontal="right" vertical="center"/>
    </xf>
    <xf numFmtId="38" fontId="14" fillId="0" borderId="54" xfId="1" applyFont="1" applyBorder="1">
      <alignment vertical="center"/>
    </xf>
    <xf numFmtId="176" fontId="5" fillId="0" borderId="55" xfId="2" applyNumberFormat="1" applyFont="1" applyFill="1" applyBorder="1" applyProtection="1">
      <alignment vertical="center"/>
      <protection locked="0"/>
    </xf>
    <xf numFmtId="176" fontId="5" fillId="0" borderId="23" xfId="2" applyNumberFormat="1" applyFont="1" applyFill="1" applyBorder="1" applyProtection="1">
      <alignment vertical="center"/>
      <protection locked="0"/>
    </xf>
    <xf numFmtId="176" fontId="5" fillId="0" borderId="24" xfId="2" applyNumberFormat="1" applyFont="1" applyFill="1" applyBorder="1" applyProtection="1">
      <alignment vertical="center"/>
      <protection locked="0"/>
    </xf>
    <xf numFmtId="176" fontId="5" fillId="0" borderId="25" xfId="2" applyNumberFormat="1" applyFont="1" applyFill="1" applyBorder="1" applyProtection="1">
      <alignment vertical="center"/>
      <protection locked="0"/>
    </xf>
    <xf numFmtId="38" fontId="5" fillId="0" borderId="35" xfId="1" applyFont="1" applyBorder="1" applyAlignment="1">
      <alignment horizontal="center" vertical="center"/>
    </xf>
    <xf numFmtId="38" fontId="5" fillId="0" borderId="36" xfId="1" applyFont="1" applyBorder="1" applyAlignment="1">
      <alignment horizontal="center" vertical="center"/>
    </xf>
    <xf numFmtId="38" fontId="5" fillId="0" borderId="75" xfId="1" applyFont="1" applyBorder="1" applyAlignment="1">
      <alignment horizontal="center" vertical="center"/>
    </xf>
    <xf numFmtId="38" fontId="5" fillId="0" borderId="79" xfId="1" applyFont="1" applyBorder="1">
      <alignment vertical="center"/>
    </xf>
    <xf numFmtId="38" fontId="5" fillId="2" borderId="57" xfId="1" applyFont="1" applyFill="1" applyBorder="1">
      <alignment vertical="center"/>
    </xf>
    <xf numFmtId="38" fontId="16" fillId="0" borderId="80" xfId="1" applyFont="1" applyBorder="1">
      <alignment vertical="center"/>
    </xf>
    <xf numFmtId="38" fontId="5" fillId="0" borderId="81" xfId="1" applyFont="1" applyBorder="1">
      <alignment vertical="center"/>
    </xf>
    <xf numFmtId="38" fontId="5" fillId="2" borderId="21" xfId="1" applyFont="1" applyFill="1" applyBorder="1" applyProtection="1">
      <alignment vertical="center"/>
      <protection locked="0"/>
    </xf>
    <xf numFmtId="38" fontId="16" fillId="0" borderId="22" xfId="1" applyFont="1" applyBorder="1">
      <alignment vertical="center"/>
    </xf>
    <xf numFmtId="176" fontId="17" fillId="0" borderId="24" xfId="1" applyNumberFormat="1" applyFont="1" applyBorder="1" applyAlignment="1">
      <alignment vertical="center"/>
    </xf>
    <xf numFmtId="176" fontId="17" fillId="0" borderId="27" xfId="1" applyNumberFormat="1" applyFont="1" applyBorder="1" applyAlignment="1">
      <alignment vertical="center"/>
    </xf>
    <xf numFmtId="38" fontId="5" fillId="2" borderId="57" xfId="1" applyFont="1" applyFill="1" applyBorder="1" applyProtection="1">
      <alignment vertical="center"/>
      <protection locked="0"/>
    </xf>
    <xf numFmtId="176" fontId="17" fillId="0" borderId="79" xfId="1" applyNumberFormat="1" applyFont="1" applyBorder="1" applyAlignment="1">
      <alignment vertical="center"/>
    </xf>
    <xf numFmtId="38" fontId="13" fillId="0" borderId="0" xfId="1" applyFont="1" applyBorder="1" applyAlignment="1">
      <alignment vertical="center"/>
    </xf>
    <xf numFmtId="176" fontId="17" fillId="0" borderId="0" xfId="1" applyNumberFormat="1" applyFont="1" applyBorder="1" applyAlignment="1">
      <alignment vertical="center"/>
    </xf>
    <xf numFmtId="176" fontId="17" fillId="0" borderId="70" xfId="1" applyNumberFormat="1" applyFont="1" applyBorder="1" applyAlignment="1">
      <alignment vertical="center"/>
    </xf>
    <xf numFmtId="176" fontId="17" fillId="0" borderId="87" xfId="1" applyNumberFormat="1" applyFont="1" applyBorder="1" applyAlignment="1">
      <alignment vertical="center"/>
    </xf>
    <xf numFmtId="176" fontId="17" fillId="0" borderId="71" xfId="1" applyNumberFormat="1" applyFont="1" applyBorder="1" applyAlignment="1">
      <alignment vertical="center"/>
    </xf>
    <xf numFmtId="176" fontId="17" fillId="0" borderId="88" xfId="1" applyNumberFormat="1" applyFont="1" applyBorder="1" applyAlignment="1">
      <alignment vertical="center"/>
    </xf>
    <xf numFmtId="38" fontId="13" fillId="0" borderId="60" xfId="1" applyFont="1" applyBorder="1" applyAlignment="1">
      <alignment vertical="center"/>
    </xf>
    <xf numFmtId="38" fontId="13" fillId="0" borderId="61" xfId="1" applyFont="1" applyBorder="1" applyAlignment="1">
      <alignment vertical="center"/>
    </xf>
    <xf numFmtId="38" fontId="13" fillId="0" borderId="62" xfId="1" applyFont="1" applyBorder="1" applyAlignment="1">
      <alignment vertical="center"/>
    </xf>
    <xf numFmtId="38" fontId="7" fillId="0" borderId="0" xfId="3" applyFont="1" applyAlignment="1">
      <alignment vertical="center"/>
    </xf>
    <xf numFmtId="38" fontId="8" fillId="0" borderId="0" xfId="3" applyFont="1" applyAlignment="1">
      <alignment wrapText="1"/>
    </xf>
    <xf numFmtId="176" fontId="2" fillId="0" borderId="0" xfId="3" applyNumberFormat="1" applyFont="1" applyAlignment="1">
      <alignment horizontal="center" vertical="center"/>
    </xf>
    <xf numFmtId="38" fontId="9" fillId="0" borderId="1" xfId="3" applyFont="1" applyBorder="1" applyAlignment="1">
      <alignment vertical="center"/>
    </xf>
    <xf numFmtId="38" fontId="8" fillId="0" borderId="0" xfId="3" applyFont="1" applyFill="1" applyBorder="1" applyAlignment="1">
      <alignment wrapText="1"/>
    </xf>
    <xf numFmtId="38" fontId="5" fillId="0" borderId="0" xfId="3" applyFont="1">
      <alignment vertical="center"/>
    </xf>
    <xf numFmtId="38" fontId="8" fillId="0" borderId="0" xfId="3" applyFont="1" applyBorder="1" applyAlignment="1">
      <alignment wrapText="1"/>
    </xf>
    <xf numFmtId="176" fontId="5" fillId="0" borderId="0" xfId="3" applyNumberFormat="1" applyFont="1" applyAlignment="1">
      <alignment horizontal="center" vertical="center"/>
    </xf>
    <xf numFmtId="176" fontId="11" fillId="0" borderId="2" xfId="3" applyNumberFormat="1" applyFont="1" applyBorder="1" applyAlignment="1">
      <alignment horizontal="right" vertical="center"/>
    </xf>
    <xf numFmtId="176" fontId="5" fillId="0" borderId="0" xfId="3" applyNumberFormat="1" applyFont="1">
      <alignment vertical="center"/>
    </xf>
    <xf numFmtId="38" fontId="12" fillId="0" borderId="3" xfId="3" applyFont="1" applyFill="1" applyBorder="1" applyAlignment="1">
      <alignment vertical="center"/>
    </xf>
    <xf numFmtId="38" fontId="8" fillId="0" borderId="3" xfId="3" applyFont="1" applyBorder="1" applyAlignment="1">
      <alignment wrapText="1"/>
    </xf>
    <xf numFmtId="176" fontId="5" fillId="0" borderId="3" xfId="3" applyNumberFormat="1" applyFont="1" applyBorder="1" applyAlignment="1">
      <alignment horizontal="right" vertical="center"/>
    </xf>
    <xf numFmtId="177" fontId="5" fillId="2" borderId="1" xfId="3" applyNumberFormat="1" applyFont="1" applyFill="1" applyBorder="1" applyAlignment="1">
      <alignment horizontal="center" vertical="center"/>
    </xf>
    <xf numFmtId="9" fontId="5" fillId="0" borderId="3" xfId="4" applyNumberFormat="1" applyFont="1" applyFill="1" applyBorder="1" applyAlignment="1" applyProtection="1">
      <alignment horizontal="center" vertical="center"/>
      <protection locked="0"/>
    </xf>
    <xf numFmtId="176" fontId="5" fillId="0" borderId="0" xfId="3" applyNumberFormat="1" applyFont="1" applyBorder="1" applyAlignment="1">
      <alignment horizontal="right" vertical="center"/>
    </xf>
    <xf numFmtId="176" fontId="5" fillId="0" borderId="10" xfId="3" applyNumberFormat="1" applyFont="1" applyFill="1" applyBorder="1" applyAlignment="1">
      <alignment horizontal="center" vertical="center"/>
    </xf>
    <xf numFmtId="176" fontId="5" fillId="0" borderId="11" xfId="3" applyNumberFormat="1" applyFont="1" applyFill="1" applyBorder="1" applyAlignment="1">
      <alignment horizontal="center" vertical="center"/>
    </xf>
    <xf numFmtId="38" fontId="5" fillId="2" borderId="13" xfId="3" applyFont="1" applyFill="1" applyBorder="1" applyAlignment="1" applyProtection="1">
      <alignment horizontal="center" vertical="center"/>
    </xf>
    <xf numFmtId="38" fontId="5" fillId="0" borderId="13" xfId="3" applyFont="1" applyBorder="1" applyAlignment="1">
      <alignment vertical="center"/>
    </xf>
    <xf numFmtId="9" fontId="5" fillId="2" borderId="15" xfId="4" applyNumberFormat="1" applyFont="1" applyFill="1" applyBorder="1" applyProtection="1">
      <alignment vertical="center"/>
      <protection locked="0"/>
    </xf>
    <xf numFmtId="9" fontId="5" fillId="2" borderId="17" xfId="4" applyNumberFormat="1" applyFont="1" applyFill="1" applyBorder="1" applyProtection="1">
      <alignment vertical="center"/>
      <protection locked="0"/>
    </xf>
    <xf numFmtId="9" fontId="5" fillId="2" borderId="18" xfId="4" applyNumberFormat="1" applyFont="1" applyFill="1" applyBorder="1" applyProtection="1">
      <alignment vertical="center"/>
      <protection locked="0"/>
    </xf>
    <xf numFmtId="9" fontId="5" fillId="2" borderId="19" xfId="4" applyNumberFormat="1" applyFont="1" applyFill="1" applyBorder="1" applyProtection="1">
      <alignment vertical="center"/>
      <protection locked="0"/>
    </xf>
    <xf numFmtId="38" fontId="5" fillId="0" borderId="20" xfId="3" applyFont="1" applyBorder="1">
      <alignment vertical="center"/>
    </xf>
    <xf numFmtId="38" fontId="5" fillId="0" borderId="0" xfId="3" applyFont="1" applyBorder="1" applyAlignment="1">
      <alignment vertical="center"/>
    </xf>
    <xf numFmtId="38" fontId="13" fillId="0" borderId="21" xfId="3" quotePrefix="1" applyFont="1" applyBorder="1" applyAlignment="1">
      <alignment horizontal="right" vertical="center"/>
    </xf>
    <xf numFmtId="38" fontId="14" fillId="0" borderId="22" xfId="3" applyFont="1" applyBorder="1">
      <alignment vertical="center"/>
    </xf>
    <xf numFmtId="38" fontId="14" fillId="0" borderId="21" xfId="3" applyFont="1" applyBorder="1">
      <alignment vertical="center"/>
    </xf>
    <xf numFmtId="176" fontId="15" fillId="0" borderId="23" xfId="3" applyNumberFormat="1" applyFont="1" applyBorder="1" applyAlignment="1">
      <alignment horizontal="right" vertical="center"/>
    </xf>
    <xf numFmtId="176" fontId="15" fillId="0" borderId="24" xfId="3" applyNumberFormat="1" applyFont="1" applyBorder="1" applyAlignment="1">
      <alignment horizontal="right" vertical="center"/>
    </xf>
    <xf numFmtId="176" fontId="15" fillId="0" borderId="25" xfId="3" applyNumberFormat="1" applyFont="1" applyBorder="1" applyAlignment="1">
      <alignment horizontal="right" vertical="center"/>
    </xf>
    <xf numFmtId="38" fontId="5" fillId="0" borderId="26" xfId="3" applyFont="1" applyBorder="1" applyAlignment="1">
      <alignment horizontal="center" vertical="center"/>
    </xf>
    <xf numFmtId="38" fontId="5" fillId="0" borderId="27" xfId="3" applyFont="1" applyBorder="1">
      <alignment vertical="center"/>
    </xf>
    <xf numFmtId="38" fontId="5" fillId="0" borderId="28" xfId="3" applyFont="1" applyBorder="1">
      <alignment vertical="center"/>
    </xf>
    <xf numFmtId="38" fontId="5" fillId="2" borderId="28" xfId="3" applyFont="1" applyFill="1" applyBorder="1" applyProtection="1">
      <alignment vertical="center"/>
      <protection locked="0"/>
    </xf>
    <xf numFmtId="38" fontId="5" fillId="0" borderId="29" xfId="3" applyFont="1" applyBorder="1">
      <alignment vertical="center"/>
    </xf>
    <xf numFmtId="38" fontId="5" fillId="2" borderId="28" xfId="3" applyFont="1" applyFill="1" applyBorder="1">
      <alignment vertical="center"/>
    </xf>
    <xf numFmtId="38" fontId="16" fillId="0" borderId="30" xfId="3" applyFont="1" applyBorder="1">
      <alignment vertical="center"/>
    </xf>
    <xf numFmtId="176" fontId="17" fillId="0" borderId="31" xfId="3" applyNumberFormat="1" applyFont="1" applyBorder="1" applyAlignment="1">
      <alignment vertical="center"/>
    </xf>
    <xf numFmtId="176" fontId="17" fillId="0" borderId="32" xfId="3" applyNumberFormat="1" applyFont="1" applyBorder="1" applyAlignment="1">
      <alignment vertical="center"/>
    </xf>
    <xf numFmtId="176" fontId="17" fillId="0" borderId="33" xfId="3" applyNumberFormat="1" applyFont="1" applyBorder="1" applyAlignment="1">
      <alignment vertical="center"/>
    </xf>
    <xf numFmtId="38" fontId="5" fillId="0" borderId="34" xfId="3" applyFont="1" applyBorder="1" applyAlignment="1">
      <alignment horizontal="center" vertical="center"/>
    </xf>
    <xf numFmtId="38" fontId="5" fillId="0" borderId="38" xfId="3" applyFont="1" applyBorder="1">
      <alignment vertical="center"/>
    </xf>
    <xf numFmtId="178" fontId="5" fillId="2" borderId="39" xfId="3" applyNumberFormat="1" applyFont="1" applyFill="1" applyBorder="1">
      <alignment vertical="center"/>
    </xf>
    <xf numFmtId="38" fontId="16" fillId="0" borderId="40" xfId="3" applyFont="1" applyBorder="1">
      <alignment vertical="center"/>
    </xf>
    <xf numFmtId="176" fontId="17" fillId="0" borderId="41" xfId="3" applyNumberFormat="1" applyFont="1" applyBorder="1" applyAlignment="1">
      <alignment vertical="center"/>
    </xf>
    <xf numFmtId="176" fontId="17" fillId="0" borderId="42" xfId="3" applyNumberFormat="1" applyFont="1" applyBorder="1" applyAlignment="1">
      <alignment vertical="center"/>
    </xf>
    <xf numFmtId="176" fontId="17" fillId="0" borderId="43" xfId="3" applyNumberFormat="1" applyFont="1" applyBorder="1" applyAlignment="1">
      <alignment vertical="center"/>
    </xf>
    <xf numFmtId="176" fontId="17" fillId="0" borderId="45" xfId="3" applyNumberFormat="1" applyFont="1" applyBorder="1" applyAlignment="1">
      <alignment vertical="center"/>
    </xf>
    <xf numFmtId="176" fontId="17" fillId="0" borderId="46" xfId="3" applyNumberFormat="1" applyFont="1" applyBorder="1" applyAlignment="1">
      <alignment vertical="center"/>
    </xf>
    <xf numFmtId="176" fontId="17" fillId="0" borderId="47" xfId="3" applyNumberFormat="1" applyFont="1" applyBorder="1" applyAlignment="1">
      <alignment vertical="center"/>
    </xf>
    <xf numFmtId="176" fontId="17" fillId="0" borderId="48" xfId="3" applyNumberFormat="1" applyFont="1" applyBorder="1" applyAlignment="1">
      <alignment vertical="center"/>
    </xf>
    <xf numFmtId="176" fontId="17" fillId="0" borderId="49" xfId="3" applyNumberFormat="1" applyFont="1" applyBorder="1" applyAlignment="1">
      <alignment vertical="center"/>
    </xf>
    <xf numFmtId="38" fontId="5" fillId="0" borderId="50" xfId="3" applyFont="1" applyBorder="1">
      <alignment vertical="center"/>
    </xf>
    <xf numFmtId="38" fontId="5" fillId="0" borderId="24" xfId="3" applyFont="1" applyBorder="1">
      <alignment vertical="center"/>
    </xf>
    <xf numFmtId="38" fontId="5" fillId="2" borderId="52" xfId="3" applyFont="1" applyFill="1" applyBorder="1" applyProtection="1">
      <alignment vertical="center"/>
      <protection locked="0"/>
    </xf>
    <xf numFmtId="38" fontId="16" fillId="0" borderId="54" xfId="3" applyFont="1" applyBorder="1">
      <alignment vertical="center"/>
    </xf>
    <xf numFmtId="176" fontId="17" fillId="0" borderId="55" xfId="3" applyNumberFormat="1" applyFont="1" applyBorder="1" applyAlignment="1">
      <alignment vertical="center"/>
    </xf>
    <xf numFmtId="176" fontId="17" fillId="0" borderId="53" xfId="3" applyNumberFormat="1" applyFont="1" applyBorder="1" applyAlignment="1">
      <alignment vertical="center"/>
    </xf>
    <xf numFmtId="176" fontId="17" fillId="0" borderId="23" xfId="3" applyNumberFormat="1" applyFont="1" applyBorder="1" applyAlignment="1">
      <alignment vertical="center"/>
    </xf>
    <xf numFmtId="176" fontId="17" fillId="0" borderId="25" xfId="3" applyNumberFormat="1" applyFont="1" applyBorder="1" applyAlignment="1">
      <alignment vertical="center"/>
    </xf>
    <xf numFmtId="176" fontId="17" fillId="0" borderId="56" xfId="3" applyNumberFormat="1" applyFont="1" applyBorder="1" applyAlignment="1">
      <alignment vertical="center"/>
    </xf>
    <xf numFmtId="176" fontId="17" fillId="0" borderId="29" xfId="3" applyNumberFormat="1" applyFont="1" applyBorder="1" applyAlignment="1">
      <alignment vertical="center"/>
    </xf>
    <xf numFmtId="38" fontId="5" fillId="2" borderId="39" xfId="3" applyFont="1" applyFill="1" applyBorder="1" applyProtection="1">
      <alignment vertical="center"/>
      <protection locked="0"/>
    </xf>
    <xf numFmtId="176" fontId="17" fillId="0" borderId="59" xfId="3" applyNumberFormat="1" applyFont="1" applyBorder="1" applyAlignment="1">
      <alignment vertical="center"/>
    </xf>
    <xf numFmtId="176" fontId="17" fillId="0" borderId="58" xfId="3" applyNumberFormat="1" applyFont="1" applyBorder="1" applyAlignment="1">
      <alignment vertical="center"/>
    </xf>
    <xf numFmtId="176" fontId="17" fillId="0" borderId="63" xfId="3" applyNumberFormat="1" applyFont="1" applyBorder="1" applyAlignment="1">
      <alignment vertical="center"/>
    </xf>
    <xf numFmtId="176" fontId="17" fillId="0" borderId="64" xfId="3" applyNumberFormat="1" applyFont="1" applyBorder="1" applyAlignment="1">
      <alignment vertical="center"/>
    </xf>
    <xf numFmtId="176" fontId="17" fillId="0" borderId="65" xfId="3" applyNumberFormat="1" applyFont="1" applyBorder="1" applyAlignment="1">
      <alignment vertical="center"/>
    </xf>
    <xf numFmtId="176" fontId="17" fillId="0" borderId="66" xfId="3" applyNumberFormat="1" applyFont="1" applyBorder="1" applyAlignment="1">
      <alignment vertical="center"/>
    </xf>
    <xf numFmtId="176" fontId="17" fillId="0" borderId="67" xfId="3" applyNumberFormat="1" applyFont="1" applyBorder="1" applyAlignment="1">
      <alignment vertical="center"/>
    </xf>
    <xf numFmtId="38" fontId="13" fillId="0" borderId="68" xfId="3" applyFont="1" applyBorder="1" applyAlignment="1">
      <alignment vertical="center"/>
    </xf>
    <xf numFmtId="176" fontId="17" fillId="0" borderId="68" xfId="3" applyNumberFormat="1" applyFont="1" applyBorder="1" applyAlignment="1">
      <alignment vertical="center"/>
    </xf>
    <xf numFmtId="38" fontId="13" fillId="0" borderId="3" xfId="3" applyFont="1" applyBorder="1" applyAlignment="1">
      <alignment vertical="center"/>
    </xf>
    <xf numFmtId="176" fontId="17" fillId="0" borderId="3" xfId="3" applyNumberFormat="1" applyFont="1" applyBorder="1" applyAlignment="1">
      <alignment vertical="center"/>
    </xf>
    <xf numFmtId="176" fontId="5" fillId="0" borderId="3" xfId="3" applyNumberFormat="1" applyFont="1" applyBorder="1" applyAlignment="1">
      <alignment horizontal="center" vertical="center"/>
    </xf>
    <xf numFmtId="176" fontId="5" fillId="0" borderId="3" xfId="3" applyNumberFormat="1" applyFont="1" applyFill="1" applyBorder="1" applyAlignment="1">
      <alignment horizontal="right" vertical="center"/>
    </xf>
    <xf numFmtId="176" fontId="5" fillId="0" borderId="9" xfId="3" applyNumberFormat="1" applyFont="1" applyFill="1" applyBorder="1" applyAlignment="1">
      <alignment horizontal="center" vertical="center"/>
    </xf>
    <xf numFmtId="176" fontId="5" fillId="2" borderId="1" xfId="3" applyNumberFormat="1" applyFont="1" applyFill="1" applyBorder="1" applyAlignment="1" applyProtection="1">
      <alignment horizontal="center" vertical="center"/>
    </xf>
    <xf numFmtId="38" fontId="5" fillId="0" borderId="1" xfId="3" applyFont="1" applyBorder="1">
      <alignment vertical="center"/>
    </xf>
    <xf numFmtId="9" fontId="5" fillId="2" borderId="70" xfId="4" applyNumberFormat="1" applyFont="1" applyFill="1" applyBorder="1" applyProtection="1">
      <alignment vertical="center"/>
      <protection locked="0"/>
    </xf>
    <xf numFmtId="9" fontId="5" fillId="2" borderId="71" xfId="4" applyNumberFormat="1" applyFont="1" applyFill="1" applyBorder="1" applyProtection="1">
      <alignment vertical="center"/>
      <protection locked="0"/>
    </xf>
    <xf numFmtId="9" fontId="5" fillId="2" borderId="72" xfId="4" applyNumberFormat="1" applyFont="1" applyFill="1" applyBorder="1" applyProtection="1">
      <alignment vertical="center"/>
      <protection locked="0"/>
    </xf>
    <xf numFmtId="9" fontId="5" fillId="2" borderId="73" xfId="4" applyNumberFormat="1" applyFont="1" applyFill="1" applyBorder="1" applyProtection="1">
      <alignment vertical="center"/>
      <protection locked="0"/>
    </xf>
    <xf numFmtId="9" fontId="5" fillId="2" borderId="74" xfId="4" applyNumberFormat="1" applyFont="1" applyFill="1" applyBorder="1" applyProtection="1">
      <alignment vertical="center"/>
      <protection locked="0"/>
    </xf>
    <xf numFmtId="38" fontId="5" fillId="0" borderId="51" xfId="3" applyFont="1" applyBorder="1" applyAlignment="1">
      <alignment vertical="center"/>
    </xf>
    <xf numFmtId="38" fontId="5" fillId="0" borderId="52" xfId="3" applyFont="1" applyBorder="1" applyAlignment="1">
      <alignment vertical="center"/>
    </xf>
    <xf numFmtId="38" fontId="13" fillId="0" borderId="52" xfId="3" quotePrefix="1" applyFont="1" applyBorder="1" applyAlignment="1">
      <alignment horizontal="right" vertical="center"/>
    </xf>
    <xf numFmtId="38" fontId="14" fillId="0" borderId="54" xfId="3" applyFont="1" applyBorder="1">
      <alignment vertical="center"/>
    </xf>
    <xf numFmtId="176" fontId="5" fillId="0" borderId="55" xfId="4" applyNumberFormat="1" applyFont="1" applyFill="1" applyBorder="1" applyProtection="1">
      <alignment vertical="center"/>
      <protection locked="0"/>
    </xf>
    <xf numFmtId="176" fontId="5" fillId="0" borderId="23" xfId="4" applyNumberFormat="1" applyFont="1" applyFill="1" applyBorder="1" applyProtection="1">
      <alignment vertical="center"/>
      <protection locked="0"/>
    </xf>
    <xf numFmtId="176" fontId="5" fillId="0" borderId="24" xfId="4" applyNumberFormat="1" applyFont="1" applyFill="1" applyBorder="1" applyProtection="1">
      <alignment vertical="center"/>
      <protection locked="0"/>
    </xf>
    <xf numFmtId="176" fontId="5" fillId="0" borderId="25" xfId="4" applyNumberFormat="1" applyFont="1" applyFill="1" applyBorder="1" applyProtection="1">
      <alignment vertical="center"/>
      <protection locked="0"/>
    </xf>
    <xf numFmtId="38" fontId="5" fillId="0" borderId="35" xfId="3" applyFont="1" applyBorder="1" applyAlignment="1">
      <alignment horizontal="center" vertical="center"/>
    </xf>
    <xf numFmtId="38" fontId="5" fillId="0" borderId="36" xfId="3" applyFont="1" applyBorder="1" applyAlignment="1">
      <alignment horizontal="center" vertical="center"/>
    </xf>
    <xf numFmtId="38" fontId="5" fillId="0" borderId="75" xfId="3" applyFont="1" applyBorder="1" applyAlignment="1">
      <alignment horizontal="center" vertical="center"/>
    </xf>
    <xf numFmtId="38" fontId="5" fillId="2" borderId="39" xfId="3" applyFont="1" applyFill="1" applyBorder="1">
      <alignment vertical="center"/>
    </xf>
    <xf numFmtId="38" fontId="5" fillId="0" borderId="79" xfId="3" applyFont="1" applyBorder="1">
      <alignment vertical="center"/>
    </xf>
    <xf numFmtId="38" fontId="5" fillId="0" borderId="81" xfId="3" applyFont="1" applyBorder="1">
      <alignment vertical="center"/>
    </xf>
    <xf numFmtId="38" fontId="5" fillId="2" borderId="21" xfId="3" applyFont="1" applyFill="1" applyBorder="1" applyProtection="1">
      <alignment vertical="center"/>
      <protection locked="0"/>
    </xf>
    <xf numFmtId="38" fontId="16" fillId="0" borderId="22" xfId="3" applyFont="1" applyBorder="1">
      <alignment vertical="center"/>
    </xf>
    <xf numFmtId="176" fontId="17" fillId="0" borderId="24" xfId="3" applyNumberFormat="1" applyFont="1" applyBorder="1" applyAlignment="1">
      <alignment vertical="center"/>
    </xf>
    <xf numFmtId="176" fontId="17" fillId="0" borderId="27" xfId="3" applyNumberFormat="1" applyFont="1" applyBorder="1" applyAlignment="1">
      <alignment vertical="center"/>
    </xf>
    <xf numFmtId="38" fontId="5" fillId="2" borderId="57" xfId="3" applyFont="1" applyFill="1" applyBorder="1" applyProtection="1">
      <alignment vertical="center"/>
      <protection locked="0"/>
    </xf>
    <xf numFmtId="38" fontId="16" fillId="0" borderId="80" xfId="3" applyFont="1" applyBorder="1">
      <alignment vertical="center"/>
    </xf>
    <xf numFmtId="176" fontId="17" fillId="0" borderId="79" xfId="3" applyNumberFormat="1" applyFont="1" applyBorder="1" applyAlignment="1">
      <alignment vertical="center"/>
    </xf>
    <xf numFmtId="38" fontId="13" fillId="0" borderId="0" xfId="3" applyFont="1" applyBorder="1" applyAlignment="1">
      <alignment vertical="center"/>
    </xf>
    <xf numFmtId="176" fontId="17" fillId="0" borderId="0" xfId="3" applyNumberFormat="1" applyFont="1" applyBorder="1" applyAlignment="1">
      <alignment vertical="center"/>
    </xf>
    <xf numFmtId="176" fontId="17" fillId="0" borderId="70" xfId="3" applyNumberFormat="1" applyFont="1" applyBorder="1" applyAlignment="1">
      <alignment vertical="center"/>
    </xf>
    <xf numFmtId="176" fontId="17" fillId="0" borderId="87" xfId="3" applyNumberFormat="1" applyFont="1" applyBorder="1" applyAlignment="1">
      <alignment vertical="center"/>
    </xf>
    <xf numFmtId="176" fontId="17" fillId="0" borderId="71" xfId="3" applyNumberFormat="1" applyFont="1" applyBorder="1" applyAlignment="1">
      <alignment vertical="center"/>
    </xf>
    <xf numFmtId="176" fontId="17" fillId="0" borderId="88" xfId="3" applyNumberFormat="1" applyFont="1" applyBorder="1" applyAlignment="1">
      <alignment vertical="center"/>
    </xf>
    <xf numFmtId="38" fontId="13" fillId="0" borderId="60" xfId="3" applyFont="1" applyBorder="1" applyAlignment="1">
      <alignment vertical="center"/>
    </xf>
    <xf numFmtId="38" fontId="13" fillId="0" borderId="61" xfId="3" applyFont="1" applyBorder="1" applyAlignment="1">
      <alignment vertical="center"/>
    </xf>
    <xf numFmtId="38" fontId="13" fillId="0" borderId="62" xfId="3" applyFont="1" applyBorder="1" applyAlignment="1">
      <alignment vertical="center"/>
    </xf>
    <xf numFmtId="38" fontId="5" fillId="0" borderId="82" xfId="3" applyFont="1" applyBorder="1">
      <alignment vertical="center"/>
    </xf>
    <xf numFmtId="38" fontId="5" fillId="0" borderId="82" xfId="1" applyFont="1" applyBorder="1">
      <alignment vertical="center"/>
    </xf>
    <xf numFmtId="38" fontId="5" fillId="0" borderId="0" xfId="1" applyFont="1" applyBorder="1">
      <alignment vertical="center"/>
    </xf>
    <xf numFmtId="38" fontId="10" fillId="2" borderId="1" xfId="1" applyFont="1" applyFill="1" applyBorder="1" applyAlignment="1">
      <alignment horizontal="center" vertical="center"/>
    </xf>
    <xf numFmtId="38" fontId="8" fillId="0" borderId="0" xfId="1" applyFont="1" applyBorder="1" applyAlignment="1">
      <alignment horizontal="left" wrapText="1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6" xfId="1" applyFont="1" applyFill="1" applyBorder="1" applyAlignment="1">
      <alignment horizontal="center" vertical="center"/>
    </xf>
    <xf numFmtId="38" fontId="5" fillId="0" borderId="7" xfId="1" applyFont="1" applyFill="1" applyBorder="1" applyAlignment="1">
      <alignment horizontal="center" vertical="center"/>
    </xf>
    <xf numFmtId="38" fontId="5" fillId="0" borderId="8" xfId="1" applyFont="1" applyFill="1" applyBorder="1" applyAlignment="1">
      <alignment horizontal="center" vertical="center"/>
    </xf>
    <xf numFmtId="38" fontId="5" fillId="0" borderId="12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5" fillId="0" borderId="14" xfId="1" applyFont="1" applyBorder="1" applyAlignment="1">
      <alignment horizontal="center" vertical="center"/>
    </xf>
    <xf numFmtId="38" fontId="5" fillId="0" borderId="35" xfId="1" applyFont="1" applyFill="1" applyBorder="1" applyAlignment="1">
      <alignment horizontal="center" vertical="center" textRotation="255"/>
    </xf>
    <xf numFmtId="38" fontId="5" fillId="0" borderId="36" xfId="1" applyFont="1" applyFill="1" applyBorder="1" applyAlignment="1">
      <alignment horizontal="center" vertical="center" textRotation="255"/>
    </xf>
    <xf numFmtId="38" fontId="5" fillId="0" borderId="37" xfId="1" applyFont="1" applyFill="1" applyBorder="1" applyAlignment="1">
      <alignment horizontal="center" vertical="center" textRotation="255"/>
    </xf>
    <xf numFmtId="38" fontId="5" fillId="2" borderId="28" xfId="1" applyFont="1" applyFill="1" applyBorder="1" applyAlignment="1">
      <alignment vertical="center"/>
    </xf>
    <xf numFmtId="38" fontId="5" fillId="2" borderId="29" xfId="1" applyFont="1" applyFill="1" applyBorder="1" applyAlignment="1">
      <alignment vertical="center"/>
    </xf>
    <xf numFmtId="38" fontId="5" fillId="0" borderId="76" xfId="1" applyFont="1" applyFill="1" applyBorder="1" applyAlignment="1">
      <alignment horizontal="center" vertical="center" textRotation="255"/>
    </xf>
    <xf numFmtId="38" fontId="5" fillId="0" borderId="77" xfId="1" applyFont="1" applyFill="1" applyBorder="1" applyAlignment="1">
      <alignment horizontal="center" vertical="center" textRotation="255"/>
    </xf>
    <xf numFmtId="38" fontId="5" fillId="0" borderId="78" xfId="1" applyFont="1" applyFill="1" applyBorder="1" applyAlignment="1">
      <alignment horizontal="center" vertical="center" textRotation="255"/>
    </xf>
    <xf numFmtId="38" fontId="5" fillId="2" borderId="27" xfId="1" applyFont="1" applyFill="1" applyBorder="1" applyAlignment="1">
      <alignment vertical="center"/>
    </xf>
    <xf numFmtId="38" fontId="5" fillId="2" borderId="79" xfId="1" applyFont="1" applyFill="1" applyBorder="1" applyAlignment="1">
      <alignment vertical="center"/>
    </xf>
    <xf numFmtId="38" fontId="5" fillId="2" borderId="57" xfId="1" applyFont="1" applyFill="1" applyBorder="1" applyAlignment="1">
      <alignment vertical="center"/>
    </xf>
    <xf numFmtId="38" fontId="5" fillId="2" borderId="58" xfId="1" applyFont="1" applyFill="1" applyBorder="1" applyAlignment="1">
      <alignment vertical="center"/>
    </xf>
    <xf numFmtId="38" fontId="5" fillId="0" borderId="44" xfId="1" applyFont="1" applyBorder="1" applyAlignment="1">
      <alignment vertical="center"/>
    </xf>
    <xf numFmtId="38" fontId="5" fillId="0" borderId="13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38" fontId="5" fillId="2" borderId="51" xfId="1" applyFont="1" applyFill="1" applyBorder="1" applyAlignment="1">
      <alignment vertical="center"/>
    </xf>
    <xf numFmtId="38" fontId="5" fillId="2" borderId="52" xfId="1" applyFont="1" applyFill="1" applyBorder="1" applyAlignment="1">
      <alignment vertical="center"/>
    </xf>
    <xf numFmtId="38" fontId="5" fillId="2" borderId="53" xfId="1" applyFont="1" applyFill="1" applyBorder="1" applyAlignment="1">
      <alignment vertical="center"/>
    </xf>
    <xf numFmtId="38" fontId="5" fillId="2" borderId="31" xfId="1" applyFont="1" applyFill="1" applyBorder="1" applyAlignment="1">
      <alignment vertical="center"/>
    </xf>
    <xf numFmtId="38" fontId="5" fillId="2" borderId="41" xfId="1" applyFont="1" applyFill="1" applyBorder="1" applyAlignment="1">
      <alignment vertical="center"/>
    </xf>
    <xf numFmtId="38" fontId="13" fillId="0" borderId="60" xfId="1" applyFont="1" applyBorder="1" applyAlignment="1">
      <alignment vertical="center"/>
    </xf>
    <xf numFmtId="38" fontId="13" fillId="0" borderId="61" xfId="1" applyFont="1" applyBorder="1" applyAlignment="1">
      <alignment vertical="center"/>
    </xf>
    <xf numFmtId="38" fontId="13" fillId="0" borderId="62" xfId="1" applyFont="1" applyBorder="1" applyAlignment="1">
      <alignment vertical="center"/>
    </xf>
    <xf numFmtId="38" fontId="5" fillId="0" borderId="44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13" fillId="0" borderId="84" xfId="1" applyFont="1" applyBorder="1" applyAlignment="1">
      <alignment vertical="center"/>
    </xf>
    <xf numFmtId="38" fontId="13" fillId="0" borderId="85" xfId="1" applyFont="1" applyBorder="1" applyAlignment="1">
      <alignment vertical="center"/>
    </xf>
    <xf numFmtId="38" fontId="13" fillId="0" borderId="86" xfId="1" applyFont="1" applyBorder="1" applyAlignment="1">
      <alignment vertical="center"/>
    </xf>
    <xf numFmtId="38" fontId="13" fillId="0" borderId="12" xfId="1" applyFont="1" applyBorder="1" applyAlignment="1">
      <alignment vertical="center"/>
    </xf>
    <xf numFmtId="38" fontId="13" fillId="0" borderId="13" xfId="1" applyFont="1" applyBorder="1" applyAlignment="1">
      <alignment vertical="center"/>
    </xf>
    <xf numFmtId="38" fontId="13" fillId="0" borderId="14" xfId="1" applyFont="1" applyBorder="1" applyAlignment="1">
      <alignment vertical="center"/>
    </xf>
    <xf numFmtId="38" fontId="5" fillId="0" borderId="82" xfId="1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5" fillId="0" borderId="83" xfId="1" applyFont="1" applyBorder="1" applyAlignment="1">
      <alignment vertical="center"/>
    </xf>
    <xf numFmtId="38" fontId="5" fillId="2" borderId="31" xfId="3" applyFont="1" applyFill="1" applyBorder="1" applyAlignment="1">
      <alignment vertical="center"/>
    </xf>
    <xf numFmtId="38" fontId="5" fillId="2" borderId="28" xfId="3" applyFont="1" applyFill="1" applyBorder="1" applyAlignment="1">
      <alignment vertical="center"/>
    </xf>
    <xf numFmtId="38" fontId="5" fillId="2" borderId="29" xfId="3" applyFont="1" applyFill="1" applyBorder="1" applyAlignment="1">
      <alignment vertical="center"/>
    </xf>
    <xf numFmtId="38" fontId="9" fillId="2" borderId="1" xfId="3" applyFont="1" applyFill="1" applyBorder="1" applyAlignment="1">
      <alignment horizontal="center" vertical="center"/>
    </xf>
    <xf numFmtId="38" fontId="5" fillId="0" borderId="4" xfId="3" applyFont="1" applyBorder="1" applyAlignment="1">
      <alignment horizontal="center" vertical="center"/>
    </xf>
    <xf numFmtId="38" fontId="5" fillId="0" borderId="5" xfId="3" applyFont="1" applyBorder="1" applyAlignment="1">
      <alignment horizontal="center" vertical="center"/>
    </xf>
    <xf numFmtId="38" fontId="5" fillId="0" borderId="6" xfId="3" applyFont="1" applyFill="1" applyBorder="1" applyAlignment="1">
      <alignment horizontal="center" vertical="center"/>
    </xf>
    <xf numFmtId="38" fontId="5" fillId="0" borderId="7" xfId="3" applyFont="1" applyFill="1" applyBorder="1" applyAlignment="1">
      <alignment horizontal="center" vertical="center"/>
    </xf>
    <xf numFmtId="38" fontId="5" fillId="0" borderId="8" xfId="3" applyFont="1" applyFill="1" applyBorder="1" applyAlignment="1">
      <alignment horizontal="center" vertical="center"/>
    </xf>
    <xf numFmtId="38" fontId="5" fillId="0" borderId="12" xfId="3" applyFont="1" applyBorder="1" applyAlignment="1">
      <alignment horizontal="center" vertical="center"/>
    </xf>
    <xf numFmtId="38" fontId="5" fillId="0" borderId="13" xfId="3" applyFont="1" applyBorder="1" applyAlignment="1">
      <alignment horizontal="center" vertical="center"/>
    </xf>
    <xf numFmtId="38" fontId="5" fillId="0" borderId="14" xfId="3" applyFont="1" applyBorder="1" applyAlignment="1">
      <alignment horizontal="center" vertical="center"/>
    </xf>
    <xf numFmtId="38" fontId="5" fillId="0" borderId="35" xfId="3" applyFont="1" applyFill="1" applyBorder="1" applyAlignment="1">
      <alignment horizontal="center" vertical="center" textRotation="255"/>
    </xf>
    <xf numFmtId="38" fontId="5" fillId="0" borderId="36" xfId="3" applyFont="1" applyFill="1" applyBorder="1" applyAlignment="1">
      <alignment horizontal="center" vertical="center" textRotation="255"/>
    </xf>
    <xf numFmtId="38" fontId="5" fillId="0" borderId="37" xfId="3" applyFont="1" applyFill="1" applyBorder="1" applyAlignment="1">
      <alignment horizontal="center" vertical="center" textRotation="255"/>
    </xf>
    <xf numFmtId="38" fontId="5" fillId="0" borderId="44" xfId="3" applyFont="1" applyBorder="1" applyAlignment="1">
      <alignment vertical="center"/>
    </xf>
    <xf numFmtId="38" fontId="5" fillId="0" borderId="13" xfId="3" applyFont="1" applyBorder="1" applyAlignment="1">
      <alignment vertical="center"/>
    </xf>
    <xf numFmtId="38" fontId="5" fillId="0" borderId="14" xfId="3" applyFont="1" applyBorder="1" applyAlignment="1">
      <alignment vertical="center"/>
    </xf>
    <xf numFmtId="38" fontId="5" fillId="2" borderId="51" xfId="3" applyFont="1" applyFill="1" applyBorder="1" applyAlignment="1">
      <alignment vertical="center"/>
    </xf>
    <xf numFmtId="38" fontId="5" fillId="2" borderId="52" xfId="3" applyFont="1" applyFill="1" applyBorder="1" applyAlignment="1">
      <alignment vertical="center"/>
    </xf>
    <xf numFmtId="38" fontId="5" fillId="2" borderId="53" xfId="3" applyFont="1" applyFill="1" applyBorder="1" applyAlignment="1">
      <alignment vertical="center"/>
    </xf>
    <xf numFmtId="38" fontId="5" fillId="2" borderId="41" xfId="3" applyFont="1" applyFill="1" applyBorder="1" applyAlignment="1">
      <alignment vertical="center"/>
    </xf>
    <xf numFmtId="38" fontId="5" fillId="2" borderId="57" xfId="3" applyFont="1" applyFill="1" applyBorder="1" applyAlignment="1">
      <alignment vertical="center"/>
    </xf>
    <xf numFmtId="38" fontId="5" fillId="2" borderId="58" xfId="3" applyFont="1" applyFill="1" applyBorder="1" applyAlignment="1">
      <alignment vertical="center"/>
    </xf>
    <xf numFmtId="38" fontId="13" fillId="0" borderId="60" xfId="3" applyFont="1" applyBorder="1" applyAlignment="1">
      <alignment vertical="center"/>
    </xf>
    <xf numFmtId="38" fontId="13" fillId="0" borderId="61" xfId="3" applyFont="1" applyBorder="1" applyAlignment="1">
      <alignment vertical="center"/>
    </xf>
    <xf numFmtId="38" fontId="13" fillId="0" borderId="62" xfId="3" applyFont="1" applyBorder="1" applyAlignment="1">
      <alignment vertical="center"/>
    </xf>
    <xf numFmtId="38" fontId="5" fillId="0" borderId="44" xfId="3" applyFont="1" applyBorder="1" applyAlignment="1">
      <alignment horizontal="center" vertical="center"/>
    </xf>
    <xf numFmtId="38" fontId="5" fillId="0" borderId="1" xfId="3" applyFont="1" applyBorder="1" applyAlignment="1">
      <alignment horizontal="center" vertical="center"/>
    </xf>
    <xf numFmtId="38" fontId="5" fillId="0" borderId="76" xfId="3" applyFont="1" applyFill="1" applyBorder="1" applyAlignment="1">
      <alignment horizontal="center" vertical="center" textRotation="255"/>
    </xf>
    <xf numFmtId="38" fontId="5" fillId="0" borderId="77" xfId="3" applyFont="1" applyFill="1" applyBorder="1" applyAlignment="1">
      <alignment horizontal="center" vertical="center" textRotation="255"/>
    </xf>
    <xf numFmtId="38" fontId="5" fillId="0" borderId="78" xfId="3" applyFont="1" applyFill="1" applyBorder="1" applyAlignment="1">
      <alignment horizontal="center" vertical="center" textRotation="255"/>
    </xf>
    <xf numFmtId="38" fontId="5" fillId="2" borderId="27" xfId="3" applyFont="1" applyFill="1" applyBorder="1" applyAlignment="1">
      <alignment vertical="center"/>
    </xf>
    <xf numFmtId="38" fontId="5" fillId="2" borderId="79" xfId="3" applyFont="1" applyFill="1" applyBorder="1" applyAlignment="1">
      <alignment vertical="center"/>
    </xf>
    <xf numFmtId="38" fontId="13" fillId="0" borderId="12" xfId="3" applyFont="1" applyBorder="1" applyAlignment="1">
      <alignment vertical="center"/>
    </xf>
    <xf numFmtId="38" fontId="13" fillId="0" borderId="13" xfId="3" applyFont="1" applyBorder="1" applyAlignment="1">
      <alignment vertical="center"/>
    </xf>
    <xf numFmtId="38" fontId="13" fillId="0" borderId="14" xfId="3" applyFont="1" applyBorder="1" applyAlignment="1">
      <alignment vertical="center"/>
    </xf>
    <xf numFmtId="38" fontId="5" fillId="0" borderId="82" xfId="3" applyFont="1" applyBorder="1" applyAlignment="1">
      <alignment vertical="center"/>
    </xf>
    <xf numFmtId="38" fontId="5" fillId="0" borderId="2" xfId="3" applyFont="1" applyBorder="1" applyAlignment="1">
      <alignment vertical="center"/>
    </xf>
    <xf numFmtId="38" fontId="5" fillId="0" borderId="83" xfId="3" applyFont="1" applyBorder="1" applyAlignment="1">
      <alignment vertical="center"/>
    </xf>
    <xf numFmtId="38" fontId="13" fillId="0" borderId="84" xfId="3" applyFont="1" applyBorder="1" applyAlignment="1">
      <alignment vertical="center"/>
    </xf>
    <xf numFmtId="38" fontId="13" fillId="0" borderId="85" xfId="3" applyFont="1" applyBorder="1" applyAlignment="1">
      <alignment vertical="center"/>
    </xf>
    <xf numFmtId="38" fontId="13" fillId="0" borderId="86" xfId="3" applyFont="1" applyBorder="1" applyAlignment="1">
      <alignment vertical="center"/>
    </xf>
  </cellXfs>
  <cellStyles count="5">
    <cellStyle name="パーセント" xfId="2" builtinId="5"/>
    <cellStyle name="パーセント 2" xfId="4"/>
    <cellStyle name="桁区切り" xfId="1" builtinId="6"/>
    <cellStyle name="桁区切り 2" xfId="3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5</xdr:row>
      <xdr:rowOff>0</xdr:rowOff>
    </xdr:from>
    <xdr:to>
      <xdr:col>15</xdr:col>
      <xdr:colOff>0</xdr:colOff>
      <xdr:row>6</xdr:row>
      <xdr:rowOff>95250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6524625" y="1095375"/>
          <a:ext cx="0" cy="314325"/>
        </a:xfrm>
        <a:prstGeom prst="flowChartAlternate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１年目：85％以下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２年目以降：95％以下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4</xdr:row>
      <xdr:rowOff>0</xdr:rowOff>
    </xdr:from>
    <xdr:to>
      <xdr:col>15</xdr:col>
      <xdr:colOff>0</xdr:colOff>
      <xdr:row>5</xdr:row>
      <xdr:rowOff>95250</xdr:rowOff>
    </xdr:to>
    <xdr:sp macro="" textlink="">
      <xdr:nvSpPr>
        <xdr:cNvPr id="2" name="AutoShape 32"/>
        <xdr:cNvSpPr>
          <a:spLocks noChangeArrowheads="1"/>
        </xdr:cNvSpPr>
      </xdr:nvSpPr>
      <xdr:spPr bwMode="auto">
        <a:xfrm>
          <a:off x="6124575" y="762000"/>
          <a:ext cx="0" cy="285750"/>
        </a:xfrm>
        <a:prstGeom prst="flowChartAlternate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１年目：85％以下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２年目以降：95％以下</a:t>
          </a:r>
        </a:p>
      </xdr:txBody>
    </xdr:sp>
    <xdr:clientData/>
  </xdr:twoCellAnchor>
  <xdr:twoCellAnchor>
    <xdr:from>
      <xdr:col>9</xdr:col>
      <xdr:colOff>57150</xdr:colOff>
      <xdr:row>18</xdr:row>
      <xdr:rowOff>28575</xdr:rowOff>
    </xdr:from>
    <xdr:to>
      <xdr:col>9</xdr:col>
      <xdr:colOff>133350</xdr:colOff>
      <xdr:row>21</xdr:row>
      <xdr:rowOff>190500</xdr:rowOff>
    </xdr:to>
    <xdr:sp macro="" textlink="">
      <xdr:nvSpPr>
        <xdr:cNvPr id="3" name="AutoShape 60"/>
        <xdr:cNvSpPr>
          <a:spLocks/>
        </xdr:cNvSpPr>
      </xdr:nvSpPr>
      <xdr:spPr bwMode="auto">
        <a:xfrm>
          <a:off x="2695575" y="3457575"/>
          <a:ext cx="76200" cy="733425"/>
        </a:xfrm>
        <a:prstGeom prst="rightBrace">
          <a:avLst>
            <a:gd name="adj1" fmla="val 8020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12</xdr:col>
      <xdr:colOff>152399</xdr:colOff>
      <xdr:row>1</xdr:row>
      <xdr:rowOff>95250</xdr:rowOff>
    </xdr:from>
    <xdr:to>
      <xdr:col>13</xdr:col>
      <xdr:colOff>43961</xdr:colOff>
      <xdr:row>2</xdr:row>
      <xdr:rowOff>80596</xdr:rowOff>
    </xdr:to>
    <xdr:sp macro="" textlink="">
      <xdr:nvSpPr>
        <xdr:cNvPr id="4" name="AutoShape 70"/>
        <xdr:cNvSpPr>
          <a:spLocks noChangeArrowheads="1"/>
        </xdr:cNvSpPr>
      </xdr:nvSpPr>
      <xdr:spPr bwMode="auto">
        <a:xfrm>
          <a:off x="4160226" y="285750"/>
          <a:ext cx="426427" cy="175846"/>
        </a:xfrm>
        <a:prstGeom prst="wedgeRoundRectCallout">
          <a:avLst>
            <a:gd name="adj1" fmla="val -115852"/>
            <a:gd name="adj2" fmla="val 7174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注２</a:t>
          </a:r>
        </a:p>
      </xdr:txBody>
    </xdr:sp>
    <xdr:clientData/>
  </xdr:twoCellAnchor>
  <xdr:twoCellAnchor>
    <xdr:from>
      <xdr:col>9</xdr:col>
      <xdr:colOff>323850</xdr:colOff>
      <xdr:row>5</xdr:row>
      <xdr:rowOff>9525</xdr:rowOff>
    </xdr:from>
    <xdr:to>
      <xdr:col>10</xdr:col>
      <xdr:colOff>161925</xdr:colOff>
      <xdr:row>6</xdr:row>
      <xdr:rowOff>0</xdr:rowOff>
    </xdr:to>
    <xdr:sp macro="" textlink="">
      <xdr:nvSpPr>
        <xdr:cNvPr id="5" name="AutoShape 71"/>
        <xdr:cNvSpPr>
          <a:spLocks noChangeArrowheads="1"/>
        </xdr:cNvSpPr>
      </xdr:nvSpPr>
      <xdr:spPr bwMode="auto">
        <a:xfrm>
          <a:off x="2962275" y="962025"/>
          <a:ext cx="419100" cy="180975"/>
        </a:xfrm>
        <a:prstGeom prst="wedgeRoundRectCallout">
          <a:avLst>
            <a:gd name="adj1" fmla="val 13634"/>
            <a:gd name="adj2" fmla="val -10263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注３</a:t>
          </a:r>
        </a:p>
      </xdr:txBody>
    </xdr:sp>
    <xdr:clientData/>
  </xdr:twoCellAnchor>
  <xdr:twoCellAnchor>
    <xdr:from>
      <xdr:col>5</xdr:col>
      <xdr:colOff>95249</xdr:colOff>
      <xdr:row>4</xdr:row>
      <xdr:rowOff>180975</xdr:rowOff>
    </xdr:from>
    <xdr:to>
      <xdr:col>6</xdr:col>
      <xdr:colOff>175846</xdr:colOff>
      <xdr:row>5</xdr:row>
      <xdr:rowOff>168519</xdr:rowOff>
    </xdr:to>
    <xdr:sp macro="" textlink="">
      <xdr:nvSpPr>
        <xdr:cNvPr id="6" name="AutoShape 72"/>
        <xdr:cNvSpPr>
          <a:spLocks noChangeArrowheads="1"/>
        </xdr:cNvSpPr>
      </xdr:nvSpPr>
      <xdr:spPr bwMode="auto">
        <a:xfrm>
          <a:off x="1472711" y="942975"/>
          <a:ext cx="373673" cy="178044"/>
        </a:xfrm>
        <a:prstGeom prst="wedgeRoundRectCallout">
          <a:avLst>
            <a:gd name="adj1" fmla="val 84148"/>
            <a:gd name="adj2" fmla="val -8043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注４</a:t>
          </a:r>
        </a:p>
      </xdr:txBody>
    </xdr:sp>
    <xdr:clientData/>
  </xdr:twoCellAnchor>
  <xdr:twoCellAnchor>
    <xdr:from>
      <xdr:col>2</xdr:col>
      <xdr:colOff>438150</xdr:colOff>
      <xdr:row>7</xdr:row>
      <xdr:rowOff>104774</xdr:rowOff>
    </xdr:from>
    <xdr:to>
      <xdr:col>4</xdr:col>
      <xdr:colOff>43962</xdr:colOff>
      <xdr:row>8</xdr:row>
      <xdr:rowOff>146537</xdr:rowOff>
    </xdr:to>
    <xdr:sp macro="" textlink="">
      <xdr:nvSpPr>
        <xdr:cNvPr id="7" name="AutoShape 73"/>
        <xdr:cNvSpPr>
          <a:spLocks noChangeArrowheads="1"/>
        </xdr:cNvSpPr>
      </xdr:nvSpPr>
      <xdr:spPr bwMode="auto">
        <a:xfrm>
          <a:off x="760535" y="1438274"/>
          <a:ext cx="382465" cy="232263"/>
        </a:xfrm>
        <a:prstGeom prst="wedgeRoundRectCallout">
          <a:avLst>
            <a:gd name="adj1" fmla="val 79269"/>
            <a:gd name="adj2" fmla="val 7174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注５</a:t>
          </a:r>
        </a:p>
      </xdr:txBody>
    </xdr:sp>
    <xdr:clientData/>
  </xdr:twoCellAnchor>
  <xdr:twoCellAnchor>
    <xdr:from>
      <xdr:col>5</xdr:col>
      <xdr:colOff>247650</xdr:colOff>
      <xdr:row>13</xdr:row>
      <xdr:rowOff>47624</xdr:rowOff>
    </xdr:from>
    <xdr:to>
      <xdr:col>7</xdr:col>
      <xdr:colOff>241789</xdr:colOff>
      <xdr:row>14</xdr:row>
      <xdr:rowOff>36635</xdr:rowOff>
    </xdr:to>
    <xdr:sp macro="" textlink="">
      <xdr:nvSpPr>
        <xdr:cNvPr id="8" name="AutoShape 74"/>
        <xdr:cNvSpPr>
          <a:spLocks noChangeArrowheads="1"/>
        </xdr:cNvSpPr>
      </xdr:nvSpPr>
      <xdr:spPr bwMode="auto">
        <a:xfrm>
          <a:off x="1625112" y="2524124"/>
          <a:ext cx="477715" cy="179511"/>
        </a:xfrm>
        <a:prstGeom prst="wedgeRoundRectCallout">
          <a:avLst>
            <a:gd name="adj1" fmla="val -93903"/>
            <a:gd name="adj2" fmla="val 4565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注６</a:t>
          </a:r>
        </a:p>
      </xdr:txBody>
    </xdr:sp>
    <xdr:clientData/>
  </xdr:twoCellAnchor>
  <xdr:twoCellAnchor>
    <xdr:from>
      <xdr:col>4</xdr:col>
      <xdr:colOff>183173</xdr:colOff>
      <xdr:row>18</xdr:row>
      <xdr:rowOff>21248</xdr:rowOff>
    </xdr:from>
    <xdr:to>
      <xdr:col>6</xdr:col>
      <xdr:colOff>27842</xdr:colOff>
      <xdr:row>19</xdr:row>
      <xdr:rowOff>7327</xdr:rowOff>
    </xdr:to>
    <xdr:sp macro="" textlink="">
      <xdr:nvSpPr>
        <xdr:cNvPr id="9" name="AutoShape 77"/>
        <xdr:cNvSpPr>
          <a:spLocks noChangeArrowheads="1"/>
        </xdr:cNvSpPr>
      </xdr:nvSpPr>
      <xdr:spPr bwMode="auto">
        <a:xfrm>
          <a:off x="1282211" y="3450248"/>
          <a:ext cx="416169" cy="176579"/>
        </a:xfrm>
        <a:prstGeom prst="wedgeRoundRectCallout">
          <a:avLst>
            <a:gd name="adj1" fmla="val 108537"/>
            <a:gd name="adj2" fmla="val -1818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注７</a:t>
          </a:r>
        </a:p>
      </xdr:txBody>
    </xdr:sp>
    <xdr:clientData/>
  </xdr:twoCellAnchor>
  <xdr:twoCellAnchor>
    <xdr:from>
      <xdr:col>4</xdr:col>
      <xdr:colOff>183173</xdr:colOff>
      <xdr:row>19</xdr:row>
      <xdr:rowOff>19049</xdr:rowOff>
    </xdr:from>
    <xdr:to>
      <xdr:col>6</xdr:col>
      <xdr:colOff>1465</xdr:colOff>
      <xdr:row>20</xdr:row>
      <xdr:rowOff>7326</xdr:rowOff>
    </xdr:to>
    <xdr:sp macro="" textlink="">
      <xdr:nvSpPr>
        <xdr:cNvPr id="10" name="AutoShape 78"/>
        <xdr:cNvSpPr>
          <a:spLocks noChangeArrowheads="1"/>
        </xdr:cNvSpPr>
      </xdr:nvSpPr>
      <xdr:spPr bwMode="auto">
        <a:xfrm>
          <a:off x="1282211" y="3638549"/>
          <a:ext cx="389792" cy="178777"/>
        </a:xfrm>
        <a:prstGeom prst="wedgeRoundRectCallout">
          <a:avLst>
            <a:gd name="adj1" fmla="val 113417"/>
            <a:gd name="adj2" fmla="val -65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注８</a:t>
          </a:r>
        </a:p>
      </xdr:txBody>
    </xdr:sp>
    <xdr:clientData/>
  </xdr:twoCellAnchor>
  <xdr:twoCellAnchor>
    <xdr:from>
      <xdr:col>4</xdr:col>
      <xdr:colOff>47625</xdr:colOff>
      <xdr:row>6</xdr:row>
      <xdr:rowOff>28575</xdr:rowOff>
    </xdr:from>
    <xdr:to>
      <xdr:col>4</xdr:col>
      <xdr:colOff>123825</xdr:colOff>
      <xdr:row>10</xdr:row>
      <xdr:rowOff>200025</xdr:rowOff>
    </xdr:to>
    <xdr:sp macro="" textlink="">
      <xdr:nvSpPr>
        <xdr:cNvPr id="11" name="AutoShape 80"/>
        <xdr:cNvSpPr>
          <a:spLocks/>
        </xdr:cNvSpPr>
      </xdr:nvSpPr>
      <xdr:spPr bwMode="auto">
        <a:xfrm>
          <a:off x="1257300" y="1171575"/>
          <a:ext cx="76200" cy="923925"/>
        </a:xfrm>
        <a:prstGeom prst="leftBrace">
          <a:avLst>
            <a:gd name="adj1" fmla="val 10104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257175</xdr:colOff>
      <xdr:row>11</xdr:row>
      <xdr:rowOff>47625</xdr:rowOff>
    </xdr:from>
    <xdr:to>
      <xdr:col>5</xdr:col>
      <xdr:colOff>28575</xdr:colOff>
      <xdr:row>16</xdr:row>
      <xdr:rowOff>180975</xdr:rowOff>
    </xdr:to>
    <xdr:sp macro="" textlink="">
      <xdr:nvSpPr>
        <xdr:cNvPr id="12" name="AutoShape 81"/>
        <xdr:cNvSpPr>
          <a:spLocks/>
        </xdr:cNvSpPr>
      </xdr:nvSpPr>
      <xdr:spPr bwMode="auto">
        <a:xfrm>
          <a:off x="1466850" y="2143125"/>
          <a:ext cx="76200" cy="1085850"/>
        </a:xfrm>
        <a:prstGeom prst="rightBrace">
          <a:avLst>
            <a:gd name="adj1" fmla="val 11875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</xdr:row>
      <xdr:rowOff>161925</xdr:rowOff>
    </xdr:from>
    <xdr:to>
      <xdr:col>14</xdr:col>
      <xdr:colOff>619125</xdr:colOff>
      <xdr:row>4</xdr:row>
      <xdr:rowOff>161925</xdr:rowOff>
    </xdr:to>
    <xdr:sp macro="" textlink="">
      <xdr:nvSpPr>
        <xdr:cNvPr id="13" name="AutoShape 82"/>
        <xdr:cNvSpPr>
          <a:spLocks/>
        </xdr:cNvSpPr>
      </xdr:nvSpPr>
      <xdr:spPr bwMode="auto">
        <a:xfrm rot="5400000">
          <a:off x="4305300" y="-895350"/>
          <a:ext cx="190500" cy="3448050"/>
        </a:xfrm>
        <a:prstGeom prst="rightBrace">
          <a:avLst>
            <a:gd name="adj1" fmla="val 150833"/>
            <a:gd name="adj2" fmla="val 8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314325</xdr:colOff>
      <xdr:row>1</xdr:row>
      <xdr:rowOff>47625</xdr:rowOff>
    </xdr:from>
    <xdr:to>
      <xdr:col>10</xdr:col>
      <xdr:colOff>133350</xdr:colOff>
      <xdr:row>2</xdr:row>
      <xdr:rowOff>9525</xdr:rowOff>
    </xdr:to>
    <xdr:sp macro="" textlink="">
      <xdr:nvSpPr>
        <xdr:cNvPr id="14" name="AutoShape 84"/>
        <xdr:cNvSpPr>
          <a:spLocks noChangeArrowheads="1"/>
        </xdr:cNvSpPr>
      </xdr:nvSpPr>
      <xdr:spPr bwMode="auto">
        <a:xfrm>
          <a:off x="2952750" y="238125"/>
          <a:ext cx="400050" cy="152400"/>
        </a:xfrm>
        <a:prstGeom prst="wedgeRoundRectCallout">
          <a:avLst>
            <a:gd name="adj1" fmla="val -114287"/>
            <a:gd name="adj2" fmla="val -875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注１</a:t>
          </a:r>
        </a:p>
      </xdr:txBody>
    </xdr:sp>
    <xdr:clientData/>
  </xdr:twoCellAnchor>
  <xdr:twoCellAnchor>
    <xdr:from>
      <xdr:col>4</xdr:col>
      <xdr:colOff>197827</xdr:colOff>
      <xdr:row>20</xdr:row>
      <xdr:rowOff>28575</xdr:rowOff>
    </xdr:from>
    <xdr:to>
      <xdr:col>6</xdr:col>
      <xdr:colOff>42496</xdr:colOff>
      <xdr:row>21</xdr:row>
      <xdr:rowOff>14654</xdr:rowOff>
    </xdr:to>
    <xdr:sp macro="" textlink="">
      <xdr:nvSpPr>
        <xdr:cNvPr id="15" name="AutoShape 85"/>
        <xdr:cNvSpPr>
          <a:spLocks noChangeArrowheads="1"/>
        </xdr:cNvSpPr>
      </xdr:nvSpPr>
      <xdr:spPr bwMode="auto">
        <a:xfrm>
          <a:off x="1296865" y="3838575"/>
          <a:ext cx="416169" cy="176579"/>
        </a:xfrm>
        <a:prstGeom prst="wedgeRoundRectCallout">
          <a:avLst>
            <a:gd name="adj1" fmla="val 108537"/>
            <a:gd name="adj2" fmla="val -1363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注９</a:t>
          </a:r>
        </a:p>
      </xdr:txBody>
    </xdr:sp>
    <xdr:clientData/>
  </xdr:twoCellAnchor>
  <xdr:twoCellAnchor>
    <xdr:from>
      <xdr:col>7</xdr:col>
      <xdr:colOff>222885</xdr:colOff>
      <xdr:row>15</xdr:row>
      <xdr:rowOff>175260</xdr:rowOff>
    </xdr:from>
    <xdr:to>
      <xdr:col>11</xdr:col>
      <xdr:colOff>180975</xdr:colOff>
      <xdr:row>18</xdr:row>
      <xdr:rowOff>47625</xdr:rowOff>
    </xdr:to>
    <xdr:sp macro="" textlink="">
      <xdr:nvSpPr>
        <xdr:cNvPr id="16" name="AutoShape 90"/>
        <xdr:cNvSpPr>
          <a:spLocks noChangeArrowheads="1"/>
        </xdr:cNvSpPr>
      </xdr:nvSpPr>
      <xdr:spPr bwMode="auto">
        <a:xfrm>
          <a:off x="2270760" y="3032760"/>
          <a:ext cx="1710690" cy="443865"/>
        </a:xfrm>
        <a:prstGeom prst="wedgeRoundRectCallout">
          <a:avLst>
            <a:gd name="adj1" fmla="val -37681"/>
            <a:gd name="adj2" fmla="val 6276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金額の算定根拠を添付すること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opLeftCell="A16" workbookViewId="0">
      <selection activeCell="Q31" sqref="Q31"/>
    </sheetView>
  </sheetViews>
  <sheetFormatPr defaultColWidth="8" defaultRowHeight="17.25" customHeight="1"/>
  <cols>
    <col min="1" max="2" width="2.375" style="2" customWidth="1"/>
    <col min="3" max="3" width="8.25" style="2" bestFit="1" customWidth="1"/>
    <col min="4" max="4" width="2.875" style="2" bestFit="1" customWidth="1"/>
    <col min="5" max="5" width="4" style="2" bestFit="1" customWidth="1"/>
    <col min="6" max="6" width="4.25" style="2" bestFit="1" customWidth="1"/>
    <col min="7" max="7" width="2.75" style="2" customWidth="1"/>
    <col min="8" max="8" width="5.125" style="2" bestFit="1" customWidth="1"/>
    <col min="9" max="9" width="2.625" style="2" bestFit="1" customWidth="1"/>
    <col min="10" max="10" width="8.5" style="2" customWidth="1"/>
    <col min="11" max="15" width="8.5" style="3" customWidth="1"/>
    <col min="16" max="16384" width="8" style="2"/>
  </cols>
  <sheetData>
    <row r="1" spans="1:18" ht="17.25" customHeight="1">
      <c r="A1" s="1" t="s">
        <v>0</v>
      </c>
      <c r="O1" s="4" t="s">
        <v>37</v>
      </c>
    </row>
    <row r="2" spans="1:18" ht="17.25" customHeight="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7"/>
      <c r="L2" s="7"/>
      <c r="M2" s="8" t="s">
        <v>2</v>
      </c>
      <c r="N2" s="237"/>
      <c r="O2" s="237"/>
      <c r="P2" s="9"/>
      <c r="Q2" s="9"/>
      <c r="R2" s="9"/>
    </row>
    <row r="3" spans="1:18" ht="17.25" customHeight="1">
      <c r="A3" s="238"/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10"/>
      <c r="M3" s="11"/>
      <c r="O3" s="10"/>
    </row>
    <row r="4" spans="1:18" ht="17.25" customHeight="1" thickBot="1">
      <c r="A4" s="12" t="s">
        <v>3</v>
      </c>
      <c r="B4" s="13"/>
      <c r="C4" s="13"/>
      <c r="D4" s="13"/>
      <c r="E4" s="13"/>
      <c r="F4" s="13"/>
      <c r="G4" s="13"/>
      <c r="H4" s="13"/>
      <c r="I4" s="13"/>
      <c r="J4" s="13"/>
      <c r="K4" s="14" t="s">
        <v>4</v>
      </c>
      <c r="L4" s="15">
        <v>0</v>
      </c>
      <c r="M4" s="14"/>
      <c r="N4" s="16"/>
      <c r="O4" s="17" t="s">
        <v>5</v>
      </c>
    </row>
    <row r="5" spans="1:18" ht="17.25" customHeight="1" thickBot="1">
      <c r="A5" s="239"/>
      <c r="B5" s="240"/>
      <c r="C5" s="240"/>
      <c r="D5" s="240"/>
      <c r="E5" s="240"/>
      <c r="F5" s="240"/>
      <c r="G5" s="241" t="s">
        <v>6</v>
      </c>
      <c r="H5" s="242"/>
      <c r="I5" s="243"/>
      <c r="J5" s="18" t="s">
        <v>39</v>
      </c>
      <c r="K5" s="18" t="s">
        <v>40</v>
      </c>
      <c r="L5" s="18" t="s">
        <v>41</v>
      </c>
      <c r="M5" s="18" t="s">
        <v>42</v>
      </c>
      <c r="N5" s="18" t="s">
        <v>53</v>
      </c>
      <c r="O5" s="80" t="s">
        <v>56</v>
      </c>
      <c r="P5" s="235"/>
    </row>
    <row r="6" spans="1:18" ht="17.25" customHeight="1">
      <c r="A6" s="244" t="s">
        <v>7</v>
      </c>
      <c r="B6" s="245"/>
      <c r="C6" s="19"/>
      <c r="D6" s="20" t="s">
        <v>8</v>
      </c>
      <c r="E6" s="20"/>
      <c r="F6" s="20"/>
      <c r="G6" s="245" t="s">
        <v>9</v>
      </c>
      <c r="H6" s="245"/>
      <c r="I6" s="246"/>
      <c r="J6" s="21"/>
      <c r="K6" s="22"/>
      <c r="L6" s="23"/>
      <c r="M6" s="23"/>
      <c r="N6" s="24"/>
      <c r="O6" s="25"/>
    </row>
    <row r="7" spans="1:18" ht="17.25" customHeight="1">
      <c r="A7" s="26"/>
      <c r="B7" s="27" t="s">
        <v>10</v>
      </c>
      <c r="C7" s="27"/>
      <c r="D7" s="27"/>
      <c r="E7" s="27"/>
      <c r="F7" s="27"/>
      <c r="G7" s="27"/>
      <c r="H7" s="28" t="s">
        <v>11</v>
      </c>
      <c r="I7" s="29" t="s">
        <v>12</v>
      </c>
      <c r="J7" s="30"/>
      <c r="K7" s="31"/>
      <c r="L7" s="31"/>
      <c r="M7" s="31"/>
      <c r="N7" s="32"/>
      <c r="O7" s="33"/>
    </row>
    <row r="8" spans="1:18" ht="17.25" customHeight="1">
      <c r="A8" s="26"/>
      <c r="B8" s="34"/>
      <c r="C8" s="35" t="s">
        <v>13</v>
      </c>
      <c r="D8" s="36" t="s">
        <v>14</v>
      </c>
      <c r="E8" s="37"/>
      <c r="F8" s="38" t="s">
        <v>15</v>
      </c>
      <c r="G8" s="35"/>
      <c r="H8" s="39"/>
      <c r="I8" s="40" t="s">
        <v>16</v>
      </c>
      <c r="J8" s="41">
        <f t="shared" ref="J8:O12" si="0">ROUNDDOWN($E8*$H8*365*$L$4*J$6/1000,)</f>
        <v>0</v>
      </c>
      <c r="K8" s="42">
        <f t="shared" si="0"/>
        <v>0</v>
      </c>
      <c r="L8" s="42">
        <f t="shared" si="0"/>
        <v>0</v>
      </c>
      <c r="M8" s="42">
        <f t="shared" si="0"/>
        <v>0</v>
      </c>
      <c r="N8" s="42">
        <f t="shared" si="0"/>
        <v>0</v>
      </c>
      <c r="O8" s="43">
        <f t="shared" si="0"/>
        <v>0</v>
      </c>
    </row>
    <row r="9" spans="1:18" ht="17.25" customHeight="1">
      <c r="A9" s="26"/>
      <c r="B9" s="34"/>
      <c r="C9" s="35" t="s">
        <v>17</v>
      </c>
      <c r="D9" s="36" t="s">
        <v>18</v>
      </c>
      <c r="E9" s="37"/>
      <c r="F9" s="38" t="s">
        <v>15</v>
      </c>
      <c r="G9" s="35"/>
      <c r="H9" s="39"/>
      <c r="I9" s="40" t="s">
        <v>16</v>
      </c>
      <c r="J9" s="41">
        <f t="shared" si="0"/>
        <v>0</v>
      </c>
      <c r="K9" s="42">
        <f t="shared" si="0"/>
        <v>0</v>
      </c>
      <c r="L9" s="42">
        <f t="shared" si="0"/>
        <v>0</v>
      </c>
      <c r="M9" s="42">
        <f t="shared" si="0"/>
        <v>0</v>
      </c>
      <c r="N9" s="42">
        <f t="shared" si="0"/>
        <v>0</v>
      </c>
      <c r="O9" s="43">
        <f t="shared" si="0"/>
        <v>0</v>
      </c>
    </row>
    <row r="10" spans="1:18" ht="17.25" customHeight="1">
      <c r="A10" s="26"/>
      <c r="B10" s="34"/>
      <c r="C10" s="35" t="s">
        <v>19</v>
      </c>
      <c r="D10" s="36" t="s">
        <v>20</v>
      </c>
      <c r="E10" s="37"/>
      <c r="F10" s="38" t="s">
        <v>15</v>
      </c>
      <c r="G10" s="35"/>
      <c r="H10" s="39"/>
      <c r="I10" s="40" t="s">
        <v>16</v>
      </c>
      <c r="J10" s="41">
        <f t="shared" si="0"/>
        <v>0</v>
      </c>
      <c r="K10" s="42">
        <f t="shared" si="0"/>
        <v>0</v>
      </c>
      <c r="L10" s="42">
        <f t="shared" si="0"/>
        <v>0</v>
      </c>
      <c r="M10" s="42">
        <f t="shared" si="0"/>
        <v>0</v>
      </c>
      <c r="N10" s="42">
        <f t="shared" si="0"/>
        <v>0</v>
      </c>
      <c r="O10" s="43">
        <f t="shared" si="0"/>
        <v>0</v>
      </c>
    </row>
    <row r="11" spans="1:18" ht="17.25" customHeight="1">
      <c r="A11" s="26"/>
      <c r="B11" s="34"/>
      <c r="C11" s="35" t="s">
        <v>21</v>
      </c>
      <c r="D11" s="36" t="s">
        <v>20</v>
      </c>
      <c r="E11" s="37"/>
      <c r="F11" s="38" t="s">
        <v>15</v>
      </c>
      <c r="G11" s="35"/>
      <c r="H11" s="39"/>
      <c r="I11" s="40" t="s">
        <v>16</v>
      </c>
      <c r="J11" s="41">
        <f t="shared" si="0"/>
        <v>0</v>
      </c>
      <c r="K11" s="42">
        <f t="shared" si="0"/>
        <v>0</v>
      </c>
      <c r="L11" s="42">
        <f t="shared" si="0"/>
        <v>0</v>
      </c>
      <c r="M11" s="42">
        <f t="shared" si="0"/>
        <v>0</v>
      </c>
      <c r="N11" s="42">
        <f t="shared" si="0"/>
        <v>0</v>
      </c>
      <c r="O11" s="43">
        <f t="shared" si="0"/>
        <v>0</v>
      </c>
    </row>
    <row r="12" spans="1:18" ht="17.25" customHeight="1">
      <c r="A12" s="26"/>
      <c r="B12" s="44"/>
      <c r="C12" s="35" t="s">
        <v>22</v>
      </c>
      <c r="D12" s="36" t="s">
        <v>18</v>
      </c>
      <c r="E12" s="37"/>
      <c r="F12" s="38" t="s">
        <v>15</v>
      </c>
      <c r="G12" s="35"/>
      <c r="H12" s="39"/>
      <c r="I12" s="40" t="s">
        <v>16</v>
      </c>
      <c r="J12" s="41">
        <f t="shared" si="0"/>
        <v>0</v>
      </c>
      <c r="K12" s="42">
        <f t="shared" si="0"/>
        <v>0</v>
      </c>
      <c r="L12" s="42">
        <f t="shared" si="0"/>
        <v>0</v>
      </c>
      <c r="M12" s="42">
        <f t="shared" si="0"/>
        <v>0</v>
      </c>
      <c r="N12" s="42">
        <f t="shared" si="0"/>
        <v>0</v>
      </c>
      <c r="O12" s="43">
        <f t="shared" si="0"/>
        <v>0</v>
      </c>
    </row>
    <row r="13" spans="1:18" ht="17.25" customHeight="1">
      <c r="A13" s="26"/>
      <c r="B13" s="247" t="s">
        <v>23</v>
      </c>
      <c r="C13" s="250"/>
      <c r="D13" s="250"/>
      <c r="E13" s="250"/>
      <c r="F13" s="251"/>
      <c r="G13" s="35"/>
      <c r="H13" s="39"/>
      <c r="I13" s="40" t="s">
        <v>16</v>
      </c>
      <c r="J13" s="41">
        <f t="shared" ref="J13:O18" si="1">ROUNDDOWN($H13*$C$6*J$6*365*$L$4/1000,)</f>
        <v>0</v>
      </c>
      <c r="K13" s="42">
        <f t="shared" si="1"/>
        <v>0</v>
      </c>
      <c r="L13" s="42">
        <f t="shared" si="1"/>
        <v>0</v>
      </c>
      <c r="M13" s="42">
        <f t="shared" si="1"/>
        <v>0</v>
      </c>
      <c r="N13" s="42">
        <f t="shared" si="1"/>
        <v>0</v>
      </c>
      <c r="O13" s="43">
        <f t="shared" si="1"/>
        <v>0</v>
      </c>
    </row>
    <row r="14" spans="1:18" ht="17.25" customHeight="1">
      <c r="A14" s="26"/>
      <c r="B14" s="248"/>
      <c r="C14" s="250"/>
      <c r="D14" s="250"/>
      <c r="E14" s="250"/>
      <c r="F14" s="251"/>
      <c r="G14" s="35"/>
      <c r="H14" s="39"/>
      <c r="I14" s="40" t="s">
        <v>16</v>
      </c>
      <c r="J14" s="41">
        <f t="shared" si="1"/>
        <v>0</v>
      </c>
      <c r="K14" s="42">
        <f t="shared" si="1"/>
        <v>0</v>
      </c>
      <c r="L14" s="42">
        <f t="shared" si="1"/>
        <v>0</v>
      </c>
      <c r="M14" s="42">
        <f t="shared" si="1"/>
        <v>0</v>
      </c>
      <c r="N14" s="42">
        <f t="shared" si="1"/>
        <v>0</v>
      </c>
      <c r="O14" s="43">
        <f t="shared" si="1"/>
        <v>0</v>
      </c>
    </row>
    <row r="15" spans="1:18" ht="17.25" customHeight="1">
      <c r="A15" s="26"/>
      <c r="B15" s="248"/>
      <c r="C15" s="250"/>
      <c r="D15" s="250"/>
      <c r="E15" s="250"/>
      <c r="F15" s="251"/>
      <c r="G15" s="35"/>
      <c r="H15" s="39"/>
      <c r="I15" s="40" t="s">
        <v>16</v>
      </c>
      <c r="J15" s="41">
        <f t="shared" si="1"/>
        <v>0</v>
      </c>
      <c r="K15" s="42">
        <f t="shared" si="1"/>
        <v>0</v>
      </c>
      <c r="L15" s="42">
        <f t="shared" si="1"/>
        <v>0</v>
      </c>
      <c r="M15" s="42">
        <f t="shared" si="1"/>
        <v>0</v>
      </c>
      <c r="N15" s="42">
        <f t="shared" si="1"/>
        <v>0</v>
      </c>
      <c r="O15" s="43">
        <f t="shared" si="1"/>
        <v>0</v>
      </c>
    </row>
    <row r="16" spans="1:18" ht="17.25" customHeight="1">
      <c r="A16" s="26"/>
      <c r="B16" s="248"/>
      <c r="C16" s="250"/>
      <c r="D16" s="250"/>
      <c r="E16" s="250"/>
      <c r="F16" s="251"/>
      <c r="G16" s="35"/>
      <c r="H16" s="39"/>
      <c r="I16" s="40" t="s">
        <v>16</v>
      </c>
      <c r="J16" s="41">
        <f t="shared" si="1"/>
        <v>0</v>
      </c>
      <c r="K16" s="42">
        <f t="shared" si="1"/>
        <v>0</v>
      </c>
      <c r="L16" s="42">
        <f t="shared" si="1"/>
        <v>0</v>
      </c>
      <c r="M16" s="42">
        <f t="shared" si="1"/>
        <v>0</v>
      </c>
      <c r="N16" s="42">
        <f t="shared" si="1"/>
        <v>0</v>
      </c>
      <c r="O16" s="43">
        <f t="shared" si="1"/>
        <v>0</v>
      </c>
    </row>
    <row r="17" spans="1:16" ht="17.25" customHeight="1">
      <c r="A17" s="26"/>
      <c r="B17" s="248"/>
      <c r="C17" s="250"/>
      <c r="D17" s="250"/>
      <c r="E17" s="250"/>
      <c r="F17" s="251"/>
      <c r="G17" s="35"/>
      <c r="H17" s="39"/>
      <c r="I17" s="40" t="s">
        <v>16</v>
      </c>
      <c r="J17" s="41">
        <f t="shared" si="1"/>
        <v>0</v>
      </c>
      <c r="K17" s="42">
        <f t="shared" si="1"/>
        <v>0</v>
      </c>
      <c r="L17" s="42">
        <f t="shared" si="1"/>
        <v>0</v>
      </c>
      <c r="M17" s="42">
        <f t="shared" si="1"/>
        <v>0</v>
      </c>
      <c r="N17" s="42">
        <f t="shared" si="1"/>
        <v>0</v>
      </c>
      <c r="O17" s="43">
        <f t="shared" si="1"/>
        <v>0</v>
      </c>
    </row>
    <row r="18" spans="1:16" ht="17.25" customHeight="1">
      <c r="A18" s="26"/>
      <c r="B18" s="249"/>
      <c r="C18" s="250"/>
      <c r="D18" s="250"/>
      <c r="E18" s="250"/>
      <c r="F18" s="251"/>
      <c r="G18" s="45"/>
      <c r="H18" s="46"/>
      <c r="I18" s="47" t="s">
        <v>16</v>
      </c>
      <c r="J18" s="48">
        <f t="shared" si="1"/>
        <v>0</v>
      </c>
      <c r="K18" s="49">
        <f t="shared" si="1"/>
        <v>0</v>
      </c>
      <c r="L18" s="49">
        <f t="shared" si="1"/>
        <v>0</v>
      </c>
      <c r="M18" s="49">
        <f t="shared" si="1"/>
        <v>0</v>
      </c>
      <c r="N18" s="49">
        <f t="shared" si="1"/>
        <v>0</v>
      </c>
      <c r="O18" s="50">
        <f t="shared" si="1"/>
        <v>0</v>
      </c>
    </row>
    <row r="19" spans="1:16" ht="17.25" customHeight="1">
      <c r="A19" s="259" t="s">
        <v>57</v>
      </c>
      <c r="B19" s="260"/>
      <c r="C19" s="260"/>
      <c r="D19" s="260"/>
      <c r="E19" s="260"/>
      <c r="F19" s="260"/>
      <c r="G19" s="260"/>
      <c r="H19" s="260"/>
      <c r="I19" s="261"/>
      <c r="J19" s="51">
        <f t="shared" ref="J19:O19" si="2">SUM(J8:J18)</f>
        <v>0</v>
      </c>
      <c r="K19" s="52">
        <f t="shared" si="2"/>
        <v>0</v>
      </c>
      <c r="L19" s="53">
        <f t="shared" si="2"/>
        <v>0</v>
      </c>
      <c r="M19" s="53">
        <f t="shared" si="2"/>
        <v>0</v>
      </c>
      <c r="N19" s="54">
        <f t="shared" si="2"/>
        <v>0</v>
      </c>
      <c r="O19" s="55">
        <f t="shared" si="2"/>
        <v>0</v>
      </c>
    </row>
    <row r="20" spans="1:16" ht="17.25" customHeight="1">
      <c r="A20" s="56"/>
      <c r="B20" s="262" t="s">
        <v>24</v>
      </c>
      <c r="C20" s="263"/>
      <c r="D20" s="263"/>
      <c r="E20" s="263"/>
      <c r="F20" s="264"/>
      <c r="G20" s="57"/>
      <c r="H20" s="58"/>
      <c r="I20" s="59" t="s">
        <v>25</v>
      </c>
      <c r="J20" s="60">
        <f t="shared" ref="J20:O23" si="3">ROUNDDOWN($H20*$C$6*J$6*365/1000,)</f>
        <v>0</v>
      </c>
      <c r="K20" s="61">
        <f t="shared" si="3"/>
        <v>0</v>
      </c>
      <c r="L20" s="62">
        <f t="shared" si="3"/>
        <v>0</v>
      </c>
      <c r="M20" s="62">
        <f t="shared" si="3"/>
        <v>0</v>
      </c>
      <c r="N20" s="62">
        <f t="shared" si="3"/>
        <v>0</v>
      </c>
      <c r="O20" s="63">
        <f t="shared" si="3"/>
        <v>0</v>
      </c>
    </row>
    <row r="21" spans="1:16" ht="17.25" customHeight="1">
      <c r="A21" s="26"/>
      <c r="B21" s="265" t="s">
        <v>26</v>
      </c>
      <c r="C21" s="250"/>
      <c r="D21" s="250"/>
      <c r="E21" s="250"/>
      <c r="F21" s="251"/>
      <c r="G21" s="35"/>
      <c r="H21" s="37"/>
      <c r="I21" s="40" t="s">
        <v>25</v>
      </c>
      <c r="J21" s="64">
        <f t="shared" si="3"/>
        <v>0</v>
      </c>
      <c r="K21" s="65">
        <f t="shared" si="3"/>
        <v>0</v>
      </c>
      <c r="L21" s="42">
        <f t="shared" si="3"/>
        <v>0</v>
      </c>
      <c r="M21" s="42">
        <f t="shared" si="3"/>
        <v>0</v>
      </c>
      <c r="N21" s="42">
        <f t="shared" si="3"/>
        <v>0</v>
      </c>
      <c r="O21" s="43">
        <f t="shared" si="3"/>
        <v>0</v>
      </c>
    </row>
    <row r="22" spans="1:16" ht="17.25" customHeight="1">
      <c r="A22" s="26"/>
      <c r="B22" s="265" t="s">
        <v>27</v>
      </c>
      <c r="C22" s="250"/>
      <c r="D22" s="250"/>
      <c r="E22" s="250"/>
      <c r="F22" s="251"/>
      <c r="G22" s="35"/>
      <c r="H22" s="37"/>
      <c r="I22" s="40" t="s">
        <v>25</v>
      </c>
      <c r="J22" s="64">
        <f t="shared" si="3"/>
        <v>0</v>
      </c>
      <c r="K22" s="65">
        <f t="shared" si="3"/>
        <v>0</v>
      </c>
      <c r="L22" s="42">
        <f t="shared" si="3"/>
        <v>0</v>
      </c>
      <c r="M22" s="42">
        <f t="shared" si="3"/>
        <v>0</v>
      </c>
      <c r="N22" s="42">
        <f t="shared" si="3"/>
        <v>0</v>
      </c>
      <c r="O22" s="43">
        <f t="shared" si="3"/>
        <v>0</v>
      </c>
    </row>
    <row r="23" spans="1:16" ht="17.25" customHeight="1">
      <c r="A23" s="26"/>
      <c r="B23" s="266"/>
      <c r="C23" s="257"/>
      <c r="D23" s="257"/>
      <c r="E23" s="257"/>
      <c r="F23" s="258"/>
      <c r="G23" s="45"/>
      <c r="H23" s="66"/>
      <c r="I23" s="47" t="s">
        <v>25</v>
      </c>
      <c r="J23" s="67">
        <f t="shared" si="3"/>
        <v>0</v>
      </c>
      <c r="K23" s="68">
        <f t="shared" si="3"/>
        <v>0</v>
      </c>
      <c r="L23" s="49">
        <f t="shared" si="3"/>
        <v>0</v>
      </c>
      <c r="M23" s="49">
        <f t="shared" si="3"/>
        <v>0</v>
      </c>
      <c r="N23" s="49">
        <f t="shared" si="3"/>
        <v>0</v>
      </c>
      <c r="O23" s="50">
        <f t="shared" si="3"/>
        <v>0</v>
      </c>
    </row>
    <row r="24" spans="1:16" ht="17.25" customHeight="1">
      <c r="A24" s="259" t="s">
        <v>28</v>
      </c>
      <c r="B24" s="260"/>
      <c r="C24" s="260"/>
      <c r="D24" s="260"/>
      <c r="E24" s="260"/>
      <c r="F24" s="260"/>
      <c r="G24" s="260"/>
      <c r="H24" s="260"/>
      <c r="I24" s="261"/>
      <c r="J24" s="51">
        <f t="shared" ref="J24:O24" si="4">SUM(J20:J23)</f>
        <v>0</v>
      </c>
      <c r="K24" s="52">
        <f t="shared" si="4"/>
        <v>0</v>
      </c>
      <c r="L24" s="53">
        <f t="shared" si="4"/>
        <v>0</v>
      </c>
      <c r="M24" s="53">
        <f t="shared" si="4"/>
        <v>0</v>
      </c>
      <c r="N24" s="54">
        <f t="shared" si="4"/>
        <v>0</v>
      </c>
      <c r="O24" s="55">
        <f t="shared" si="4"/>
        <v>0</v>
      </c>
    </row>
    <row r="25" spans="1:16" ht="17.25" customHeight="1" thickBot="1">
      <c r="A25" s="267" t="s">
        <v>29</v>
      </c>
      <c r="B25" s="268"/>
      <c r="C25" s="268"/>
      <c r="D25" s="268"/>
      <c r="E25" s="268"/>
      <c r="F25" s="268"/>
      <c r="G25" s="268"/>
      <c r="H25" s="268"/>
      <c r="I25" s="269"/>
      <c r="J25" s="69">
        <f t="shared" ref="J25:O25" si="5">SUM(J24,J19)</f>
        <v>0</v>
      </c>
      <c r="K25" s="70">
        <f t="shared" si="5"/>
        <v>0</v>
      </c>
      <c r="L25" s="71">
        <f t="shared" si="5"/>
        <v>0</v>
      </c>
      <c r="M25" s="71">
        <f t="shared" si="5"/>
        <v>0</v>
      </c>
      <c r="N25" s="72">
        <f t="shared" si="5"/>
        <v>0</v>
      </c>
      <c r="O25" s="73">
        <f t="shared" si="5"/>
        <v>0</v>
      </c>
    </row>
    <row r="26" spans="1:16" ht="17.25" customHeight="1">
      <c r="A26" s="74"/>
      <c r="B26" s="74"/>
      <c r="C26" s="74"/>
      <c r="D26" s="74"/>
      <c r="E26" s="74"/>
      <c r="F26" s="74"/>
      <c r="G26" s="74"/>
      <c r="H26" s="74"/>
      <c r="I26" s="74"/>
      <c r="J26" s="75"/>
      <c r="K26" s="75"/>
      <c r="L26" s="75"/>
      <c r="M26" s="75"/>
      <c r="N26" s="75"/>
      <c r="O26" s="75"/>
      <c r="P26" s="236"/>
    </row>
    <row r="27" spans="1:16" ht="17.25" customHeight="1" thickBot="1">
      <c r="A27" s="12" t="s">
        <v>55</v>
      </c>
      <c r="B27" s="76"/>
      <c r="C27" s="76"/>
      <c r="D27" s="76"/>
      <c r="E27" s="76"/>
      <c r="F27" s="76"/>
      <c r="G27" s="76"/>
      <c r="H27" s="76"/>
      <c r="I27" s="76"/>
      <c r="J27" s="77"/>
      <c r="K27" s="78" t="s">
        <v>4</v>
      </c>
      <c r="L27" s="15">
        <v>0</v>
      </c>
      <c r="M27" s="79"/>
      <c r="N27" s="16"/>
      <c r="O27" s="17" t="s">
        <v>5</v>
      </c>
      <c r="P27" s="236"/>
    </row>
    <row r="28" spans="1:16" ht="17.25" customHeight="1" thickBot="1">
      <c r="A28" s="239"/>
      <c r="B28" s="240"/>
      <c r="C28" s="240"/>
      <c r="D28" s="240"/>
      <c r="E28" s="240"/>
      <c r="F28" s="240"/>
      <c r="G28" s="241" t="s">
        <v>6</v>
      </c>
      <c r="H28" s="242"/>
      <c r="I28" s="243"/>
      <c r="J28" s="80" t="str">
        <f>J5</f>
        <v>平成31年度</v>
      </c>
      <c r="K28" s="80" t="str">
        <f t="shared" ref="K28:O28" si="6">K5</f>
        <v>平成32年度</v>
      </c>
      <c r="L28" s="80" t="str">
        <f t="shared" si="6"/>
        <v>平成33年度</v>
      </c>
      <c r="M28" s="80" t="str">
        <f t="shared" si="6"/>
        <v>平成34年度</v>
      </c>
      <c r="N28" s="80" t="str">
        <f t="shared" si="6"/>
        <v>平成35年度</v>
      </c>
      <c r="O28" s="80" t="str">
        <f t="shared" si="6"/>
        <v>平成36年度</v>
      </c>
      <c r="P28" s="235"/>
    </row>
    <row r="29" spans="1:16" ht="17.25" customHeight="1">
      <c r="A29" s="270" t="s">
        <v>7</v>
      </c>
      <c r="B29" s="271"/>
      <c r="C29" s="81">
        <v>10</v>
      </c>
      <c r="D29" s="82" t="s">
        <v>8</v>
      </c>
      <c r="E29" s="82"/>
      <c r="F29" s="82"/>
      <c r="G29" s="245" t="s">
        <v>9</v>
      </c>
      <c r="H29" s="245"/>
      <c r="I29" s="246"/>
      <c r="J29" s="83"/>
      <c r="K29" s="84"/>
      <c r="L29" s="85"/>
      <c r="M29" s="85"/>
      <c r="N29" s="86"/>
      <c r="O29" s="87"/>
    </row>
    <row r="30" spans="1:16" ht="17.25" customHeight="1">
      <c r="A30" s="56"/>
      <c r="B30" s="88" t="s">
        <v>30</v>
      </c>
      <c r="C30" s="89"/>
      <c r="D30" s="89"/>
      <c r="E30" s="89"/>
      <c r="F30" s="89"/>
      <c r="G30" s="89"/>
      <c r="H30" s="90" t="s">
        <v>31</v>
      </c>
      <c r="I30" s="91" t="s">
        <v>12</v>
      </c>
      <c r="J30" s="92"/>
      <c r="K30" s="93"/>
      <c r="L30" s="94"/>
      <c r="M30" s="94"/>
      <c r="N30" s="94"/>
      <c r="O30" s="95"/>
    </row>
    <row r="31" spans="1:16" ht="17.25" customHeight="1">
      <c r="A31" s="26"/>
      <c r="B31" s="96"/>
      <c r="C31" s="35" t="s">
        <v>13</v>
      </c>
      <c r="D31" s="36" t="s">
        <v>32</v>
      </c>
      <c r="E31" s="37"/>
      <c r="F31" s="38" t="s">
        <v>15</v>
      </c>
      <c r="G31" s="35"/>
      <c r="H31" s="39"/>
      <c r="I31" s="40" t="s">
        <v>16</v>
      </c>
      <c r="J31" s="64">
        <f t="shared" ref="J31:O35" si="7">ROUNDDOWN($E31*$H31*J$29*365*$L$27/1000,)</f>
        <v>0</v>
      </c>
      <c r="K31" s="42">
        <f t="shared" si="7"/>
        <v>0</v>
      </c>
      <c r="L31" s="42">
        <f t="shared" si="7"/>
        <v>0</v>
      </c>
      <c r="M31" s="42">
        <f t="shared" si="7"/>
        <v>0</v>
      </c>
      <c r="N31" s="42">
        <f t="shared" si="7"/>
        <v>0</v>
      </c>
      <c r="O31" s="43">
        <f t="shared" si="7"/>
        <v>0</v>
      </c>
    </row>
    <row r="32" spans="1:16" ht="17.25" customHeight="1">
      <c r="A32" s="26"/>
      <c r="B32" s="97"/>
      <c r="C32" s="35" t="s">
        <v>17</v>
      </c>
      <c r="D32" s="36" t="s">
        <v>20</v>
      </c>
      <c r="E32" s="37"/>
      <c r="F32" s="38" t="s">
        <v>15</v>
      </c>
      <c r="G32" s="35"/>
      <c r="H32" s="39"/>
      <c r="I32" s="40" t="s">
        <v>16</v>
      </c>
      <c r="J32" s="64">
        <f t="shared" si="7"/>
        <v>0</v>
      </c>
      <c r="K32" s="42">
        <f t="shared" si="7"/>
        <v>0</v>
      </c>
      <c r="L32" s="42">
        <f t="shared" si="7"/>
        <v>0</v>
      </c>
      <c r="M32" s="42">
        <f t="shared" si="7"/>
        <v>0</v>
      </c>
      <c r="N32" s="42">
        <f t="shared" si="7"/>
        <v>0</v>
      </c>
      <c r="O32" s="43">
        <f t="shared" si="7"/>
        <v>0</v>
      </c>
    </row>
    <row r="33" spans="1:15" ht="17.25" customHeight="1">
      <c r="A33" s="26"/>
      <c r="B33" s="97"/>
      <c r="C33" s="35" t="s">
        <v>19</v>
      </c>
      <c r="D33" s="36" t="s">
        <v>20</v>
      </c>
      <c r="E33" s="37"/>
      <c r="F33" s="38" t="s">
        <v>15</v>
      </c>
      <c r="G33" s="35"/>
      <c r="H33" s="39"/>
      <c r="I33" s="40" t="s">
        <v>16</v>
      </c>
      <c r="J33" s="64">
        <f t="shared" si="7"/>
        <v>0</v>
      </c>
      <c r="K33" s="42">
        <f t="shared" si="7"/>
        <v>0</v>
      </c>
      <c r="L33" s="42">
        <f t="shared" si="7"/>
        <v>0</v>
      </c>
      <c r="M33" s="42">
        <f t="shared" si="7"/>
        <v>0</v>
      </c>
      <c r="N33" s="42">
        <f t="shared" si="7"/>
        <v>0</v>
      </c>
      <c r="O33" s="43">
        <f t="shared" si="7"/>
        <v>0</v>
      </c>
    </row>
    <row r="34" spans="1:15" ht="17.25" customHeight="1">
      <c r="A34" s="26"/>
      <c r="B34" s="97"/>
      <c r="C34" s="35" t="s">
        <v>21</v>
      </c>
      <c r="D34" s="36" t="s">
        <v>20</v>
      </c>
      <c r="E34" s="37"/>
      <c r="F34" s="38" t="s">
        <v>15</v>
      </c>
      <c r="G34" s="35"/>
      <c r="H34" s="39"/>
      <c r="I34" s="40" t="s">
        <v>16</v>
      </c>
      <c r="J34" s="64">
        <f t="shared" si="7"/>
        <v>0</v>
      </c>
      <c r="K34" s="42">
        <f t="shared" si="7"/>
        <v>0</v>
      </c>
      <c r="L34" s="42">
        <f t="shared" si="7"/>
        <v>0</v>
      </c>
      <c r="M34" s="42">
        <f t="shared" si="7"/>
        <v>0</v>
      </c>
      <c r="N34" s="42">
        <f t="shared" si="7"/>
        <v>0</v>
      </c>
      <c r="O34" s="43">
        <f t="shared" si="7"/>
        <v>0</v>
      </c>
    </row>
    <row r="35" spans="1:15" ht="17.25" customHeight="1">
      <c r="A35" s="26"/>
      <c r="B35" s="98"/>
      <c r="C35" s="35" t="s">
        <v>22</v>
      </c>
      <c r="D35" s="36" t="s">
        <v>18</v>
      </c>
      <c r="E35" s="37"/>
      <c r="F35" s="38" t="s">
        <v>15</v>
      </c>
      <c r="G35" s="35"/>
      <c r="H35" s="39"/>
      <c r="I35" s="40" t="s">
        <v>16</v>
      </c>
      <c r="J35" s="64">
        <f t="shared" si="7"/>
        <v>0</v>
      </c>
      <c r="K35" s="42">
        <f t="shared" si="7"/>
        <v>0</v>
      </c>
      <c r="L35" s="42">
        <f t="shared" si="7"/>
        <v>0</v>
      </c>
      <c r="M35" s="42">
        <f t="shared" si="7"/>
        <v>0</v>
      </c>
      <c r="N35" s="42">
        <f t="shared" si="7"/>
        <v>0</v>
      </c>
      <c r="O35" s="43">
        <f t="shared" si="7"/>
        <v>0</v>
      </c>
    </row>
    <row r="36" spans="1:15" ht="17.25" customHeight="1">
      <c r="A36" s="26"/>
      <c r="B36" s="252" t="s">
        <v>23</v>
      </c>
      <c r="C36" s="255"/>
      <c r="D36" s="250"/>
      <c r="E36" s="250"/>
      <c r="F36" s="251"/>
      <c r="G36" s="35"/>
      <c r="H36" s="39"/>
      <c r="I36" s="40" t="s">
        <v>16</v>
      </c>
      <c r="J36" s="64">
        <f t="shared" ref="J36:O38" si="8">ROUNDDOWN($H36*$C$29*J$29*365*$L$27/1000,)</f>
        <v>0</v>
      </c>
      <c r="K36" s="42">
        <f t="shared" si="8"/>
        <v>0</v>
      </c>
      <c r="L36" s="42">
        <f t="shared" si="8"/>
        <v>0</v>
      </c>
      <c r="M36" s="42">
        <f t="shared" si="8"/>
        <v>0</v>
      </c>
      <c r="N36" s="42">
        <f t="shared" si="8"/>
        <v>0</v>
      </c>
      <c r="O36" s="43">
        <f t="shared" si="8"/>
        <v>0</v>
      </c>
    </row>
    <row r="37" spans="1:15" ht="17.25" customHeight="1">
      <c r="A37" s="26"/>
      <c r="B37" s="253"/>
      <c r="C37" s="255"/>
      <c r="D37" s="250"/>
      <c r="E37" s="250"/>
      <c r="F37" s="251"/>
      <c r="G37" s="45"/>
      <c r="H37" s="46">
        <v>0</v>
      </c>
      <c r="I37" s="40" t="s">
        <v>16</v>
      </c>
      <c r="J37" s="64">
        <f t="shared" si="8"/>
        <v>0</v>
      </c>
      <c r="K37" s="42">
        <f t="shared" si="8"/>
        <v>0</v>
      </c>
      <c r="L37" s="42">
        <f t="shared" si="8"/>
        <v>0</v>
      </c>
      <c r="M37" s="42">
        <f t="shared" si="8"/>
        <v>0</v>
      </c>
      <c r="N37" s="42">
        <f t="shared" si="8"/>
        <v>0</v>
      </c>
      <c r="O37" s="43">
        <f t="shared" si="8"/>
        <v>0</v>
      </c>
    </row>
    <row r="38" spans="1:15" ht="17.25" customHeight="1">
      <c r="A38" s="26"/>
      <c r="B38" s="254"/>
      <c r="C38" s="256"/>
      <c r="D38" s="257"/>
      <c r="E38" s="257"/>
      <c r="F38" s="258"/>
      <c r="G38" s="99"/>
      <c r="H38" s="100">
        <f>IF(F38="有",10,0)</f>
        <v>0</v>
      </c>
      <c r="I38" s="101" t="s">
        <v>16</v>
      </c>
      <c r="J38" s="67">
        <f t="shared" si="8"/>
        <v>0</v>
      </c>
      <c r="K38" s="49">
        <f t="shared" si="8"/>
        <v>0</v>
      </c>
      <c r="L38" s="49">
        <f t="shared" si="8"/>
        <v>0</v>
      </c>
      <c r="M38" s="49">
        <f t="shared" si="8"/>
        <v>0</v>
      </c>
      <c r="N38" s="49">
        <f t="shared" si="8"/>
        <v>0</v>
      </c>
      <c r="O38" s="50">
        <f t="shared" si="8"/>
        <v>0</v>
      </c>
    </row>
    <row r="39" spans="1:15" ht="17.25" customHeight="1">
      <c r="A39" s="259" t="s">
        <v>57</v>
      </c>
      <c r="B39" s="260"/>
      <c r="C39" s="260"/>
      <c r="D39" s="260"/>
      <c r="E39" s="260"/>
      <c r="F39" s="260"/>
      <c r="G39" s="260"/>
      <c r="H39" s="260"/>
      <c r="I39" s="261"/>
      <c r="J39" s="51">
        <f t="shared" ref="J39:O39" si="9">SUM(J31:J38)</f>
        <v>0</v>
      </c>
      <c r="K39" s="53">
        <f t="shared" si="9"/>
        <v>0</v>
      </c>
      <c r="L39" s="53">
        <f t="shared" si="9"/>
        <v>0</v>
      </c>
      <c r="M39" s="53">
        <f t="shared" si="9"/>
        <v>0</v>
      </c>
      <c r="N39" s="54">
        <f t="shared" si="9"/>
        <v>0</v>
      </c>
      <c r="O39" s="55">
        <f t="shared" si="9"/>
        <v>0</v>
      </c>
    </row>
    <row r="40" spans="1:15" ht="17.25" customHeight="1">
      <c r="A40" s="56"/>
      <c r="B40" s="262" t="s">
        <v>33</v>
      </c>
      <c r="C40" s="263"/>
      <c r="D40" s="263"/>
      <c r="E40" s="263"/>
      <c r="F40" s="264"/>
      <c r="G40" s="102"/>
      <c r="H40" s="103"/>
      <c r="I40" s="104" t="s">
        <v>25</v>
      </c>
      <c r="J40" s="60">
        <f t="shared" ref="J40:O43" si="10">ROUNDDOWN($H40*$C$29*J$29*365/1000,)</f>
        <v>0</v>
      </c>
      <c r="K40" s="62">
        <f t="shared" si="10"/>
        <v>0</v>
      </c>
      <c r="L40" s="62">
        <f t="shared" si="10"/>
        <v>0</v>
      </c>
      <c r="M40" s="62">
        <f t="shared" si="10"/>
        <v>0</v>
      </c>
      <c r="N40" s="105">
        <f t="shared" si="10"/>
        <v>0</v>
      </c>
      <c r="O40" s="63">
        <f t="shared" si="10"/>
        <v>0</v>
      </c>
    </row>
    <row r="41" spans="1:15" ht="17.25" customHeight="1">
      <c r="A41" s="26"/>
      <c r="B41" s="265" t="s">
        <v>26</v>
      </c>
      <c r="C41" s="250"/>
      <c r="D41" s="250"/>
      <c r="E41" s="250"/>
      <c r="F41" s="251"/>
      <c r="G41" s="35"/>
      <c r="H41" s="37"/>
      <c r="I41" s="40" t="s">
        <v>25</v>
      </c>
      <c r="J41" s="64">
        <f t="shared" si="10"/>
        <v>0</v>
      </c>
      <c r="K41" s="42">
        <f t="shared" si="10"/>
        <v>0</v>
      </c>
      <c r="L41" s="42">
        <f t="shared" si="10"/>
        <v>0</v>
      </c>
      <c r="M41" s="42">
        <f t="shared" si="10"/>
        <v>0</v>
      </c>
      <c r="N41" s="106">
        <f t="shared" si="10"/>
        <v>0</v>
      </c>
      <c r="O41" s="43">
        <f t="shared" si="10"/>
        <v>0</v>
      </c>
    </row>
    <row r="42" spans="1:15" ht="17.25" customHeight="1">
      <c r="A42" s="26"/>
      <c r="B42" s="265" t="s">
        <v>27</v>
      </c>
      <c r="C42" s="250"/>
      <c r="D42" s="250"/>
      <c r="E42" s="250"/>
      <c r="F42" s="251"/>
      <c r="G42" s="35"/>
      <c r="H42" s="37"/>
      <c r="I42" s="40" t="s">
        <v>25</v>
      </c>
      <c r="J42" s="64">
        <f t="shared" si="10"/>
        <v>0</v>
      </c>
      <c r="K42" s="42">
        <f t="shared" si="10"/>
        <v>0</v>
      </c>
      <c r="L42" s="42">
        <f t="shared" si="10"/>
        <v>0</v>
      </c>
      <c r="M42" s="42">
        <f t="shared" si="10"/>
        <v>0</v>
      </c>
      <c r="N42" s="106">
        <f t="shared" si="10"/>
        <v>0</v>
      </c>
      <c r="O42" s="43">
        <f t="shared" si="10"/>
        <v>0</v>
      </c>
    </row>
    <row r="43" spans="1:15" ht="17.25" customHeight="1">
      <c r="A43" s="26"/>
      <c r="B43" s="266"/>
      <c r="C43" s="257"/>
      <c r="D43" s="257"/>
      <c r="E43" s="257"/>
      <c r="F43" s="258"/>
      <c r="G43" s="99"/>
      <c r="H43" s="107"/>
      <c r="I43" s="101" t="s">
        <v>25</v>
      </c>
      <c r="J43" s="67">
        <f t="shared" si="10"/>
        <v>0</v>
      </c>
      <c r="K43" s="49">
        <f t="shared" si="10"/>
        <v>0</v>
      </c>
      <c r="L43" s="49">
        <f t="shared" si="10"/>
        <v>0</v>
      </c>
      <c r="M43" s="49">
        <f t="shared" si="10"/>
        <v>0</v>
      </c>
      <c r="N43" s="108">
        <f t="shared" si="10"/>
        <v>0</v>
      </c>
      <c r="O43" s="50">
        <f t="shared" si="10"/>
        <v>0</v>
      </c>
    </row>
    <row r="44" spans="1:15" ht="17.25" customHeight="1">
      <c r="A44" s="278" t="s">
        <v>28</v>
      </c>
      <c r="B44" s="279"/>
      <c r="C44" s="279"/>
      <c r="D44" s="279"/>
      <c r="E44" s="279"/>
      <c r="F44" s="279"/>
      <c r="G44" s="279"/>
      <c r="H44" s="279"/>
      <c r="I44" s="280"/>
      <c r="J44" s="51">
        <f t="shared" ref="J44:O44" si="11">SUM(J40:J43)</f>
        <v>0</v>
      </c>
      <c r="K44" s="53">
        <f t="shared" si="11"/>
        <v>0</v>
      </c>
      <c r="L44" s="53">
        <f t="shared" si="11"/>
        <v>0</v>
      </c>
      <c r="M44" s="53">
        <f t="shared" si="11"/>
        <v>0</v>
      </c>
      <c r="N44" s="54">
        <f t="shared" si="11"/>
        <v>0</v>
      </c>
      <c r="O44" s="55">
        <f t="shared" si="11"/>
        <v>0</v>
      </c>
    </row>
    <row r="45" spans="1:15" ht="17.25" customHeight="1" thickBot="1">
      <c r="A45" s="267" t="s">
        <v>29</v>
      </c>
      <c r="B45" s="268"/>
      <c r="C45" s="268"/>
      <c r="D45" s="268"/>
      <c r="E45" s="268"/>
      <c r="F45" s="268"/>
      <c r="G45" s="268"/>
      <c r="H45" s="268"/>
      <c r="I45" s="269"/>
      <c r="J45" s="69">
        <f t="shared" ref="J45:O45" si="12">SUM(J44,J39)</f>
        <v>0</v>
      </c>
      <c r="K45" s="71">
        <f t="shared" si="12"/>
        <v>0</v>
      </c>
      <c r="L45" s="71">
        <f t="shared" si="12"/>
        <v>0</v>
      </c>
      <c r="M45" s="71">
        <f t="shared" si="12"/>
        <v>0</v>
      </c>
      <c r="N45" s="72">
        <f t="shared" si="12"/>
        <v>0</v>
      </c>
      <c r="O45" s="73">
        <f t="shared" si="12"/>
        <v>0</v>
      </c>
    </row>
    <row r="46" spans="1:15" ht="9" customHeight="1" thickBot="1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10"/>
      <c r="L46" s="110"/>
      <c r="M46" s="110"/>
      <c r="N46" s="110"/>
      <c r="O46" s="110"/>
    </row>
    <row r="47" spans="1:15" ht="17.25" customHeight="1">
      <c r="A47" s="272" t="s">
        <v>34</v>
      </c>
      <c r="B47" s="273"/>
      <c r="C47" s="273"/>
      <c r="D47" s="273"/>
      <c r="E47" s="273"/>
      <c r="F47" s="273"/>
      <c r="G47" s="273"/>
      <c r="H47" s="273"/>
      <c r="I47" s="274"/>
      <c r="J47" s="111">
        <f t="shared" ref="J47:O47" si="13">SUM(J19,J39)</f>
        <v>0</v>
      </c>
      <c r="K47" s="112">
        <f t="shared" si="13"/>
        <v>0</v>
      </c>
      <c r="L47" s="113">
        <f t="shared" si="13"/>
        <v>0</v>
      </c>
      <c r="M47" s="113">
        <f t="shared" si="13"/>
        <v>0</v>
      </c>
      <c r="N47" s="113">
        <f t="shared" si="13"/>
        <v>0</v>
      </c>
      <c r="O47" s="114">
        <f t="shared" si="13"/>
        <v>0</v>
      </c>
    </row>
    <row r="48" spans="1:15" ht="17.25" customHeight="1">
      <c r="A48" s="275" t="s">
        <v>35</v>
      </c>
      <c r="B48" s="276"/>
      <c r="C48" s="276"/>
      <c r="D48" s="276"/>
      <c r="E48" s="276"/>
      <c r="F48" s="276"/>
      <c r="G48" s="276"/>
      <c r="H48" s="276"/>
      <c r="I48" s="277"/>
      <c r="J48" s="51">
        <f t="shared" ref="J48:O49" si="14">SUM(J24,J44)</f>
        <v>0</v>
      </c>
      <c r="K48" s="52">
        <f t="shared" si="14"/>
        <v>0</v>
      </c>
      <c r="L48" s="53">
        <f t="shared" si="14"/>
        <v>0</v>
      </c>
      <c r="M48" s="53">
        <f t="shared" si="14"/>
        <v>0</v>
      </c>
      <c r="N48" s="53">
        <f t="shared" si="14"/>
        <v>0</v>
      </c>
      <c r="O48" s="55">
        <f t="shared" si="14"/>
        <v>0</v>
      </c>
    </row>
    <row r="49" spans="1:15" ht="17.25" customHeight="1" thickBot="1">
      <c r="A49" s="115" t="s">
        <v>36</v>
      </c>
      <c r="B49" s="116"/>
      <c r="C49" s="116"/>
      <c r="D49" s="116"/>
      <c r="E49" s="116"/>
      <c r="F49" s="116"/>
      <c r="G49" s="116"/>
      <c r="H49" s="116"/>
      <c r="I49" s="117"/>
      <c r="J49" s="69">
        <f t="shared" si="14"/>
        <v>0</v>
      </c>
      <c r="K49" s="70">
        <f t="shared" si="14"/>
        <v>0</v>
      </c>
      <c r="L49" s="71">
        <f t="shared" si="14"/>
        <v>0</v>
      </c>
      <c r="M49" s="71">
        <f t="shared" si="14"/>
        <v>0</v>
      </c>
      <c r="N49" s="71">
        <f t="shared" si="14"/>
        <v>0</v>
      </c>
      <c r="O49" s="73">
        <f t="shared" si="14"/>
        <v>0</v>
      </c>
    </row>
  </sheetData>
  <mergeCells count="37">
    <mergeCell ref="A45:I45"/>
    <mergeCell ref="A47:I47"/>
    <mergeCell ref="A48:I48"/>
    <mergeCell ref="A39:I39"/>
    <mergeCell ref="B40:F40"/>
    <mergeCell ref="B41:F41"/>
    <mergeCell ref="B42:F42"/>
    <mergeCell ref="B43:F43"/>
    <mergeCell ref="A44:I44"/>
    <mergeCell ref="B36:B38"/>
    <mergeCell ref="C36:F36"/>
    <mergeCell ref="C37:F37"/>
    <mergeCell ref="C38:F38"/>
    <mergeCell ref="A19:I19"/>
    <mergeCell ref="B20:F20"/>
    <mergeCell ref="B21:F21"/>
    <mergeCell ref="B22:F22"/>
    <mergeCell ref="B23:F23"/>
    <mergeCell ref="A24:I24"/>
    <mergeCell ref="A25:I25"/>
    <mergeCell ref="A28:F28"/>
    <mergeCell ref="G28:I28"/>
    <mergeCell ref="A29:B29"/>
    <mergeCell ref="G29:I29"/>
    <mergeCell ref="B13:B18"/>
    <mergeCell ref="C13:F13"/>
    <mergeCell ref="C14:F14"/>
    <mergeCell ref="C15:F15"/>
    <mergeCell ref="C16:F16"/>
    <mergeCell ref="C17:F17"/>
    <mergeCell ref="C18:F18"/>
    <mergeCell ref="N2:O2"/>
    <mergeCell ref="A3:K3"/>
    <mergeCell ref="A5:F5"/>
    <mergeCell ref="G5:I5"/>
    <mergeCell ref="A6:B6"/>
    <mergeCell ref="G6:I6"/>
  </mergeCells>
  <phoneticPr fontId="3"/>
  <printOptions horizontalCentered="1"/>
  <pageMargins left="0.78740157480314965" right="0.78740157480314965" top="0.78740157480314965" bottom="0.59055118110236227" header="0.51181102362204722" footer="0.51181102362204722"/>
  <pageSetup paperSize="9" scale="96" orientation="portrait" horizont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showGridLines="0" tabSelected="1" view="pageBreakPreview" topLeftCell="A31" zoomScale="130" zoomScaleNormal="120" zoomScaleSheetLayoutView="130" zoomScalePageLayoutView="130" workbookViewId="0">
      <selection activeCell="H33" sqref="H33"/>
    </sheetView>
  </sheetViews>
  <sheetFormatPr defaultRowHeight="17.25" customHeight="1"/>
  <cols>
    <col min="1" max="2" width="2.375" style="123" customWidth="1"/>
    <col min="3" max="3" width="8.25" style="123" bestFit="1" customWidth="1"/>
    <col min="4" max="4" width="2.875" style="123" bestFit="1" customWidth="1"/>
    <col min="5" max="5" width="4" style="123" bestFit="1" customWidth="1"/>
    <col min="6" max="6" width="4.25" style="123" bestFit="1" customWidth="1"/>
    <col min="7" max="7" width="2.75" style="123" customWidth="1"/>
    <col min="8" max="8" width="5.125" style="123" bestFit="1" customWidth="1"/>
    <col min="9" max="9" width="2.625" style="123" bestFit="1" customWidth="1"/>
    <col min="10" max="10" width="7.625" style="123" customWidth="1"/>
    <col min="11" max="15" width="7.625" style="127" customWidth="1"/>
    <col min="16" max="256" width="9" style="123"/>
    <col min="257" max="258" width="2.375" style="123" customWidth="1"/>
    <col min="259" max="259" width="8.25" style="123" bestFit="1" customWidth="1"/>
    <col min="260" max="260" width="2.875" style="123" bestFit="1" customWidth="1"/>
    <col min="261" max="261" width="4" style="123" bestFit="1" customWidth="1"/>
    <col min="262" max="262" width="4.25" style="123" bestFit="1" customWidth="1"/>
    <col min="263" max="263" width="2.75" style="123" customWidth="1"/>
    <col min="264" max="264" width="5.125" style="123" bestFit="1" customWidth="1"/>
    <col min="265" max="265" width="2.625" style="123" bestFit="1" customWidth="1"/>
    <col min="266" max="271" width="7.625" style="123" customWidth="1"/>
    <col min="272" max="512" width="9" style="123"/>
    <col min="513" max="514" width="2.375" style="123" customWidth="1"/>
    <col min="515" max="515" width="8.25" style="123" bestFit="1" customWidth="1"/>
    <col min="516" max="516" width="2.875" style="123" bestFit="1" customWidth="1"/>
    <col min="517" max="517" width="4" style="123" bestFit="1" customWidth="1"/>
    <col min="518" max="518" width="4.25" style="123" bestFit="1" customWidth="1"/>
    <col min="519" max="519" width="2.75" style="123" customWidth="1"/>
    <col min="520" max="520" width="5.125" style="123" bestFit="1" customWidth="1"/>
    <col min="521" max="521" width="2.625" style="123" bestFit="1" customWidth="1"/>
    <col min="522" max="527" width="7.625" style="123" customWidth="1"/>
    <col min="528" max="768" width="9" style="123"/>
    <col min="769" max="770" width="2.375" style="123" customWidth="1"/>
    <col min="771" max="771" width="8.25" style="123" bestFit="1" customWidth="1"/>
    <col min="772" max="772" width="2.875" style="123" bestFit="1" customWidth="1"/>
    <col min="773" max="773" width="4" style="123" bestFit="1" customWidth="1"/>
    <col min="774" max="774" width="4.25" style="123" bestFit="1" customWidth="1"/>
    <col min="775" max="775" width="2.75" style="123" customWidth="1"/>
    <col min="776" max="776" width="5.125" style="123" bestFit="1" customWidth="1"/>
    <col min="777" max="777" width="2.625" style="123" bestFit="1" customWidth="1"/>
    <col min="778" max="783" width="7.625" style="123" customWidth="1"/>
    <col min="784" max="1024" width="9" style="123"/>
    <col min="1025" max="1026" width="2.375" style="123" customWidth="1"/>
    <col min="1027" max="1027" width="8.25" style="123" bestFit="1" customWidth="1"/>
    <col min="1028" max="1028" width="2.875" style="123" bestFit="1" customWidth="1"/>
    <col min="1029" max="1029" width="4" style="123" bestFit="1" customWidth="1"/>
    <col min="1030" max="1030" width="4.25" style="123" bestFit="1" customWidth="1"/>
    <col min="1031" max="1031" width="2.75" style="123" customWidth="1"/>
    <col min="1032" max="1032" width="5.125" style="123" bestFit="1" customWidth="1"/>
    <col min="1033" max="1033" width="2.625" style="123" bestFit="1" customWidth="1"/>
    <col min="1034" max="1039" width="7.625" style="123" customWidth="1"/>
    <col min="1040" max="1280" width="9" style="123"/>
    <col min="1281" max="1282" width="2.375" style="123" customWidth="1"/>
    <col min="1283" max="1283" width="8.25" style="123" bestFit="1" customWidth="1"/>
    <col min="1284" max="1284" width="2.875" style="123" bestFit="1" customWidth="1"/>
    <col min="1285" max="1285" width="4" style="123" bestFit="1" customWidth="1"/>
    <col min="1286" max="1286" width="4.25" style="123" bestFit="1" customWidth="1"/>
    <col min="1287" max="1287" width="2.75" style="123" customWidth="1"/>
    <col min="1288" max="1288" width="5.125" style="123" bestFit="1" customWidth="1"/>
    <col min="1289" max="1289" width="2.625" style="123" bestFit="1" customWidth="1"/>
    <col min="1290" max="1295" width="7.625" style="123" customWidth="1"/>
    <col min="1296" max="1536" width="9" style="123"/>
    <col min="1537" max="1538" width="2.375" style="123" customWidth="1"/>
    <col min="1539" max="1539" width="8.25" style="123" bestFit="1" customWidth="1"/>
    <col min="1540" max="1540" width="2.875" style="123" bestFit="1" customWidth="1"/>
    <col min="1541" max="1541" width="4" style="123" bestFit="1" customWidth="1"/>
    <col min="1542" max="1542" width="4.25" style="123" bestFit="1" customWidth="1"/>
    <col min="1543" max="1543" width="2.75" style="123" customWidth="1"/>
    <col min="1544" max="1544" width="5.125" style="123" bestFit="1" customWidth="1"/>
    <col min="1545" max="1545" width="2.625" style="123" bestFit="1" customWidth="1"/>
    <col min="1546" max="1551" width="7.625" style="123" customWidth="1"/>
    <col min="1552" max="1792" width="9" style="123"/>
    <col min="1793" max="1794" width="2.375" style="123" customWidth="1"/>
    <col min="1795" max="1795" width="8.25" style="123" bestFit="1" customWidth="1"/>
    <col min="1796" max="1796" width="2.875" style="123" bestFit="1" customWidth="1"/>
    <col min="1797" max="1797" width="4" style="123" bestFit="1" customWidth="1"/>
    <col min="1798" max="1798" width="4.25" style="123" bestFit="1" customWidth="1"/>
    <col min="1799" max="1799" width="2.75" style="123" customWidth="1"/>
    <col min="1800" max="1800" width="5.125" style="123" bestFit="1" customWidth="1"/>
    <col min="1801" max="1801" width="2.625" style="123" bestFit="1" customWidth="1"/>
    <col min="1802" max="1807" width="7.625" style="123" customWidth="1"/>
    <col min="1808" max="2048" width="9" style="123"/>
    <col min="2049" max="2050" width="2.375" style="123" customWidth="1"/>
    <col min="2051" max="2051" width="8.25" style="123" bestFit="1" customWidth="1"/>
    <col min="2052" max="2052" width="2.875" style="123" bestFit="1" customWidth="1"/>
    <col min="2053" max="2053" width="4" style="123" bestFit="1" customWidth="1"/>
    <col min="2054" max="2054" width="4.25" style="123" bestFit="1" customWidth="1"/>
    <col min="2055" max="2055" width="2.75" style="123" customWidth="1"/>
    <col min="2056" max="2056" width="5.125" style="123" bestFit="1" customWidth="1"/>
    <col min="2057" max="2057" width="2.625" style="123" bestFit="1" customWidth="1"/>
    <col min="2058" max="2063" width="7.625" style="123" customWidth="1"/>
    <col min="2064" max="2304" width="9" style="123"/>
    <col min="2305" max="2306" width="2.375" style="123" customWidth="1"/>
    <col min="2307" max="2307" width="8.25" style="123" bestFit="1" customWidth="1"/>
    <col min="2308" max="2308" width="2.875" style="123" bestFit="1" customWidth="1"/>
    <col min="2309" max="2309" width="4" style="123" bestFit="1" customWidth="1"/>
    <col min="2310" max="2310" width="4.25" style="123" bestFit="1" customWidth="1"/>
    <col min="2311" max="2311" width="2.75" style="123" customWidth="1"/>
    <col min="2312" max="2312" width="5.125" style="123" bestFit="1" customWidth="1"/>
    <col min="2313" max="2313" width="2.625" style="123" bestFit="1" customWidth="1"/>
    <col min="2314" max="2319" width="7.625" style="123" customWidth="1"/>
    <col min="2320" max="2560" width="9" style="123"/>
    <col min="2561" max="2562" width="2.375" style="123" customWidth="1"/>
    <col min="2563" max="2563" width="8.25" style="123" bestFit="1" customWidth="1"/>
    <col min="2564" max="2564" width="2.875" style="123" bestFit="1" customWidth="1"/>
    <col min="2565" max="2565" width="4" style="123" bestFit="1" customWidth="1"/>
    <col min="2566" max="2566" width="4.25" style="123" bestFit="1" customWidth="1"/>
    <col min="2567" max="2567" width="2.75" style="123" customWidth="1"/>
    <col min="2568" max="2568" width="5.125" style="123" bestFit="1" customWidth="1"/>
    <col min="2569" max="2569" width="2.625" style="123" bestFit="1" customWidth="1"/>
    <col min="2570" max="2575" width="7.625" style="123" customWidth="1"/>
    <col min="2576" max="2816" width="9" style="123"/>
    <col min="2817" max="2818" width="2.375" style="123" customWidth="1"/>
    <col min="2819" max="2819" width="8.25" style="123" bestFit="1" customWidth="1"/>
    <col min="2820" max="2820" width="2.875" style="123" bestFit="1" customWidth="1"/>
    <col min="2821" max="2821" width="4" style="123" bestFit="1" customWidth="1"/>
    <col min="2822" max="2822" width="4.25" style="123" bestFit="1" customWidth="1"/>
    <col min="2823" max="2823" width="2.75" style="123" customWidth="1"/>
    <col min="2824" max="2824" width="5.125" style="123" bestFit="1" customWidth="1"/>
    <col min="2825" max="2825" width="2.625" style="123" bestFit="1" customWidth="1"/>
    <col min="2826" max="2831" width="7.625" style="123" customWidth="1"/>
    <col min="2832" max="3072" width="9" style="123"/>
    <col min="3073" max="3074" width="2.375" style="123" customWidth="1"/>
    <col min="3075" max="3075" width="8.25" style="123" bestFit="1" customWidth="1"/>
    <col min="3076" max="3076" width="2.875" style="123" bestFit="1" customWidth="1"/>
    <col min="3077" max="3077" width="4" style="123" bestFit="1" customWidth="1"/>
    <col min="3078" max="3078" width="4.25" style="123" bestFit="1" customWidth="1"/>
    <col min="3079" max="3079" width="2.75" style="123" customWidth="1"/>
    <col min="3080" max="3080" width="5.125" style="123" bestFit="1" customWidth="1"/>
    <col min="3081" max="3081" width="2.625" style="123" bestFit="1" customWidth="1"/>
    <col min="3082" max="3087" width="7.625" style="123" customWidth="1"/>
    <col min="3088" max="3328" width="9" style="123"/>
    <col min="3329" max="3330" width="2.375" style="123" customWidth="1"/>
    <col min="3331" max="3331" width="8.25" style="123" bestFit="1" customWidth="1"/>
    <col min="3332" max="3332" width="2.875" style="123" bestFit="1" customWidth="1"/>
    <col min="3333" max="3333" width="4" style="123" bestFit="1" customWidth="1"/>
    <col min="3334" max="3334" width="4.25" style="123" bestFit="1" customWidth="1"/>
    <col min="3335" max="3335" width="2.75" style="123" customWidth="1"/>
    <col min="3336" max="3336" width="5.125" style="123" bestFit="1" customWidth="1"/>
    <col min="3337" max="3337" width="2.625" style="123" bestFit="1" customWidth="1"/>
    <col min="3338" max="3343" width="7.625" style="123" customWidth="1"/>
    <col min="3344" max="3584" width="9" style="123"/>
    <col min="3585" max="3586" width="2.375" style="123" customWidth="1"/>
    <col min="3587" max="3587" width="8.25" style="123" bestFit="1" customWidth="1"/>
    <col min="3588" max="3588" width="2.875" style="123" bestFit="1" customWidth="1"/>
    <col min="3589" max="3589" width="4" style="123" bestFit="1" customWidth="1"/>
    <col min="3590" max="3590" width="4.25" style="123" bestFit="1" customWidth="1"/>
    <col min="3591" max="3591" width="2.75" style="123" customWidth="1"/>
    <col min="3592" max="3592" width="5.125" style="123" bestFit="1" customWidth="1"/>
    <col min="3593" max="3593" width="2.625" style="123" bestFit="1" customWidth="1"/>
    <col min="3594" max="3599" width="7.625" style="123" customWidth="1"/>
    <col min="3600" max="3840" width="9" style="123"/>
    <col min="3841" max="3842" width="2.375" style="123" customWidth="1"/>
    <col min="3843" max="3843" width="8.25" style="123" bestFit="1" customWidth="1"/>
    <col min="3844" max="3844" width="2.875" style="123" bestFit="1" customWidth="1"/>
    <col min="3845" max="3845" width="4" style="123" bestFit="1" customWidth="1"/>
    <col min="3846" max="3846" width="4.25" style="123" bestFit="1" customWidth="1"/>
    <col min="3847" max="3847" width="2.75" style="123" customWidth="1"/>
    <col min="3848" max="3848" width="5.125" style="123" bestFit="1" customWidth="1"/>
    <col min="3849" max="3849" width="2.625" style="123" bestFit="1" customWidth="1"/>
    <col min="3850" max="3855" width="7.625" style="123" customWidth="1"/>
    <col min="3856" max="4096" width="9" style="123"/>
    <col min="4097" max="4098" width="2.375" style="123" customWidth="1"/>
    <col min="4099" max="4099" width="8.25" style="123" bestFit="1" customWidth="1"/>
    <col min="4100" max="4100" width="2.875" style="123" bestFit="1" customWidth="1"/>
    <col min="4101" max="4101" width="4" style="123" bestFit="1" customWidth="1"/>
    <col min="4102" max="4102" width="4.25" style="123" bestFit="1" customWidth="1"/>
    <col min="4103" max="4103" width="2.75" style="123" customWidth="1"/>
    <col min="4104" max="4104" width="5.125" style="123" bestFit="1" customWidth="1"/>
    <col min="4105" max="4105" width="2.625" style="123" bestFit="1" customWidth="1"/>
    <col min="4106" max="4111" width="7.625" style="123" customWidth="1"/>
    <col min="4112" max="4352" width="9" style="123"/>
    <col min="4353" max="4354" width="2.375" style="123" customWidth="1"/>
    <col min="4355" max="4355" width="8.25" style="123" bestFit="1" customWidth="1"/>
    <col min="4356" max="4356" width="2.875" style="123" bestFit="1" customWidth="1"/>
    <col min="4357" max="4357" width="4" style="123" bestFit="1" customWidth="1"/>
    <col min="4358" max="4358" width="4.25" style="123" bestFit="1" customWidth="1"/>
    <col min="4359" max="4359" width="2.75" style="123" customWidth="1"/>
    <col min="4360" max="4360" width="5.125" style="123" bestFit="1" customWidth="1"/>
    <col min="4361" max="4361" width="2.625" style="123" bestFit="1" customWidth="1"/>
    <col min="4362" max="4367" width="7.625" style="123" customWidth="1"/>
    <col min="4368" max="4608" width="9" style="123"/>
    <col min="4609" max="4610" width="2.375" style="123" customWidth="1"/>
    <col min="4611" max="4611" width="8.25" style="123" bestFit="1" customWidth="1"/>
    <col min="4612" max="4612" width="2.875" style="123" bestFit="1" customWidth="1"/>
    <col min="4613" max="4613" width="4" style="123" bestFit="1" customWidth="1"/>
    <col min="4614" max="4614" width="4.25" style="123" bestFit="1" customWidth="1"/>
    <col min="4615" max="4615" width="2.75" style="123" customWidth="1"/>
    <col min="4616" max="4616" width="5.125" style="123" bestFit="1" customWidth="1"/>
    <col min="4617" max="4617" width="2.625" style="123" bestFit="1" customWidth="1"/>
    <col min="4618" max="4623" width="7.625" style="123" customWidth="1"/>
    <col min="4624" max="4864" width="9" style="123"/>
    <col min="4865" max="4866" width="2.375" style="123" customWidth="1"/>
    <col min="4867" max="4867" width="8.25" style="123" bestFit="1" customWidth="1"/>
    <col min="4868" max="4868" width="2.875" style="123" bestFit="1" customWidth="1"/>
    <col min="4869" max="4869" width="4" style="123" bestFit="1" customWidth="1"/>
    <col min="4870" max="4870" width="4.25" style="123" bestFit="1" customWidth="1"/>
    <col min="4871" max="4871" width="2.75" style="123" customWidth="1"/>
    <col min="4872" max="4872" width="5.125" style="123" bestFit="1" customWidth="1"/>
    <col min="4873" max="4873" width="2.625" style="123" bestFit="1" customWidth="1"/>
    <col min="4874" max="4879" width="7.625" style="123" customWidth="1"/>
    <col min="4880" max="5120" width="9" style="123"/>
    <col min="5121" max="5122" width="2.375" style="123" customWidth="1"/>
    <col min="5123" max="5123" width="8.25" style="123" bestFit="1" customWidth="1"/>
    <col min="5124" max="5124" width="2.875" style="123" bestFit="1" customWidth="1"/>
    <col min="5125" max="5125" width="4" style="123" bestFit="1" customWidth="1"/>
    <col min="5126" max="5126" width="4.25" style="123" bestFit="1" customWidth="1"/>
    <col min="5127" max="5127" width="2.75" style="123" customWidth="1"/>
    <col min="5128" max="5128" width="5.125" style="123" bestFit="1" customWidth="1"/>
    <col min="5129" max="5129" width="2.625" style="123" bestFit="1" customWidth="1"/>
    <col min="5130" max="5135" width="7.625" style="123" customWidth="1"/>
    <col min="5136" max="5376" width="9" style="123"/>
    <col min="5377" max="5378" width="2.375" style="123" customWidth="1"/>
    <col min="5379" max="5379" width="8.25" style="123" bestFit="1" customWidth="1"/>
    <col min="5380" max="5380" width="2.875" style="123" bestFit="1" customWidth="1"/>
    <col min="5381" max="5381" width="4" style="123" bestFit="1" customWidth="1"/>
    <col min="5382" max="5382" width="4.25" style="123" bestFit="1" customWidth="1"/>
    <col min="5383" max="5383" width="2.75" style="123" customWidth="1"/>
    <col min="5384" max="5384" width="5.125" style="123" bestFit="1" customWidth="1"/>
    <col min="5385" max="5385" width="2.625" style="123" bestFit="1" customWidth="1"/>
    <col min="5386" max="5391" width="7.625" style="123" customWidth="1"/>
    <col min="5392" max="5632" width="9" style="123"/>
    <col min="5633" max="5634" width="2.375" style="123" customWidth="1"/>
    <col min="5635" max="5635" width="8.25" style="123" bestFit="1" customWidth="1"/>
    <col min="5636" max="5636" width="2.875" style="123" bestFit="1" customWidth="1"/>
    <col min="5637" max="5637" width="4" style="123" bestFit="1" customWidth="1"/>
    <col min="5638" max="5638" width="4.25" style="123" bestFit="1" customWidth="1"/>
    <col min="5639" max="5639" width="2.75" style="123" customWidth="1"/>
    <col min="5640" max="5640" width="5.125" style="123" bestFit="1" customWidth="1"/>
    <col min="5641" max="5641" width="2.625" style="123" bestFit="1" customWidth="1"/>
    <col min="5642" max="5647" width="7.625" style="123" customWidth="1"/>
    <col min="5648" max="5888" width="9" style="123"/>
    <col min="5889" max="5890" width="2.375" style="123" customWidth="1"/>
    <col min="5891" max="5891" width="8.25" style="123" bestFit="1" customWidth="1"/>
    <col min="5892" max="5892" width="2.875" style="123" bestFit="1" customWidth="1"/>
    <col min="5893" max="5893" width="4" style="123" bestFit="1" customWidth="1"/>
    <col min="5894" max="5894" width="4.25" style="123" bestFit="1" customWidth="1"/>
    <col min="5895" max="5895" width="2.75" style="123" customWidth="1"/>
    <col min="5896" max="5896" width="5.125" style="123" bestFit="1" customWidth="1"/>
    <col min="5897" max="5897" width="2.625" style="123" bestFit="1" customWidth="1"/>
    <col min="5898" max="5903" width="7.625" style="123" customWidth="1"/>
    <col min="5904" max="6144" width="9" style="123"/>
    <col min="6145" max="6146" width="2.375" style="123" customWidth="1"/>
    <col min="6147" max="6147" width="8.25" style="123" bestFit="1" customWidth="1"/>
    <col min="6148" max="6148" width="2.875" style="123" bestFit="1" customWidth="1"/>
    <col min="6149" max="6149" width="4" style="123" bestFit="1" customWidth="1"/>
    <col min="6150" max="6150" width="4.25" style="123" bestFit="1" customWidth="1"/>
    <col min="6151" max="6151" width="2.75" style="123" customWidth="1"/>
    <col min="6152" max="6152" width="5.125" style="123" bestFit="1" customWidth="1"/>
    <col min="6153" max="6153" width="2.625" style="123" bestFit="1" customWidth="1"/>
    <col min="6154" max="6159" width="7.625" style="123" customWidth="1"/>
    <col min="6160" max="6400" width="9" style="123"/>
    <col min="6401" max="6402" width="2.375" style="123" customWidth="1"/>
    <col min="6403" max="6403" width="8.25" style="123" bestFit="1" customWidth="1"/>
    <col min="6404" max="6404" width="2.875" style="123" bestFit="1" customWidth="1"/>
    <col min="6405" max="6405" width="4" style="123" bestFit="1" customWidth="1"/>
    <col min="6406" max="6406" width="4.25" style="123" bestFit="1" customWidth="1"/>
    <col min="6407" max="6407" width="2.75" style="123" customWidth="1"/>
    <col min="6408" max="6408" width="5.125" style="123" bestFit="1" customWidth="1"/>
    <col min="6409" max="6409" width="2.625" style="123" bestFit="1" customWidth="1"/>
    <col min="6410" max="6415" width="7.625" style="123" customWidth="1"/>
    <col min="6416" max="6656" width="9" style="123"/>
    <col min="6657" max="6658" width="2.375" style="123" customWidth="1"/>
    <col min="6659" max="6659" width="8.25" style="123" bestFit="1" customWidth="1"/>
    <col min="6660" max="6660" width="2.875" style="123" bestFit="1" customWidth="1"/>
    <col min="6661" max="6661" width="4" style="123" bestFit="1" customWidth="1"/>
    <col min="6662" max="6662" width="4.25" style="123" bestFit="1" customWidth="1"/>
    <col min="6663" max="6663" width="2.75" style="123" customWidth="1"/>
    <col min="6664" max="6664" width="5.125" style="123" bestFit="1" customWidth="1"/>
    <col min="6665" max="6665" width="2.625" style="123" bestFit="1" customWidth="1"/>
    <col min="6666" max="6671" width="7.625" style="123" customWidth="1"/>
    <col min="6672" max="6912" width="9" style="123"/>
    <col min="6913" max="6914" width="2.375" style="123" customWidth="1"/>
    <col min="6915" max="6915" width="8.25" style="123" bestFit="1" customWidth="1"/>
    <col min="6916" max="6916" width="2.875" style="123" bestFit="1" customWidth="1"/>
    <col min="6917" max="6917" width="4" style="123" bestFit="1" customWidth="1"/>
    <col min="6918" max="6918" width="4.25" style="123" bestFit="1" customWidth="1"/>
    <col min="6919" max="6919" width="2.75" style="123" customWidth="1"/>
    <col min="6920" max="6920" width="5.125" style="123" bestFit="1" customWidth="1"/>
    <col min="6921" max="6921" width="2.625" style="123" bestFit="1" customWidth="1"/>
    <col min="6922" max="6927" width="7.625" style="123" customWidth="1"/>
    <col min="6928" max="7168" width="9" style="123"/>
    <col min="7169" max="7170" width="2.375" style="123" customWidth="1"/>
    <col min="7171" max="7171" width="8.25" style="123" bestFit="1" customWidth="1"/>
    <col min="7172" max="7172" width="2.875" style="123" bestFit="1" customWidth="1"/>
    <col min="7173" max="7173" width="4" style="123" bestFit="1" customWidth="1"/>
    <col min="7174" max="7174" width="4.25" style="123" bestFit="1" customWidth="1"/>
    <col min="7175" max="7175" width="2.75" style="123" customWidth="1"/>
    <col min="7176" max="7176" width="5.125" style="123" bestFit="1" customWidth="1"/>
    <col min="7177" max="7177" width="2.625" style="123" bestFit="1" customWidth="1"/>
    <col min="7178" max="7183" width="7.625" style="123" customWidth="1"/>
    <col min="7184" max="7424" width="9" style="123"/>
    <col min="7425" max="7426" width="2.375" style="123" customWidth="1"/>
    <col min="7427" max="7427" width="8.25" style="123" bestFit="1" customWidth="1"/>
    <col min="7428" max="7428" width="2.875" style="123" bestFit="1" customWidth="1"/>
    <col min="7429" max="7429" width="4" style="123" bestFit="1" customWidth="1"/>
    <col min="7430" max="7430" width="4.25" style="123" bestFit="1" customWidth="1"/>
    <col min="7431" max="7431" width="2.75" style="123" customWidth="1"/>
    <col min="7432" max="7432" width="5.125" style="123" bestFit="1" customWidth="1"/>
    <col min="7433" max="7433" width="2.625" style="123" bestFit="1" customWidth="1"/>
    <col min="7434" max="7439" width="7.625" style="123" customWidth="1"/>
    <col min="7440" max="7680" width="9" style="123"/>
    <col min="7681" max="7682" width="2.375" style="123" customWidth="1"/>
    <col min="7683" max="7683" width="8.25" style="123" bestFit="1" customWidth="1"/>
    <col min="7684" max="7684" width="2.875" style="123" bestFit="1" customWidth="1"/>
    <col min="7685" max="7685" width="4" style="123" bestFit="1" customWidth="1"/>
    <col min="7686" max="7686" width="4.25" style="123" bestFit="1" customWidth="1"/>
    <col min="7687" max="7687" width="2.75" style="123" customWidth="1"/>
    <col min="7688" max="7688" width="5.125" style="123" bestFit="1" customWidth="1"/>
    <col min="7689" max="7689" width="2.625" style="123" bestFit="1" customWidth="1"/>
    <col min="7690" max="7695" width="7.625" style="123" customWidth="1"/>
    <col min="7696" max="7936" width="9" style="123"/>
    <col min="7937" max="7938" width="2.375" style="123" customWidth="1"/>
    <col min="7939" max="7939" width="8.25" style="123" bestFit="1" customWidth="1"/>
    <col min="7940" max="7940" width="2.875" style="123" bestFit="1" customWidth="1"/>
    <col min="7941" max="7941" width="4" style="123" bestFit="1" customWidth="1"/>
    <col min="7942" max="7942" width="4.25" style="123" bestFit="1" customWidth="1"/>
    <col min="7943" max="7943" width="2.75" style="123" customWidth="1"/>
    <col min="7944" max="7944" width="5.125" style="123" bestFit="1" customWidth="1"/>
    <col min="7945" max="7945" width="2.625" style="123" bestFit="1" customWidth="1"/>
    <col min="7946" max="7951" width="7.625" style="123" customWidth="1"/>
    <col min="7952" max="8192" width="9" style="123"/>
    <col min="8193" max="8194" width="2.375" style="123" customWidth="1"/>
    <col min="8195" max="8195" width="8.25" style="123" bestFit="1" customWidth="1"/>
    <col min="8196" max="8196" width="2.875" style="123" bestFit="1" customWidth="1"/>
    <col min="8197" max="8197" width="4" style="123" bestFit="1" customWidth="1"/>
    <col min="8198" max="8198" width="4.25" style="123" bestFit="1" customWidth="1"/>
    <col min="8199" max="8199" width="2.75" style="123" customWidth="1"/>
    <col min="8200" max="8200" width="5.125" style="123" bestFit="1" customWidth="1"/>
    <col min="8201" max="8201" width="2.625" style="123" bestFit="1" customWidth="1"/>
    <col min="8202" max="8207" width="7.625" style="123" customWidth="1"/>
    <col min="8208" max="8448" width="9" style="123"/>
    <col min="8449" max="8450" width="2.375" style="123" customWidth="1"/>
    <col min="8451" max="8451" width="8.25" style="123" bestFit="1" customWidth="1"/>
    <col min="8452" max="8452" width="2.875" style="123" bestFit="1" customWidth="1"/>
    <col min="8453" max="8453" width="4" style="123" bestFit="1" customWidth="1"/>
    <col min="8454" max="8454" width="4.25" style="123" bestFit="1" customWidth="1"/>
    <col min="8455" max="8455" width="2.75" style="123" customWidth="1"/>
    <col min="8456" max="8456" width="5.125" style="123" bestFit="1" customWidth="1"/>
    <col min="8457" max="8457" width="2.625" style="123" bestFit="1" customWidth="1"/>
    <col min="8458" max="8463" width="7.625" style="123" customWidth="1"/>
    <col min="8464" max="8704" width="9" style="123"/>
    <col min="8705" max="8706" width="2.375" style="123" customWidth="1"/>
    <col min="8707" max="8707" width="8.25" style="123" bestFit="1" customWidth="1"/>
    <col min="8708" max="8708" width="2.875" style="123" bestFit="1" customWidth="1"/>
    <col min="8709" max="8709" width="4" style="123" bestFit="1" customWidth="1"/>
    <col min="8710" max="8710" width="4.25" style="123" bestFit="1" customWidth="1"/>
    <col min="8711" max="8711" width="2.75" style="123" customWidth="1"/>
    <col min="8712" max="8712" width="5.125" style="123" bestFit="1" customWidth="1"/>
    <col min="8713" max="8713" width="2.625" style="123" bestFit="1" customWidth="1"/>
    <col min="8714" max="8719" width="7.625" style="123" customWidth="1"/>
    <col min="8720" max="8960" width="9" style="123"/>
    <col min="8961" max="8962" width="2.375" style="123" customWidth="1"/>
    <col min="8963" max="8963" width="8.25" style="123" bestFit="1" customWidth="1"/>
    <col min="8964" max="8964" width="2.875" style="123" bestFit="1" customWidth="1"/>
    <col min="8965" max="8965" width="4" style="123" bestFit="1" customWidth="1"/>
    <col min="8966" max="8966" width="4.25" style="123" bestFit="1" customWidth="1"/>
    <col min="8967" max="8967" width="2.75" style="123" customWidth="1"/>
    <col min="8968" max="8968" width="5.125" style="123" bestFit="1" customWidth="1"/>
    <col min="8969" max="8969" width="2.625" style="123" bestFit="1" customWidth="1"/>
    <col min="8970" max="8975" width="7.625" style="123" customWidth="1"/>
    <col min="8976" max="9216" width="9" style="123"/>
    <col min="9217" max="9218" width="2.375" style="123" customWidth="1"/>
    <col min="9219" max="9219" width="8.25" style="123" bestFit="1" customWidth="1"/>
    <col min="9220" max="9220" width="2.875" style="123" bestFit="1" customWidth="1"/>
    <col min="9221" max="9221" width="4" style="123" bestFit="1" customWidth="1"/>
    <col min="9222" max="9222" width="4.25" style="123" bestFit="1" customWidth="1"/>
    <col min="9223" max="9223" width="2.75" style="123" customWidth="1"/>
    <col min="9224" max="9224" width="5.125" style="123" bestFit="1" customWidth="1"/>
    <col min="9225" max="9225" width="2.625" style="123" bestFit="1" customWidth="1"/>
    <col min="9226" max="9231" width="7.625" style="123" customWidth="1"/>
    <col min="9232" max="9472" width="9" style="123"/>
    <col min="9473" max="9474" width="2.375" style="123" customWidth="1"/>
    <col min="9475" max="9475" width="8.25" style="123" bestFit="1" customWidth="1"/>
    <col min="9476" max="9476" width="2.875" style="123" bestFit="1" customWidth="1"/>
    <col min="9477" max="9477" width="4" style="123" bestFit="1" customWidth="1"/>
    <col min="9478" max="9478" width="4.25" style="123" bestFit="1" customWidth="1"/>
    <col min="9479" max="9479" width="2.75" style="123" customWidth="1"/>
    <col min="9480" max="9480" width="5.125" style="123" bestFit="1" customWidth="1"/>
    <col min="9481" max="9481" width="2.625" style="123" bestFit="1" customWidth="1"/>
    <col min="9482" max="9487" width="7.625" style="123" customWidth="1"/>
    <col min="9488" max="9728" width="9" style="123"/>
    <col min="9729" max="9730" width="2.375" style="123" customWidth="1"/>
    <col min="9731" max="9731" width="8.25" style="123" bestFit="1" customWidth="1"/>
    <col min="9732" max="9732" width="2.875" style="123" bestFit="1" customWidth="1"/>
    <col min="9733" max="9733" width="4" style="123" bestFit="1" customWidth="1"/>
    <col min="9734" max="9734" width="4.25" style="123" bestFit="1" customWidth="1"/>
    <col min="9735" max="9735" width="2.75" style="123" customWidth="1"/>
    <col min="9736" max="9736" width="5.125" style="123" bestFit="1" customWidth="1"/>
    <col min="9737" max="9737" width="2.625" style="123" bestFit="1" customWidth="1"/>
    <col min="9738" max="9743" width="7.625" style="123" customWidth="1"/>
    <col min="9744" max="9984" width="9" style="123"/>
    <col min="9985" max="9986" width="2.375" style="123" customWidth="1"/>
    <col min="9987" max="9987" width="8.25" style="123" bestFit="1" customWidth="1"/>
    <col min="9988" max="9988" width="2.875" style="123" bestFit="1" customWidth="1"/>
    <col min="9989" max="9989" width="4" style="123" bestFit="1" customWidth="1"/>
    <col min="9990" max="9990" width="4.25" style="123" bestFit="1" customWidth="1"/>
    <col min="9991" max="9991" width="2.75" style="123" customWidth="1"/>
    <col min="9992" max="9992" width="5.125" style="123" bestFit="1" customWidth="1"/>
    <col min="9993" max="9993" width="2.625" style="123" bestFit="1" customWidth="1"/>
    <col min="9994" max="9999" width="7.625" style="123" customWidth="1"/>
    <col min="10000" max="10240" width="9" style="123"/>
    <col min="10241" max="10242" width="2.375" style="123" customWidth="1"/>
    <col min="10243" max="10243" width="8.25" style="123" bestFit="1" customWidth="1"/>
    <col min="10244" max="10244" width="2.875" style="123" bestFit="1" customWidth="1"/>
    <col min="10245" max="10245" width="4" style="123" bestFit="1" customWidth="1"/>
    <col min="10246" max="10246" width="4.25" style="123" bestFit="1" customWidth="1"/>
    <col min="10247" max="10247" width="2.75" style="123" customWidth="1"/>
    <col min="10248" max="10248" width="5.125" style="123" bestFit="1" customWidth="1"/>
    <col min="10249" max="10249" width="2.625" style="123" bestFit="1" customWidth="1"/>
    <col min="10250" max="10255" width="7.625" style="123" customWidth="1"/>
    <col min="10256" max="10496" width="9" style="123"/>
    <col min="10497" max="10498" width="2.375" style="123" customWidth="1"/>
    <col min="10499" max="10499" width="8.25" style="123" bestFit="1" customWidth="1"/>
    <col min="10500" max="10500" width="2.875" style="123" bestFit="1" customWidth="1"/>
    <col min="10501" max="10501" width="4" style="123" bestFit="1" customWidth="1"/>
    <col min="10502" max="10502" width="4.25" style="123" bestFit="1" customWidth="1"/>
    <col min="10503" max="10503" width="2.75" style="123" customWidth="1"/>
    <col min="10504" max="10504" width="5.125" style="123" bestFit="1" customWidth="1"/>
    <col min="10505" max="10505" width="2.625" style="123" bestFit="1" customWidth="1"/>
    <col min="10506" max="10511" width="7.625" style="123" customWidth="1"/>
    <col min="10512" max="10752" width="9" style="123"/>
    <col min="10753" max="10754" width="2.375" style="123" customWidth="1"/>
    <col min="10755" max="10755" width="8.25" style="123" bestFit="1" customWidth="1"/>
    <col min="10756" max="10756" width="2.875" style="123" bestFit="1" customWidth="1"/>
    <col min="10757" max="10757" width="4" style="123" bestFit="1" customWidth="1"/>
    <col min="10758" max="10758" width="4.25" style="123" bestFit="1" customWidth="1"/>
    <col min="10759" max="10759" width="2.75" style="123" customWidth="1"/>
    <col min="10760" max="10760" width="5.125" style="123" bestFit="1" customWidth="1"/>
    <col min="10761" max="10761" width="2.625" style="123" bestFit="1" customWidth="1"/>
    <col min="10762" max="10767" width="7.625" style="123" customWidth="1"/>
    <col min="10768" max="11008" width="9" style="123"/>
    <col min="11009" max="11010" width="2.375" style="123" customWidth="1"/>
    <col min="11011" max="11011" width="8.25" style="123" bestFit="1" customWidth="1"/>
    <col min="11012" max="11012" width="2.875" style="123" bestFit="1" customWidth="1"/>
    <col min="11013" max="11013" width="4" style="123" bestFit="1" customWidth="1"/>
    <col min="11014" max="11014" width="4.25" style="123" bestFit="1" customWidth="1"/>
    <col min="11015" max="11015" width="2.75" style="123" customWidth="1"/>
    <col min="11016" max="11016" width="5.125" style="123" bestFit="1" customWidth="1"/>
    <col min="11017" max="11017" width="2.625" style="123" bestFit="1" customWidth="1"/>
    <col min="11018" max="11023" width="7.625" style="123" customWidth="1"/>
    <col min="11024" max="11264" width="9" style="123"/>
    <col min="11265" max="11266" width="2.375" style="123" customWidth="1"/>
    <col min="11267" max="11267" width="8.25" style="123" bestFit="1" customWidth="1"/>
    <col min="11268" max="11268" width="2.875" style="123" bestFit="1" customWidth="1"/>
    <col min="11269" max="11269" width="4" style="123" bestFit="1" customWidth="1"/>
    <col min="11270" max="11270" width="4.25" style="123" bestFit="1" customWidth="1"/>
    <col min="11271" max="11271" width="2.75" style="123" customWidth="1"/>
    <col min="11272" max="11272" width="5.125" style="123" bestFit="1" customWidth="1"/>
    <col min="11273" max="11273" width="2.625" style="123" bestFit="1" customWidth="1"/>
    <col min="11274" max="11279" width="7.625" style="123" customWidth="1"/>
    <col min="11280" max="11520" width="9" style="123"/>
    <col min="11521" max="11522" width="2.375" style="123" customWidth="1"/>
    <col min="11523" max="11523" width="8.25" style="123" bestFit="1" customWidth="1"/>
    <col min="11524" max="11524" width="2.875" style="123" bestFit="1" customWidth="1"/>
    <col min="11525" max="11525" width="4" style="123" bestFit="1" customWidth="1"/>
    <col min="11526" max="11526" width="4.25" style="123" bestFit="1" customWidth="1"/>
    <col min="11527" max="11527" width="2.75" style="123" customWidth="1"/>
    <col min="11528" max="11528" width="5.125" style="123" bestFit="1" customWidth="1"/>
    <col min="11529" max="11529" width="2.625" style="123" bestFit="1" customWidth="1"/>
    <col min="11530" max="11535" width="7.625" style="123" customWidth="1"/>
    <col min="11536" max="11776" width="9" style="123"/>
    <col min="11777" max="11778" width="2.375" style="123" customWidth="1"/>
    <col min="11779" max="11779" width="8.25" style="123" bestFit="1" customWidth="1"/>
    <col min="11780" max="11780" width="2.875" style="123" bestFit="1" customWidth="1"/>
    <col min="11781" max="11781" width="4" style="123" bestFit="1" customWidth="1"/>
    <col min="11782" max="11782" width="4.25" style="123" bestFit="1" customWidth="1"/>
    <col min="11783" max="11783" width="2.75" style="123" customWidth="1"/>
    <col min="11784" max="11784" width="5.125" style="123" bestFit="1" customWidth="1"/>
    <col min="11785" max="11785" width="2.625" style="123" bestFit="1" customWidth="1"/>
    <col min="11786" max="11791" width="7.625" style="123" customWidth="1"/>
    <col min="11792" max="12032" width="9" style="123"/>
    <col min="12033" max="12034" width="2.375" style="123" customWidth="1"/>
    <col min="12035" max="12035" width="8.25" style="123" bestFit="1" customWidth="1"/>
    <col min="12036" max="12036" width="2.875" style="123" bestFit="1" customWidth="1"/>
    <col min="12037" max="12037" width="4" style="123" bestFit="1" customWidth="1"/>
    <col min="12038" max="12038" width="4.25" style="123" bestFit="1" customWidth="1"/>
    <col min="12039" max="12039" width="2.75" style="123" customWidth="1"/>
    <col min="12040" max="12040" width="5.125" style="123" bestFit="1" customWidth="1"/>
    <col min="12041" max="12041" width="2.625" style="123" bestFit="1" customWidth="1"/>
    <col min="12042" max="12047" width="7.625" style="123" customWidth="1"/>
    <col min="12048" max="12288" width="9" style="123"/>
    <col min="12289" max="12290" width="2.375" style="123" customWidth="1"/>
    <col min="12291" max="12291" width="8.25" style="123" bestFit="1" customWidth="1"/>
    <col min="12292" max="12292" width="2.875" style="123" bestFit="1" customWidth="1"/>
    <col min="12293" max="12293" width="4" style="123" bestFit="1" customWidth="1"/>
    <col min="12294" max="12294" width="4.25" style="123" bestFit="1" customWidth="1"/>
    <col min="12295" max="12295" width="2.75" style="123" customWidth="1"/>
    <col min="12296" max="12296" width="5.125" style="123" bestFit="1" customWidth="1"/>
    <col min="12297" max="12297" width="2.625" style="123" bestFit="1" customWidth="1"/>
    <col min="12298" max="12303" width="7.625" style="123" customWidth="1"/>
    <col min="12304" max="12544" width="9" style="123"/>
    <col min="12545" max="12546" width="2.375" style="123" customWidth="1"/>
    <col min="12547" max="12547" width="8.25" style="123" bestFit="1" customWidth="1"/>
    <col min="12548" max="12548" width="2.875" style="123" bestFit="1" customWidth="1"/>
    <col min="12549" max="12549" width="4" style="123" bestFit="1" customWidth="1"/>
    <col min="12550" max="12550" width="4.25" style="123" bestFit="1" customWidth="1"/>
    <col min="12551" max="12551" width="2.75" style="123" customWidth="1"/>
    <col min="12552" max="12552" width="5.125" style="123" bestFit="1" customWidth="1"/>
    <col min="12553" max="12553" width="2.625" style="123" bestFit="1" customWidth="1"/>
    <col min="12554" max="12559" width="7.625" style="123" customWidth="1"/>
    <col min="12560" max="12800" width="9" style="123"/>
    <col min="12801" max="12802" width="2.375" style="123" customWidth="1"/>
    <col min="12803" max="12803" width="8.25" style="123" bestFit="1" customWidth="1"/>
    <col min="12804" max="12804" width="2.875" style="123" bestFit="1" customWidth="1"/>
    <col min="12805" max="12805" width="4" style="123" bestFit="1" customWidth="1"/>
    <col min="12806" max="12806" width="4.25" style="123" bestFit="1" customWidth="1"/>
    <col min="12807" max="12807" width="2.75" style="123" customWidth="1"/>
    <col min="12808" max="12808" width="5.125" style="123" bestFit="1" customWidth="1"/>
    <col min="12809" max="12809" width="2.625" style="123" bestFit="1" customWidth="1"/>
    <col min="12810" max="12815" width="7.625" style="123" customWidth="1"/>
    <col min="12816" max="13056" width="9" style="123"/>
    <col min="13057" max="13058" width="2.375" style="123" customWidth="1"/>
    <col min="13059" max="13059" width="8.25" style="123" bestFit="1" customWidth="1"/>
    <col min="13060" max="13060" width="2.875" style="123" bestFit="1" customWidth="1"/>
    <col min="13061" max="13061" width="4" style="123" bestFit="1" customWidth="1"/>
    <col min="13062" max="13062" width="4.25" style="123" bestFit="1" customWidth="1"/>
    <col min="13063" max="13063" width="2.75" style="123" customWidth="1"/>
    <col min="13064" max="13064" width="5.125" style="123" bestFit="1" customWidth="1"/>
    <col min="13065" max="13065" width="2.625" style="123" bestFit="1" customWidth="1"/>
    <col min="13066" max="13071" width="7.625" style="123" customWidth="1"/>
    <col min="13072" max="13312" width="9" style="123"/>
    <col min="13313" max="13314" width="2.375" style="123" customWidth="1"/>
    <col min="13315" max="13315" width="8.25" style="123" bestFit="1" customWidth="1"/>
    <col min="13316" max="13316" width="2.875" style="123" bestFit="1" customWidth="1"/>
    <col min="13317" max="13317" width="4" style="123" bestFit="1" customWidth="1"/>
    <col min="13318" max="13318" width="4.25" style="123" bestFit="1" customWidth="1"/>
    <col min="13319" max="13319" width="2.75" style="123" customWidth="1"/>
    <col min="13320" max="13320" width="5.125" style="123" bestFit="1" customWidth="1"/>
    <col min="13321" max="13321" width="2.625" style="123" bestFit="1" customWidth="1"/>
    <col min="13322" max="13327" width="7.625" style="123" customWidth="1"/>
    <col min="13328" max="13568" width="9" style="123"/>
    <col min="13569" max="13570" width="2.375" style="123" customWidth="1"/>
    <col min="13571" max="13571" width="8.25" style="123" bestFit="1" customWidth="1"/>
    <col min="13572" max="13572" width="2.875" style="123" bestFit="1" customWidth="1"/>
    <col min="13573" max="13573" width="4" style="123" bestFit="1" customWidth="1"/>
    <col min="13574" max="13574" width="4.25" style="123" bestFit="1" customWidth="1"/>
    <col min="13575" max="13575" width="2.75" style="123" customWidth="1"/>
    <col min="13576" max="13576" width="5.125" style="123" bestFit="1" customWidth="1"/>
    <col min="13577" max="13577" width="2.625" style="123" bestFit="1" customWidth="1"/>
    <col min="13578" max="13583" width="7.625" style="123" customWidth="1"/>
    <col min="13584" max="13824" width="9" style="123"/>
    <col min="13825" max="13826" width="2.375" style="123" customWidth="1"/>
    <col min="13827" max="13827" width="8.25" style="123" bestFit="1" customWidth="1"/>
    <col min="13828" max="13828" width="2.875" style="123" bestFit="1" customWidth="1"/>
    <col min="13829" max="13829" width="4" style="123" bestFit="1" customWidth="1"/>
    <col min="13830" max="13830" width="4.25" style="123" bestFit="1" customWidth="1"/>
    <col min="13831" max="13831" width="2.75" style="123" customWidth="1"/>
    <col min="13832" max="13832" width="5.125" style="123" bestFit="1" customWidth="1"/>
    <col min="13833" max="13833" width="2.625" style="123" bestFit="1" customWidth="1"/>
    <col min="13834" max="13839" width="7.625" style="123" customWidth="1"/>
    <col min="13840" max="14080" width="9" style="123"/>
    <col min="14081" max="14082" width="2.375" style="123" customWidth="1"/>
    <col min="14083" max="14083" width="8.25" style="123" bestFit="1" customWidth="1"/>
    <col min="14084" max="14084" width="2.875" style="123" bestFit="1" customWidth="1"/>
    <col min="14085" max="14085" width="4" style="123" bestFit="1" customWidth="1"/>
    <col min="14086" max="14086" width="4.25" style="123" bestFit="1" customWidth="1"/>
    <col min="14087" max="14087" width="2.75" style="123" customWidth="1"/>
    <col min="14088" max="14088" width="5.125" style="123" bestFit="1" customWidth="1"/>
    <col min="14089" max="14089" width="2.625" style="123" bestFit="1" customWidth="1"/>
    <col min="14090" max="14095" width="7.625" style="123" customWidth="1"/>
    <col min="14096" max="14336" width="9" style="123"/>
    <col min="14337" max="14338" width="2.375" style="123" customWidth="1"/>
    <col min="14339" max="14339" width="8.25" style="123" bestFit="1" customWidth="1"/>
    <col min="14340" max="14340" width="2.875" style="123" bestFit="1" customWidth="1"/>
    <col min="14341" max="14341" width="4" style="123" bestFit="1" customWidth="1"/>
    <col min="14342" max="14342" width="4.25" style="123" bestFit="1" customWidth="1"/>
    <col min="14343" max="14343" width="2.75" style="123" customWidth="1"/>
    <col min="14344" max="14344" width="5.125" style="123" bestFit="1" customWidth="1"/>
    <col min="14345" max="14345" width="2.625" style="123" bestFit="1" customWidth="1"/>
    <col min="14346" max="14351" width="7.625" style="123" customWidth="1"/>
    <col min="14352" max="14592" width="9" style="123"/>
    <col min="14593" max="14594" width="2.375" style="123" customWidth="1"/>
    <col min="14595" max="14595" width="8.25" style="123" bestFit="1" customWidth="1"/>
    <col min="14596" max="14596" width="2.875" style="123" bestFit="1" customWidth="1"/>
    <col min="14597" max="14597" width="4" style="123" bestFit="1" customWidth="1"/>
    <col min="14598" max="14598" width="4.25" style="123" bestFit="1" customWidth="1"/>
    <col min="14599" max="14599" width="2.75" style="123" customWidth="1"/>
    <col min="14600" max="14600" width="5.125" style="123" bestFit="1" customWidth="1"/>
    <col min="14601" max="14601" width="2.625" style="123" bestFit="1" customWidth="1"/>
    <col min="14602" max="14607" width="7.625" style="123" customWidth="1"/>
    <col min="14608" max="14848" width="9" style="123"/>
    <col min="14849" max="14850" width="2.375" style="123" customWidth="1"/>
    <col min="14851" max="14851" width="8.25" style="123" bestFit="1" customWidth="1"/>
    <col min="14852" max="14852" width="2.875" style="123" bestFit="1" customWidth="1"/>
    <col min="14853" max="14853" width="4" style="123" bestFit="1" customWidth="1"/>
    <col min="14854" max="14854" width="4.25" style="123" bestFit="1" customWidth="1"/>
    <col min="14855" max="14855" width="2.75" style="123" customWidth="1"/>
    <col min="14856" max="14856" width="5.125" style="123" bestFit="1" customWidth="1"/>
    <col min="14857" max="14857" width="2.625" style="123" bestFit="1" customWidth="1"/>
    <col min="14858" max="14863" width="7.625" style="123" customWidth="1"/>
    <col min="14864" max="15104" width="9" style="123"/>
    <col min="15105" max="15106" width="2.375" style="123" customWidth="1"/>
    <col min="15107" max="15107" width="8.25" style="123" bestFit="1" customWidth="1"/>
    <col min="15108" max="15108" width="2.875" style="123" bestFit="1" customWidth="1"/>
    <col min="15109" max="15109" width="4" style="123" bestFit="1" customWidth="1"/>
    <col min="15110" max="15110" width="4.25" style="123" bestFit="1" customWidth="1"/>
    <col min="15111" max="15111" width="2.75" style="123" customWidth="1"/>
    <col min="15112" max="15112" width="5.125" style="123" bestFit="1" customWidth="1"/>
    <col min="15113" max="15113" width="2.625" style="123" bestFit="1" customWidth="1"/>
    <col min="15114" max="15119" width="7.625" style="123" customWidth="1"/>
    <col min="15120" max="15360" width="9" style="123"/>
    <col min="15361" max="15362" width="2.375" style="123" customWidth="1"/>
    <col min="15363" max="15363" width="8.25" style="123" bestFit="1" customWidth="1"/>
    <col min="15364" max="15364" width="2.875" style="123" bestFit="1" customWidth="1"/>
    <col min="15365" max="15365" width="4" style="123" bestFit="1" customWidth="1"/>
    <col min="15366" max="15366" width="4.25" style="123" bestFit="1" customWidth="1"/>
    <col min="15367" max="15367" width="2.75" style="123" customWidth="1"/>
    <col min="15368" max="15368" width="5.125" style="123" bestFit="1" customWidth="1"/>
    <col min="15369" max="15369" width="2.625" style="123" bestFit="1" customWidth="1"/>
    <col min="15370" max="15375" width="7.625" style="123" customWidth="1"/>
    <col min="15376" max="15616" width="9" style="123"/>
    <col min="15617" max="15618" width="2.375" style="123" customWidth="1"/>
    <col min="15619" max="15619" width="8.25" style="123" bestFit="1" customWidth="1"/>
    <col min="15620" max="15620" width="2.875" style="123" bestFit="1" customWidth="1"/>
    <col min="15621" max="15621" width="4" style="123" bestFit="1" customWidth="1"/>
    <col min="15622" max="15622" width="4.25" style="123" bestFit="1" customWidth="1"/>
    <col min="15623" max="15623" width="2.75" style="123" customWidth="1"/>
    <col min="15624" max="15624" width="5.125" style="123" bestFit="1" customWidth="1"/>
    <col min="15625" max="15625" width="2.625" style="123" bestFit="1" customWidth="1"/>
    <col min="15626" max="15631" width="7.625" style="123" customWidth="1"/>
    <col min="15632" max="15872" width="9" style="123"/>
    <col min="15873" max="15874" width="2.375" style="123" customWidth="1"/>
    <col min="15875" max="15875" width="8.25" style="123" bestFit="1" customWidth="1"/>
    <col min="15876" max="15876" width="2.875" style="123" bestFit="1" customWidth="1"/>
    <col min="15877" max="15877" width="4" style="123" bestFit="1" customWidth="1"/>
    <col min="15878" max="15878" width="4.25" style="123" bestFit="1" customWidth="1"/>
    <col min="15879" max="15879" width="2.75" style="123" customWidth="1"/>
    <col min="15880" max="15880" width="5.125" style="123" bestFit="1" customWidth="1"/>
    <col min="15881" max="15881" width="2.625" style="123" bestFit="1" customWidth="1"/>
    <col min="15882" max="15887" width="7.625" style="123" customWidth="1"/>
    <col min="15888" max="16128" width="9" style="123"/>
    <col min="16129" max="16130" width="2.375" style="123" customWidth="1"/>
    <col min="16131" max="16131" width="8.25" style="123" bestFit="1" customWidth="1"/>
    <col min="16132" max="16132" width="2.875" style="123" bestFit="1" customWidth="1"/>
    <col min="16133" max="16133" width="4" style="123" bestFit="1" customWidth="1"/>
    <col min="16134" max="16134" width="4.25" style="123" bestFit="1" customWidth="1"/>
    <col min="16135" max="16135" width="2.75" style="123" customWidth="1"/>
    <col min="16136" max="16136" width="5.125" style="123" bestFit="1" customWidth="1"/>
    <col min="16137" max="16137" width="2.625" style="123" bestFit="1" customWidth="1"/>
    <col min="16138" max="16143" width="7.625" style="123" customWidth="1"/>
    <col min="16144" max="16384" width="9" style="123"/>
  </cols>
  <sheetData>
    <row r="1" spans="1:18" ht="15" customHeight="1">
      <c r="A1" s="118" t="s">
        <v>1</v>
      </c>
      <c r="B1" s="119"/>
      <c r="C1" s="119"/>
      <c r="D1" s="119"/>
      <c r="E1" s="119"/>
      <c r="F1" s="119"/>
      <c r="G1" s="119"/>
      <c r="H1" s="119"/>
      <c r="I1" s="119"/>
      <c r="J1" s="119"/>
      <c r="K1" s="120"/>
      <c r="L1" s="120"/>
      <c r="M1" s="121" t="s">
        <v>2</v>
      </c>
      <c r="N1" s="284" t="s">
        <v>38</v>
      </c>
      <c r="O1" s="284"/>
      <c r="P1" s="122"/>
      <c r="Q1" s="122"/>
      <c r="R1" s="122"/>
    </row>
    <row r="2" spans="1:18" ht="15" customHeight="1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5"/>
      <c r="L2" s="125"/>
      <c r="M2" s="126"/>
      <c r="O2" s="125"/>
    </row>
    <row r="3" spans="1:18" ht="15" customHeight="1" thickBot="1">
      <c r="A3" s="128" t="s">
        <v>52</v>
      </c>
      <c r="B3" s="129"/>
      <c r="C3" s="129"/>
      <c r="D3" s="129"/>
      <c r="E3" s="129"/>
      <c r="F3" s="129"/>
      <c r="G3" s="129"/>
      <c r="H3" s="129"/>
      <c r="I3" s="129"/>
      <c r="J3" s="129"/>
      <c r="K3" s="130" t="s">
        <v>4</v>
      </c>
      <c r="L3" s="131">
        <v>10.54</v>
      </c>
      <c r="M3" s="130"/>
      <c r="N3" s="132"/>
      <c r="O3" s="133" t="s">
        <v>5</v>
      </c>
    </row>
    <row r="4" spans="1:18" ht="15" customHeight="1" thickBot="1">
      <c r="A4" s="285"/>
      <c r="B4" s="286"/>
      <c r="C4" s="286"/>
      <c r="D4" s="286"/>
      <c r="E4" s="286"/>
      <c r="F4" s="286"/>
      <c r="G4" s="287" t="s">
        <v>6</v>
      </c>
      <c r="H4" s="288"/>
      <c r="I4" s="289"/>
      <c r="J4" s="134" t="s">
        <v>39</v>
      </c>
      <c r="K4" s="134" t="s">
        <v>40</v>
      </c>
      <c r="L4" s="134" t="s">
        <v>41</v>
      </c>
      <c r="M4" s="134" t="s">
        <v>42</v>
      </c>
      <c r="N4" s="134" t="s">
        <v>53</v>
      </c>
      <c r="O4" s="134" t="s">
        <v>56</v>
      </c>
      <c r="P4" s="234"/>
    </row>
    <row r="5" spans="1:18" ht="15" customHeight="1">
      <c r="A5" s="290" t="s">
        <v>7</v>
      </c>
      <c r="B5" s="291"/>
      <c r="C5" s="136">
        <f>SUM(E7:E11)</f>
        <v>60</v>
      </c>
      <c r="D5" s="137" t="s">
        <v>8</v>
      </c>
      <c r="E5" s="137"/>
      <c r="F5" s="137"/>
      <c r="G5" s="291" t="s">
        <v>9</v>
      </c>
      <c r="H5" s="291"/>
      <c r="I5" s="292"/>
      <c r="J5" s="138"/>
      <c r="K5" s="139">
        <v>0.95</v>
      </c>
      <c r="L5" s="139">
        <v>0.95</v>
      </c>
      <c r="M5" s="139">
        <v>0.95</v>
      </c>
      <c r="N5" s="140">
        <v>0.95</v>
      </c>
      <c r="O5" s="141">
        <v>0.95</v>
      </c>
    </row>
    <row r="6" spans="1:18" ht="15" customHeight="1">
      <c r="A6" s="142"/>
      <c r="B6" s="143" t="s">
        <v>10</v>
      </c>
      <c r="C6" s="143"/>
      <c r="D6" s="143"/>
      <c r="E6" s="143"/>
      <c r="F6" s="143"/>
      <c r="G6" s="143"/>
      <c r="H6" s="144" t="s">
        <v>43</v>
      </c>
      <c r="I6" s="145" t="s">
        <v>12</v>
      </c>
      <c r="J6" s="146"/>
      <c r="K6" s="147"/>
      <c r="L6" s="147"/>
      <c r="M6" s="147"/>
      <c r="N6" s="148"/>
      <c r="O6" s="149"/>
    </row>
    <row r="7" spans="1:18" ht="15" customHeight="1">
      <c r="A7" s="142"/>
      <c r="B7" s="150"/>
      <c r="C7" s="151" t="s">
        <v>13</v>
      </c>
      <c r="D7" s="152" t="s">
        <v>44</v>
      </c>
      <c r="E7" s="153">
        <v>0</v>
      </c>
      <c r="F7" s="154" t="s">
        <v>15</v>
      </c>
      <c r="G7" s="151"/>
      <c r="H7" s="155">
        <v>0</v>
      </c>
      <c r="I7" s="156" t="s">
        <v>16</v>
      </c>
      <c r="J7" s="157">
        <f t="shared" ref="J7:O11" si="0">ROUNDDOWN($E7*$H7*365*$L$3*J$5/1000,)</f>
        <v>0</v>
      </c>
      <c r="K7" s="158">
        <f t="shared" si="0"/>
        <v>0</v>
      </c>
      <c r="L7" s="158">
        <f t="shared" si="0"/>
        <v>0</v>
      </c>
      <c r="M7" s="158">
        <f t="shared" si="0"/>
        <v>0</v>
      </c>
      <c r="N7" s="158">
        <f t="shared" si="0"/>
        <v>0</v>
      </c>
      <c r="O7" s="159">
        <f t="shared" si="0"/>
        <v>0</v>
      </c>
    </row>
    <row r="8" spans="1:18" ht="15" customHeight="1">
      <c r="A8" s="142"/>
      <c r="B8" s="150"/>
      <c r="C8" s="151" t="s">
        <v>17</v>
      </c>
      <c r="D8" s="152" t="s">
        <v>45</v>
      </c>
      <c r="E8" s="153">
        <v>0</v>
      </c>
      <c r="F8" s="154" t="s">
        <v>15</v>
      </c>
      <c r="G8" s="151"/>
      <c r="H8" s="155">
        <v>0</v>
      </c>
      <c r="I8" s="156" t="s">
        <v>16</v>
      </c>
      <c r="J8" s="157">
        <f t="shared" si="0"/>
        <v>0</v>
      </c>
      <c r="K8" s="158">
        <f t="shared" si="0"/>
        <v>0</v>
      </c>
      <c r="L8" s="158">
        <f t="shared" si="0"/>
        <v>0</v>
      </c>
      <c r="M8" s="158">
        <f t="shared" si="0"/>
        <v>0</v>
      </c>
      <c r="N8" s="158">
        <f t="shared" si="0"/>
        <v>0</v>
      </c>
      <c r="O8" s="159">
        <f t="shared" si="0"/>
        <v>0</v>
      </c>
    </row>
    <row r="9" spans="1:18" ht="15" customHeight="1">
      <c r="A9" s="142"/>
      <c r="B9" s="150"/>
      <c r="C9" s="151" t="s">
        <v>19</v>
      </c>
      <c r="D9" s="152" t="s">
        <v>46</v>
      </c>
      <c r="E9" s="153">
        <v>20</v>
      </c>
      <c r="F9" s="154" t="s">
        <v>15</v>
      </c>
      <c r="G9" s="151"/>
      <c r="H9" s="155">
        <v>807</v>
      </c>
      <c r="I9" s="156" t="s">
        <v>16</v>
      </c>
      <c r="J9" s="157">
        <f t="shared" si="0"/>
        <v>0</v>
      </c>
      <c r="K9" s="158">
        <f>ROUNDDOWN($E9*$H9*365*$L$3*K$5/1000,)</f>
        <v>58987</v>
      </c>
      <c r="L9" s="158">
        <f t="shared" si="0"/>
        <v>58987</v>
      </c>
      <c r="M9" s="158">
        <f t="shared" si="0"/>
        <v>58987</v>
      </c>
      <c r="N9" s="158">
        <f t="shared" si="0"/>
        <v>58987</v>
      </c>
      <c r="O9" s="159">
        <f t="shared" si="0"/>
        <v>58987</v>
      </c>
    </row>
    <row r="10" spans="1:18" ht="15" customHeight="1">
      <c r="A10" s="142"/>
      <c r="B10" s="150"/>
      <c r="C10" s="151" t="s">
        <v>21</v>
      </c>
      <c r="D10" s="152" t="s">
        <v>47</v>
      </c>
      <c r="E10" s="153">
        <v>20</v>
      </c>
      <c r="F10" s="154" t="s">
        <v>15</v>
      </c>
      <c r="G10" s="151"/>
      <c r="H10" s="155">
        <v>877</v>
      </c>
      <c r="I10" s="156" t="s">
        <v>16</v>
      </c>
      <c r="J10" s="157">
        <f t="shared" si="0"/>
        <v>0</v>
      </c>
      <c r="K10" s="158">
        <f t="shared" si="0"/>
        <v>64104</v>
      </c>
      <c r="L10" s="158">
        <f t="shared" si="0"/>
        <v>64104</v>
      </c>
      <c r="M10" s="158">
        <f t="shared" si="0"/>
        <v>64104</v>
      </c>
      <c r="N10" s="158">
        <f t="shared" si="0"/>
        <v>64104</v>
      </c>
      <c r="O10" s="159">
        <f t="shared" si="0"/>
        <v>64104</v>
      </c>
    </row>
    <row r="11" spans="1:18" ht="15" customHeight="1">
      <c r="A11" s="142"/>
      <c r="B11" s="160"/>
      <c r="C11" s="151" t="s">
        <v>22</v>
      </c>
      <c r="D11" s="152" t="s">
        <v>47</v>
      </c>
      <c r="E11" s="153">
        <v>20</v>
      </c>
      <c r="F11" s="154" t="s">
        <v>15</v>
      </c>
      <c r="G11" s="151"/>
      <c r="H11" s="155">
        <v>947</v>
      </c>
      <c r="I11" s="156" t="s">
        <v>16</v>
      </c>
      <c r="J11" s="157">
        <f t="shared" si="0"/>
        <v>0</v>
      </c>
      <c r="K11" s="158">
        <f t="shared" si="0"/>
        <v>69220</v>
      </c>
      <c r="L11" s="158">
        <f t="shared" si="0"/>
        <v>69220</v>
      </c>
      <c r="M11" s="158">
        <f t="shared" si="0"/>
        <v>69220</v>
      </c>
      <c r="N11" s="158">
        <f t="shared" si="0"/>
        <v>69220</v>
      </c>
      <c r="O11" s="159">
        <f t="shared" si="0"/>
        <v>69220</v>
      </c>
    </row>
    <row r="12" spans="1:18" ht="15" customHeight="1">
      <c r="A12" s="142"/>
      <c r="B12" s="293" t="s">
        <v>23</v>
      </c>
      <c r="C12" s="282"/>
      <c r="D12" s="282"/>
      <c r="E12" s="282"/>
      <c r="F12" s="283"/>
      <c r="G12" s="151"/>
      <c r="H12" s="155"/>
      <c r="I12" s="156" t="s">
        <v>16</v>
      </c>
      <c r="J12" s="157">
        <f t="shared" ref="J12:O17" si="1">ROUNDDOWN($H12*$C$5*J$5*365*$L$3/1000,)</f>
        <v>0</v>
      </c>
      <c r="K12" s="158">
        <f t="shared" si="1"/>
        <v>0</v>
      </c>
      <c r="L12" s="158">
        <f>ROUNDDOWN($H12*$C$5*L$5*365*$L$3/1000,)</f>
        <v>0</v>
      </c>
      <c r="M12" s="158">
        <f>ROUNDDOWN($H12*$C$5*M$5*365*$L$3/1000,)</f>
        <v>0</v>
      </c>
      <c r="N12" s="158">
        <f>ROUNDDOWN($H12*$C$5*N$5*365*$L$3/1000,)</f>
        <v>0</v>
      </c>
      <c r="O12" s="159">
        <f t="shared" si="1"/>
        <v>0</v>
      </c>
    </row>
    <row r="13" spans="1:18" ht="15" customHeight="1">
      <c r="A13" s="142"/>
      <c r="B13" s="294"/>
      <c r="C13" s="282"/>
      <c r="D13" s="282"/>
      <c r="E13" s="282"/>
      <c r="F13" s="283"/>
      <c r="G13" s="151"/>
      <c r="H13" s="155"/>
      <c r="I13" s="156" t="s">
        <v>16</v>
      </c>
      <c r="J13" s="157">
        <f t="shared" si="1"/>
        <v>0</v>
      </c>
      <c r="K13" s="158">
        <f t="shared" si="1"/>
        <v>0</v>
      </c>
      <c r="L13" s="158">
        <f t="shared" si="1"/>
        <v>0</v>
      </c>
      <c r="M13" s="158">
        <f t="shared" si="1"/>
        <v>0</v>
      </c>
      <c r="N13" s="158">
        <f t="shared" si="1"/>
        <v>0</v>
      </c>
      <c r="O13" s="159">
        <f t="shared" si="1"/>
        <v>0</v>
      </c>
    </row>
    <row r="14" spans="1:18" ht="15" customHeight="1">
      <c r="A14" s="142"/>
      <c r="B14" s="294"/>
      <c r="C14" s="282"/>
      <c r="D14" s="282"/>
      <c r="E14" s="282"/>
      <c r="F14" s="283"/>
      <c r="G14" s="151"/>
      <c r="H14" s="155"/>
      <c r="I14" s="156" t="s">
        <v>16</v>
      </c>
      <c r="J14" s="157">
        <f t="shared" si="1"/>
        <v>0</v>
      </c>
      <c r="K14" s="158">
        <f t="shared" si="1"/>
        <v>0</v>
      </c>
      <c r="L14" s="158">
        <f t="shared" si="1"/>
        <v>0</v>
      </c>
      <c r="M14" s="158">
        <f t="shared" si="1"/>
        <v>0</v>
      </c>
      <c r="N14" s="158">
        <f t="shared" si="1"/>
        <v>0</v>
      </c>
      <c r="O14" s="159">
        <f t="shared" si="1"/>
        <v>0</v>
      </c>
    </row>
    <row r="15" spans="1:18" ht="15" customHeight="1">
      <c r="A15" s="142"/>
      <c r="B15" s="294"/>
      <c r="C15" s="282"/>
      <c r="D15" s="282"/>
      <c r="E15" s="282"/>
      <c r="F15" s="283"/>
      <c r="G15" s="151"/>
      <c r="H15" s="155"/>
      <c r="I15" s="156" t="s">
        <v>16</v>
      </c>
      <c r="J15" s="157">
        <f t="shared" si="1"/>
        <v>0</v>
      </c>
      <c r="K15" s="158">
        <f t="shared" si="1"/>
        <v>0</v>
      </c>
      <c r="L15" s="158">
        <f t="shared" si="1"/>
        <v>0</v>
      </c>
      <c r="M15" s="158">
        <f t="shared" si="1"/>
        <v>0</v>
      </c>
      <c r="N15" s="158">
        <f t="shared" si="1"/>
        <v>0</v>
      </c>
      <c r="O15" s="159">
        <f t="shared" si="1"/>
        <v>0</v>
      </c>
    </row>
    <row r="16" spans="1:18" ht="15" customHeight="1">
      <c r="A16" s="142"/>
      <c r="B16" s="294"/>
      <c r="C16" s="282"/>
      <c r="D16" s="282"/>
      <c r="E16" s="282"/>
      <c r="F16" s="283"/>
      <c r="G16" s="151"/>
      <c r="H16" s="155"/>
      <c r="I16" s="156" t="s">
        <v>16</v>
      </c>
      <c r="J16" s="157">
        <f t="shared" si="1"/>
        <v>0</v>
      </c>
      <c r="K16" s="158">
        <f t="shared" si="1"/>
        <v>0</v>
      </c>
      <c r="L16" s="158">
        <f t="shared" si="1"/>
        <v>0</v>
      </c>
      <c r="M16" s="158">
        <f t="shared" si="1"/>
        <v>0</v>
      </c>
      <c r="N16" s="158">
        <f t="shared" si="1"/>
        <v>0</v>
      </c>
      <c r="O16" s="159">
        <f t="shared" si="1"/>
        <v>0</v>
      </c>
    </row>
    <row r="17" spans="1:15" ht="15" customHeight="1">
      <c r="A17" s="142"/>
      <c r="B17" s="295"/>
      <c r="C17" s="282"/>
      <c r="D17" s="282"/>
      <c r="E17" s="282"/>
      <c r="F17" s="283"/>
      <c r="G17" s="161"/>
      <c r="H17" s="162"/>
      <c r="I17" s="163"/>
      <c r="J17" s="164">
        <f t="shared" si="1"/>
        <v>0</v>
      </c>
      <c r="K17" s="165">
        <f t="shared" si="1"/>
        <v>0</v>
      </c>
      <c r="L17" s="165">
        <f>ROUNDDOWN(SUM(L7:L16)*$H17,0)</f>
        <v>0</v>
      </c>
      <c r="M17" s="165">
        <f>ROUNDDOWN(SUM(M7:M16)*$H17,0)</f>
        <v>0</v>
      </c>
      <c r="N17" s="165">
        <f>ROUNDDOWN(SUM(N7:N16)*$H17,0)</f>
        <v>0</v>
      </c>
      <c r="O17" s="166">
        <f>ROUNDDOWN(SUM(O7:O16)*$H17,0)</f>
        <v>0</v>
      </c>
    </row>
    <row r="18" spans="1:15" ht="15" customHeight="1">
      <c r="A18" s="296" t="s">
        <v>57</v>
      </c>
      <c r="B18" s="297"/>
      <c r="C18" s="297"/>
      <c r="D18" s="297"/>
      <c r="E18" s="297"/>
      <c r="F18" s="297"/>
      <c r="G18" s="297"/>
      <c r="H18" s="297"/>
      <c r="I18" s="298"/>
      <c r="J18" s="167">
        <f t="shared" ref="J18:O18" si="2">SUM(J7:J17)</f>
        <v>0</v>
      </c>
      <c r="K18" s="168">
        <f t="shared" si="2"/>
        <v>192311</v>
      </c>
      <c r="L18" s="169">
        <f t="shared" si="2"/>
        <v>192311</v>
      </c>
      <c r="M18" s="169">
        <f t="shared" si="2"/>
        <v>192311</v>
      </c>
      <c r="N18" s="170">
        <f t="shared" si="2"/>
        <v>192311</v>
      </c>
      <c r="O18" s="171">
        <f t="shared" si="2"/>
        <v>192311</v>
      </c>
    </row>
    <row r="19" spans="1:15" ht="15" customHeight="1">
      <c r="A19" s="172"/>
      <c r="B19" s="299" t="s">
        <v>24</v>
      </c>
      <c r="C19" s="300"/>
      <c r="D19" s="300"/>
      <c r="E19" s="300"/>
      <c r="F19" s="301"/>
      <c r="G19" s="173"/>
      <c r="H19" s="174">
        <v>2000</v>
      </c>
      <c r="I19" s="175" t="s">
        <v>25</v>
      </c>
      <c r="J19" s="176">
        <f t="shared" ref="J19:O22" si="3">ROUNDDOWN($H19*$C$5*J$5*365/1000,)</f>
        <v>0</v>
      </c>
      <c r="K19" s="177">
        <f t="shared" si="3"/>
        <v>41610</v>
      </c>
      <c r="L19" s="178">
        <f t="shared" si="3"/>
        <v>41610</v>
      </c>
      <c r="M19" s="178">
        <f t="shared" si="3"/>
        <v>41610</v>
      </c>
      <c r="N19" s="178">
        <f t="shared" si="3"/>
        <v>41610</v>
      </c>
      <c r="O19" s="179">
        <f t="shared" si="3"/>
        <v>41610</v>
      </c>
    </row>
    <row r="20" spans="1:15" ht="15" customHeight="1">
      <c r="A20" s="142"/>
      <c r="B20" s="281" t="s">
        <v>26</v>
      </c>
      <c r="C20" s="282"/>
      <c r="D20" s="282"/>
      <c r="E20" s="282"/>
      <c r="F20" s="283"/>
      <c r="G20" s="151"/>
      <c r="H20" s="153">
        <v>1380</v>
      </c>
      <c r="I20" s="156" t="s">
        <v>25</v>
      </c>
      <c r="J20" s="180">
        <f t="shared" si="3"/>
        <v>0</v>
      </c>
      <c r="K20" s="181">
        <f>ROUNDDOWN($H20*$C$5*K$5*365/1000,)</f>
        <v>28710</v>
      </c>
      <c r="L20" s="158">
        <f t="shared" si="3"/>
        <v>28710</v>
      </c>
      <c r="M20" s="158">
        <f t="shared" si="3"/>
        <v>28710</v>
      </c>
      <c r="N20" s="158">
        <f t="shared" si="3"/>
        <v>28710</v>
      </c>
      <c r="O20" s="159">
        <f t="shared" si="3"/>
        <v>28710</v>
      </c>
    </row>
    <row r="21" spans="1:15" ht="15" customHeight="1">
      <c r="A21" s="142"/>
      <c r="B21" s="281" t="s">
        <v>27</v>
      </c>
      <c r="C21" s="282"/>
      <c r="D21" s="282"/>
      <c r="E21" s="282"/>
      <c r="F21" s="283"/>
      <c r="G21" s="151"/>
      <c r="H21" s="153">
        <v>100</v>
      </c>
      <c r="I21" s="156" t="s">
        <v>25</v>
      </c>
      <c r="J21" s="180">
        <f t="shared" si="3"/>
        <v>0</v>
      </c>
      <c r="K21" s="181">
        <f>ROUNDDOWN($H21*$C$5*K$5*365/1000,)</f>
        <v>2080</v>
      </c>
      <c r="L21" s="158">
        <f t="shared" si="3"/>
        <v>2080</v>
      </c>
      <c r="M21" s="158">
        <f t="shared" si="3"/>
        <v>2080</v>
      </c>
      <c r="N21" s="158">
        <f t="shared" si="3"/>
        <v>2080</v>
      </c>
      <c r="O21" s="159">
        <f t="shared" si="3"/>
        <v>2080</v>
      </c>
    </row>
    <row r="22" spans="1:15" ht="15" customHeight="1">
      <c r="A22" s="142"/>
      <c r="B22" s="302"/>
      <c r="C22" s="303"/>
      <c r="D22" s="303"/>
      <c r="E22" s="303"/>
      <c r="F22" s="304"/>
      <c r="G22" s="161"/>
      <c r="H22" s="182"/>
      <c r="I22" s="163" t="s">
        <v>25</v>
      </c>
      <c r="J22" s="183">
        <f t="shared" si="3"/>
        <v>0</v>
      </c>
      <c r="K22" s="184">
        <f>ROUNDDOWN($H22*$C$5*K$5*365/1000,)</f>
        <v>0</v>
      </c>
      <c r="L22" s="165">
        <f t="shared" si="3"/>
        <v>0</v>
      </c>
      <c r="M22" s="165">
        <f t="shared" si="3"/>
        <v>0</v>
      </c>
      <c r="N22" s="165">
        <f t="shared" si="3"/>
        <v>0</v>
      </c>
      <c r="O22" s="166">
        <f t="shared" si="3"/>
        <v>0</v>
      </c>
    </row>
    <row r="23" spans="1:15" ht="15" customHeight="1">
      <c r="A23" s="296" t="s">
        <v>28</v>
      </c>
      <c r="B23" s="297"/>
      <c r="C23" s="297"/>
      <c r="D23" s="297"/>
      <c r="E23" s="297"/>
      <c r="F23" s="297"/>
      <c r="G23" s="297"/>
      <c r="H23" s="297"/>
      <c r="I23" s="298"/>
      <c r="J23" s="167">
        <f t="shared" ref="J23:O23" si="4">SUM(J19:J22)</f>
        <v>0</v>
      </c>
      <c r="K23" s="168">
        <f t="shared" si="4"/>
        <v>72400</v>
      </c>
      <c r="L23" s="169">
        <f t="shared" si="4"/>
        <v>72400</v>
      </c>
      <c r="M23" s="169">
        <f t="shared" si="4"/>
        <v>72400</v>
      </c>
      <c r="N23" s="170">
        <f t="shared" si="4"/>
        <v>72400</v>
      </c>
      <c r="O23" s="171">
        <f t="shared" si="4"/>
        <v>72400</v>
      </c>
    </row>
    <row r="24" spans="1:15" ht="15" customHeight="1" thickBot="1">
      <c r="A24" s="305" t="s">
        <v>29</v>
      </c>
      <c r="B24" s="306"/>
      <c r="C24" s="306"/>
      <c r="D24" s="306"/>
      <c r="E24" s="306"/>
      <c r="F24" s="306"/>
      <c r="G24" s="306"/>
      <c r="H24" s="306"/>
      <c r="I24" s="307"/>
      <c r="J24" s="185">
        <f t="shared" ref="J24:O24" si="5">SUM(J23,J18)</f>
        <v>0</v>
      </c>
      <c r="K24" s="186">
        <f t="shared" si="5"/>
        <v>264711</v>
      </c>
      <c r="L24" s="187">
        <f t="shared" si="5"/>
        <v>264711</v>
      </c>
      <c r="M24" s="187">
        <f t="shared" si="5"/>
        <v>264711</v>
      </c>
      <c r="N24" s="188">
        <f t="shared" si="5"/>
        <v>264711</v>
      </c>
      <c r="O24" s="189">
        <f t="shared" si="5"/>
        <v>264711</v>
      </c>
    </row>
    <row r="25" spans="1:15" ht="15" customHeight="1">
      <c r="A25" s="190"/>
      <c r="B25" s="190"/>
      <c r="C25" s="190"/>
      <c r="D25" s="190"/>
      <c r="E25" s="190"/>
      <c r="F25" s="190"/>
      <c r="G25" s="190"/>
      <c r="H25" s="190"/>
      <c r="I25" s="190"/>
      <c r="J25" s="191"/>
      <c r="K25" s="191"/>
      <c r="L25" s="191"/>
      <c r="M25" s="191"/>
      <c r="N25" s="191"/>
      <c r="O25" s="191"/>
    </row>
    <row r="26" spans="1:15" ht="15" customHeight="1" thickBot="1">
      <c r="A26" s="128" t="s">
        <v>54</v>
      </c>
      <c r="B26" s="192"/>
      <c r="C26" s="192"/>
      <c r="D26" s="192"/>
      <c r="E26" s="192"/>
      <c r="F26" s="192"/>
      <c r="G26" s="192"/>
      <c r="H26" s="192"/>
      <c r="I26" s="192"/>
      <c r="J26" s="193"/>
      <c r="K26" s="194" t="s">
        <v>4</v>
      </c>
      <c r="L26" s="131">
        <v>10.66</v>
      </c>
      <c r="M26" s="195"/>
      <c r="N26" s="132"/>
      <c r="O26" s="133" t="s">
        <v>5</v>
      </c>
    </row>
    <row r="27" spans="1:15" ht="15" customHeight="1" thickBot="1">
      <c r="A27" s="285"/>
      <c r="B27" s="286"/>
      <c r="C27" s="286"/>
      <c r="D27" s="286"/>
      <c r="E27" s="286"/>
      <c r="F27" s="286"/>
      <c r="G27" s="287" t="s">
        <v>6</v>
      </c>
      <c r="H27" s="288"/>
      <c r="I27" s="289"/>
      <c r="J27" s="196" t="str">
        <f t="shared" ref="J27:O27" si="6">J4</f>
        <v>平成31年度</v>
      </c>
      <c r="K27" s="134" t="str">
        <f t="shared" si="6"/>
        <v>平成32年度</v>
      </c>
      <c r="L27" s="134" t="str">
        <f t="shared" si="6"/>
        <v>平成33年度</v>
      </c>
      <c r="M27" s="134" t="str">
        <f t="shared" si="6"/>
        <v>平成34年度</v>
      </c>
      <c r="N27" s="134" t="str">
        <f t="shared" si="6"/>
        <v>平成35年度</v>
      </c>
      <c r="O27" s="135" t="str">
        <f t="shared" si="6"/>
        <v>平成36年度</v>
      </c>
    </row>
    <row r="28" spans="1:15" ht="15" customHeight="1">
      <c r="A28" s="308" t="s">
        <v>7</v>
      </c>
      <c r="B28" s="309"/>
      <c r="C28" s="197">
        <f>SUM(E30:E34)</f>
        <v>10</v>
      </c>
      <c r="D28" s="198" t="s">
        <v>8</v>
      </c>
      <c r="E28" s="198"/>
      <c r="F28" s="198"/>
      <c r="G28" s="291" t="s">
        <v>9</v>
      </c>
      <c r="H28" s="291"/>
      <c r="I28" s="292"/>
      <c r="J28" s="199"/>
      <c r="K28" s="200">
        <v>0.95</v>
      </c>
      <c r="L28" s="201">
        <v>0.95</v>
      </c>
      <c r="M28" s="201">
        <v>0.95</v>
      </c>
      <c r="N28" s="202">
        <v>0.95</v>
      </c>
      <c r="O28" s="203">
        <v>0.95</v>
      </c>
    </row>
    <row r="29" spans="1:15" ht="15" customHeight="1">
      <c r="A29" s="172"/>
      <c r="B29" s="204" t="s">
        <v>30</v>
      </c>
      <c r="C29" s="205"/>
      <c r="D29" s="205"/>
      <c r="E29" s="205"/>
      <c r="F29" s="205"/>
      <c r="G29" s="205"/>
      <c r="H29" s="206" t="s">
        <v>48</v>
      </c>
      <c r="I29" s="207" t="s">
        <v>12</v>
      </c>
      <c r="J29" s="208"/>
      <c r="K29" s="209"/>
      <c r="L29" s="210"/>
      <c r="M29" s="210"/>
      <c r="N29" s="210"/>
      <c r="O29" s="211"/>
    </row>
    <row r="30" spans="1:15" ht="15" customHeight="1">
      <c r="A30" s="142"/>
      <c r="B30" s="212"/>
      <c r="C30" s="151" t="s">
        <v>13</v>
      </c>
      <c r="D30" s="152" t="s">
        <v>47</v>
      </c>
      <c r="E30" s="153">
        <v>2</v>
      </c>
      <c r="F30" s="154" t="s">
        <v>15</v>
      </c>
      <c r="G30" s="151"/>
      <c r="H30" s="155">
        <v>813</v>
      </c>
      <c r="I30" s="156" t="s">
        <v>16</v>
      </c>
      <c r="J30" s="180">
        <f t="shared" ref="J30:O34" si="7">ROUNDDOWN($E30*$H30*J$28*365*$L$26/1000,)</f>
        <v>0</v>
      </c>
      <c r="K30" s="158">
        <f t="shared" si="7"/>
        <v>6010</v>
      </c>
      <c r="L30" s="158">
        <f t="shared" si="7"/>
        <v>6010</v>
      </c>
      <c r="M30" s="158">
        <f t="shared" si="7"/>
        <v>6010</v>
      </c>
      <c r="N30" s="158">
        <f t="shared" si="7"/>
        <v>6010</v>
      </c>
      <c r="O30" s="159">
        <f t="shared" si="7"/>
        <v>6010</v>
      </c>
    </row>
    <row r="31" spans="1:15" ht="15" customHeight="1">
      <c r="A31" s="142"/>
      <c r="B31" s="213"/>
      <c r="C31" s="151" t="s">
        <v>17</v>
      </c>
      <c r="D31" s="152" t="s">
        <v>47</v>
      </c>
      <c r="E31" s="153">
        <v>2</v>
      </c>
      <c r="F31" s="154" t="s">
        <v>15</v>
      </c>
      <c r="G31" s="151"/>
      <c r="H31" s="155">
        <v>879</v>
      </c>
      <c r="I31" s="156" t="s">
        <v>16</v>
      </c>
      <c r="J31" s="180">
        <f t="shared" si="7"/>
        <v>0</v>
      </c>
      <c r="K31" s="158">
        <f t="shared" si="7"/>
        <v>6498</v>
      </c>
      <c r="L31" s="158">
        <f t="shared" si="7"/>
        <v>6498</v>
      </c>
      <c r="M31" s="158">
        <f t="shared" si="7"/>
        <v>6498</v>
      </c>
      <c r="N31" s="158">
        <f t="shared" si="7"/>
        <v>6498</v>
      </c>
      <c r="O31" s="159">
        <f t="shared" si="7"/>
        <v>6498</v>
      </c>
    </row>
    <row r="32" spans="1:15" ht="15" customHeight="1">
      <c r="A32" s="142"/>
      <c r="B32" s="213"/>
      <c r="C32" s="151" t="s">
        <v>19</v>
      </c>
      <c r="D32" s="152" t="s">
        <v>49</v>
      </c>
      <c r="E32" s="153">
        <v>2</v>
      </c>
      <c r="F32" s="154" t="s">
        <v>15</v>
      </c>
      <c r="G32" s="151"/>
      <c r="H32" s="155">
        <v>951</v>
      </c>
      <c r="I32" s="156" t="s">
        <v>16</v>
      </c>
      <c r="J32" s="180">
        <f t="shared" si="7"/>
        <v>0</v>
      </c>
      <c r="K32" s="158">
        <f t="shared" si="7"/>
        <v>7030</v>
      </c>
      <c r="L32" s="158">
        <f t="shared" si="7"/>
        <v>7030</v>
      </c>
      <c r="M32" s="158">
        <f t="shared" si="7"/>
        <v>7030</v>
      </c>
      <c r="N32" s="158">
        <f t="shared" si="7"/>
        <v>7030</v>
      </c>
      <c r="O32" s="159">
        <f t="shared" si="7"/>
        <v>7030</v>
      </c>
    </row>
    <row r="33" spans="1:15" ht="15" customHeight="1">
      <c r="A33" s="142"/>
      <c r="B33" s="213"/>
      <c r="C33" s="151" t="s">
        <v>21</v>
      </c>
      <c r="D33" s="152" t="s">
        <v>49</v>
      </c>
      <c r="E33" s="153">
        <v>2</v>
      </c>
      <c r="F33" s="154" t="s">
        <v>15</v>
      </c>
      <c r="G33" s="151"/>
      <c r="H33" s="155">
        <v>1018</v>
      </c>
      <c r="I33" s="156" t="s">
        <v>16</v>
      </c>
      <c r="J33" s="180">
        <f t="shared" si="7"/>
        <v>0</v>
      </c>
      <c r="K33" s="158">
        <f t="shared" si="7"/>
        <v>7525</v>
      </c>
      <c r="L33" s="158">
        <f t="shared" si="7"/>
        <v>7525</v>
      </c>
      <c r="M33" s="158">
        <f t="shared" si="7"/>
        <v>7525</v>
      </c>
      <c r="N33" s="158">
        <f t="shared" si="7"/>
        <v>7525</v>
      </c>
      <c r="O33" s="159">
        <f t="shared" si="7"/>
        <v>7525</v>
      </c>
    </row>
    <row r="34" spans="1:15" ht="15" customHeight="1">
      <c r="A34" s="142"/>
      <c r="B34" s="214"/>
      <c r="C34" s="151" t="s">
        <v>22</v>
      </c>
      <c r="D34" s="152" t="s">
        <v>49</v>
      </c>
      <c r="E34" s="153">
        <v>2</v>
      </c>
      <c r="F34" s="154" t="s">
        <v>15</v>
      </c>
      <c r="G34" s="151"/>
      <c r="H34" s="155">
        <v>1084</v>
      </c>
      <c r="I34" s="156" t="s">
        <v>16</v>
      </c>
      <c r="J34" s="180">
        <f t="shared" si="7"/>
        <v>0</v>
      </c>
      <c r="K34" s="158">
        <f t="shared" si="7"/>
        <v>8013</v>
      </c>
      <c r="L34" s="158">
        <f t="shared" si="7"/>
        <v>8013</v>
      </c>
      <c r="M34" s="158">
        <f t="shared" si="7"/>
        <v>8013</v>
      </c>
      <c r="N34" s="158">
        <f t="shared" si="7"/>
        <v>8013</v>
      </c>
      <c r="O34" s="159">
        <f t="shared" si="7"/>
        <v>8013</v>
      </c>
    </row>
    <row r="35" spans="1:15" ht="15" customHeight="1">
      <c r="A35" s="142"/>
      <c r="B35" s="310" t="s">
        <v>23</v>
      </c>
      <c r="C35" s="313"/>
      <c r="D35" s="282"/>
      <c r="E35" s="282"/>
      <c r="F35" s="283"/>
      <c r="G35" s="151"/>
      <c r="H35" s="155"/>
      <c r="I35" s="156" t="s">
        <v>16</v>
      </c>
      <c r="J35" s="180">
        <f t="shared" ref="J35:O37" si="8">ROUNDDOWN($H35*$C$28*J$28*365*$L$26/1000,)</f>
        <v>0</v>
      </c>
      <c r="K35" s="158">
        <f t="shared" si="8"/>
        <v>0</v>
      </c>
      <c r="L35" s="158">
        <f t="shared" si="8"/>
        <v>0</v>
      </c>
      <c r="M35" s="158">
        <f t="shared" si="8"/>
        <v>0</v>
      </c>
      <c r="N35" s="158">
        <f t="shared" si="8"/>
        <v>0</v>
      </c>
      <c r="O35" s="159">
        <f t="shared" si="8"/>
        <v>0</v>
      </c>
    </row>
    <row r="36" spans="1:15" ht="15" customHeight="1">
      <c r="A36" s="142"/>
      <c r="B36" s="311"/>
      <c r="C36" s="313"/>
      <c r="D36" s="282"/>
      <c r="E36" s="282"/>
      <c r="F36" s="283"/>
      <c r="G36" s="161"/>
      <c r="H36" s="215"/>
      <c r="I36" s="156" t="s">
        <v>16</v>
      </c>
      <c r="J36" s="180">
        <f t="shared" si="8"/>
        <v>0</v>
      </c>
      <c r="K36" s="158">
        <f t="shared" si="8"/>
        <v>0</v>
      </c>
      <c r="L36" s="158">
        <f t="shared" si="8"/>
        <v>0</v>
      </c>
      <c r="M36" s="158">
        <f t="shared" si="8"/>
        <v>0</v>
      </c>
      <c r="N36" s="158">
        <f t="shared" si="8"/>
        <v>0</v>
      </c>
      <c r="O36" s="159">
        <f t="shared" si="8"/>
        <v>0</v>
      </c>
    </row>
    <row r="37" spans="1:15" ht="15" customHeight="1">
      <c r="A37" s="142"/>
      <c r="B37" s="312"/>
      <c r="C37" s="314"/>
      <c r="D37" s="303"/>
      <c r="E37" s="303"/>
      <c r="F37" s="304"/>
      <c r="G37" s="216"/>
      <c r="H37" s="162"/>
      <c r="I37" s="163"/>
      <c r="J37" s="183">
        <f t="shared" si="8"/>
        <v>0</v>
      </c>
      <c r="K37" s="165">
        <f>ROUNDDOWN(SUM(K30:K36)*$H37,0)</f>
        <v>0</v>
      </c>
      <c r="L37" s="165">
        <f>ROUNDDOWN(SUM(L30:L36)*$H37,0)</f>
        <v>0</v>
      </c>
      <c r="M37" s="165">
        <f>ROUNDDOWN(SUM(M30:M36)*$H37,0)</f>
        <v>0</v>
      </c>
      <c r="N37" s="165">
        <f>ROUNDDOWN(SUM(N30:N36)*$H37,0)</f>
        <v>0</v>
      </c>
      <c r="O37" s="166">
        <f>ROUNDDOWN(SUM(O30:O36)*$H37,0)</f>
        <v>0</v>
      </c>
    </row>
    <row r="38" spans="1:15" ht="15" customHeight="1">
      <c r="A38" s="296" t="s">
        <v>57</v>
      </c>
      <c r="B38" s="297"/>
      <c r="C38" s="297"/>
      <c r="D38" s="297"/>
      <c r="E38" s="297"/>
      <c r="F38" s="297"/>
      <c r="G38" s="297"/>
      <c r="H38" s="297"/>
      <c r="I38" s="298"/>
      <c r="J38" s="167">
        <f t="shared" ref="J38:O38" si="9">SUM(J30:J37)</f>
        <v>0</v>
      </c>
      <c r="K38" s="169">
        <f>SUM(K30:K37)</f>
        <v>35076</v>
      </c>
      <c r="L38" s="169">
        <f t="shared" si="9"/>
        <v>35076</v>
      </c>
      <c r="M38" s="169">
        <f t="shared" si="9"/>
        <v>35076</v>
      </c>
      <c r="N38" s="170">
        <f t="shared" si="9"/>
        <v>35076</v>
      </c>
      <c r="O38" s="171">
        <f t="shared" si="9"/>
        <v>35076</v>
      </c>
    </row>
    <row r="39" spans="1:15" ht="15" customHeight="1">
      <c r="A39" s="172"/>
      <c r="B39" s="299" t="s">
        <v>33</v>
      </c>
      <c r="C39" s="300"/>
      <c r="D39" s="300"/>
      <c r="E39" s="300"/>
      <c r="F39" s="301"/>
      <c r="G39" s="217"/>
      <c r="H39" s="218">
        <f>H19</f>
        <v>2000</v>
      </c>
      <c r="I39" s="219" t="s">
        <v>25</v>
      </c>
      <c r="J39" s="176">
        <f t="shared" ref="J39:O42" si="10">ROUNDDOWN($H39*$C$28*J$28*365/1000,)</f>
        <v>0</v>
      </c>
      <c r="K39" s="178">
        <f t="shared" si="10"/>
        <v>6935</v>
      </c>
      <c r="L39" s="178">
        <f t="shared" si="10"/>
        <v>6935</v>
      </c>
      <c r="M39" s="178">
        <f t="shared" si="10"/>
        <v>6935</v>
      </c>
      <c r="N39" s="220">
        <f t="shared" si="10"/>
        <v>6935</v>
      </c>
      <c r="O39" s="179">
        <f t="shared" si="10"/>
        <v>6935</v>
      </c>
    </row>
    <row r="40" spans="1:15" ht="15" customHeight="1">
      <c r="A40" s="142"/>
      <c r="B40" s="281" t="s">
        <v>26</v>
      </c>
      <c r="C40" s="282"/>
      <c r="D40" s="282"/>
      <c r="E40" s="282"/>
      <c r="F40" s="283"/>
      <c r="G40" s="151"/>
      <c r="H40" s="153">
        <f>H20</f>
        <v>1380</v>
      </c>
      <c r="I40" s="156" t="s">
        <v>25</v>
      </c>
      <c r="J40" s="180">
        <f t="shared" si="10"/>
        <v>0</v>
      </c>
      <c r="K40" s="158">
        <f t="shared" si="10"/>
        <v>4785</v>
      </c>
      <c r="L40" s="158">
        <f t="shared" si="10"/>
        <v>4785</v>
      </c>
      <c r="M40" s="158">
        <f t="shared" si="10"/>
        <v>4785</v>
      </c>
      <c r="N40" s="221">
        <f t="shared" si="10"/>
        <v>4785</v>
      </c>
      <c r="O40" s="159">
        <f t="shared" si="10"/>
        <v>4785</v>
      </c>
    </row>
    <row r="41" spans="1:15" ht="15" customHeight="1">
      <c r="A41" s="142"/>
      <c r="B41" s="281" t="s">
        <v>27</v>
      </c>
      <c r="C41" s="282"/>
      <c r="D41" s="282"/>
      <c r="E41" s="282"/>
      <c r="F41" s="283"/>
      <c r="G41" s="151"/>
      <c r="H41" s="153">
        <f>H21</f>
        <v>100</v>
      </c>
      <c r="I41" s="156" t="s">
        <v>25</v>
      </c>
      <c r="J41" s="180">
        <f t="shared" si="10"/>
        <v>0</v>
      </c>
      <c r="K41" s="158">
        <f t="shared" si="10"/>
        <v>346</v>
      </c>
      <c r="L41" s="158">
        <f t="shared" si="10"/>
        <v>346</v>
      </c>
      <c r="M41" s="158">
        <f t="shared" si="10"/>
        <v>346</v>
      </c>
      <c r="N41" s="221">
        <f t="shared" si="10"/>
        <v>346</v>
      </c>
      <c r="O41" s="159">
        <f t="shared" si="10"/>
        <v>346</v>
      </c>
    </row>
    <row r="42" spans="1:15" ht="15" customHeight="1">
      <c r="A42" s="142"/>
      <c r="B42" s="302"/>
      <c r="C42" s="303"/>
      <c r="D42" s="303"/>
      <c r="E42" s="303"/>
      <c r="F42" s="304"/>
      <c r="G42" s="216"/>
      <c r="H42" s="222"/>
      <c r="I42" s="223" t="s">
        <v>25</v>
      </c>
      <c r="J42" s="183">
        <f t="shared" si="10"/>
        <v>0</v>
      </c>
      <c r="K42" s="165">
        <f t="shared" si="10"/>
        <v>0</v>
      </c>
      <c r="L42" s="165">
        <f t="shared" si="10"/>
        <v>0</v>
      </c>
      <c r="M42" s="165">
        <f t="shared" si="10"/>
        <v>0</v>
      </c>
      <c r="N42" s="224">
        <f t="shared" si="10"/>
        <v>0</v>
      </c>
      <c r="O42" s="166">
        <f t="shared" si="10"/>
        <v>0</v>
      </c>
    </row>
    <row r="43" spans="1:15" ht="15" customHeight="1">
      <c r="A43" s="318" t="s">
        <v>28</v>
      </c>
      <c r="B43" s="319"/>
      <c r="C43" s="319"/>
      <c r="D43" s="319"/>
      <c r="E43" s="319"/>
      <c r="F43" s="319"/>
      <c r="G43" s="319"/>
      <c r="H43" s="319"/>
      <c r="I43" s="320"/>
      <c r="J43" s="167">
        <f t="shared" ref="J43:O43" si="11">SUM(J39:J42)</f>
        <v>0</v>
      </c>
      <c r="K43" s="169">
        <f t="shared" si="11"/>
        <v>12066</v>
      </c>
      <c r="L43" s="169">
        <f t="shared" si="11"/>
        <v>12066</v>
      </c>
      <c r="M43" s="169">
        <f t="shared" si="11"/>
        <v>12066</v>
      </c>
      <c r="N43" s="170">
        <f t="shared" si="11"/>
        <v>12066</v>
      </c>
      <c r="O43" s="171">
        <f t="shared" si="11"/>
        <v>12066</v>
      </c>
    </row>
    <row r="44" spans="1:15" ht="15" customHeight="1" thickBot="1">
      <c r="A44" s="305" t="s">
        <v>29</v>
      </c>
      <c r="B44" s="306"/>
      <c r="C44" s="306"/>
      <c r="D44" s="306"/>
      <c r="E44" s="306"/>
      <c r="F44" s="306"/>
      <c r="G44" s="306"/>
      <c r="H44" s="306"/>
      <c r="I44" s="307"/>
      <c r="J44" s="185">
        <f t="shared" ref="J44:O44" si="12">SUM(J43,J38)</f>
        <v>0</v>
      </c>
      <c r="K44" s="187">
        <f t="shared" si="12"/>
        <v>47142</v>
      </c>
      <c r="L44" s="187">
        <f t="shared" si="12"/>
        <v>47142</v>
      </c>
      <c r="M44" s="187">
        <f t="shared" si="12"/>
        <v>47142</v>
      </c>
      <c r="N44" s="188">
        <f t="shared" si="12"/>
        <v>47142</v>
      </c>
      <c r="O44" s="189">
        <f t="shared" si="12"/>
        <v>47142</v>
      </c>
    </row>
    <row r="45" spans="1:15" ht="15" customHeight="1" thickBot="1">
      <c r="A45" s="225"/>
      <c r="B45" s="225"/>
      <c r="C45" s="225"/>
      <c r="D45" s="225"/>
      <c r="E45" s="225"/>
      <c r="F45" s="225"/>
      <c r="G45" s="225"/>
      <c r="H45" s="225"/>
      <c r="I45" s="225"/>
      <c r="J45" s="225"/>
      <c r="K45" s="226"/>
      <c r="L45" s="226"/>
      <c r="M45" s="226"/>
      <c r="N45" s="226"/>
      <c r="O45" s="226"/>
    </row>
    <row r="46" spans="1:15" ht="15" customHeight="1">
      <c r="A46" s="321" t="s">
        <v>50</v>
      </c>
      <c r="B46" s="322"/>
      <c r="C46" s="322"/>
      <c r="D46" s="322"/>
      <c r="E46" s="322"/>
      <c r="F46" s="322"/>
      <c r="G46" s="322"/>
      <c r="H46" s="322"/>
      <c r="I46" s="323"/>
      <c r="J46" s="227">
        <f t="shared" ref="J46:O46" si="13">SUM(J18,J38)</f>
        <v>0</v>
      </c>
      <c r="K46" s="228">
        <f>SUM(K18,K38)</f>
        <v>227387</v>
      </c>
      <c r="L46" s="229">
        <f t="shared" si="13"/>
        <v>227387</v>
      </c>
      <c r="M46" s="229">
        <f t="shared" si="13"/>
        <v>227387</v>
      </c>
      <c r="N46" s="229">
        <f t="shared" si="13"/>
        <v>227387</v>
      </c>
      <c r="O46" s="230">
        <f t="shared" si="13"/>
        <v>227387</v>
      </c>
    </row>
    <row r="47" spans="1:15" ht="15" customHeight="1">
      <c r="A47" s="315" t="s">
        <v>51</v>
      </c>
      <c r="B47" s="316"/>
      <c r="C47" s="316"/>
      <c r="D47" s="316"/>
      <c r="E47" s="316"/>
      <c r="F47" s="316"/>
      <c r="G47" s="316"/>
      <c r="H47" s="316"/>
      <c r="I47" s="317"/>
      <c r="J47" s="167">
        <f t="shared" ref="J47:O48" si="14">SUM(J23,J43)</f>
        <v>0</v>
      </c>
      <c r="K47" s="168">
        <f t="shared" si="14"/>
        <v>84466</v>
      </c>
      <c r="L47" s="169">
        <f t="shared" si="14"/>
        <v>84466</v>
      </c>
      <c r="M47" s="169">
        <f t="shared" si="14"/>
        <v>84466</v>
      </c>
      <c r="N47" s="169">
        <f t="shared" si="14"/>
        <v>84466</v>
      </c>
      <c r="O47" s="171">
        <f t="shared" si="14"/>
        <v>84466</v>
      </c>
    </row>
    <row r="48" spans="1:15" ht="15" customHeight="1" thickBot="1">
      <c r="A48" s="231" t="s">
        <v>36</v>
      </c>
      <c r="B48" s="232"/>
      <c r="C48" s="232"/>
      <c r="D48" s="232"/>
      <c r="E48" s="232"/>
      <c r="F48" s="232"/>
      <c r="G48" s="232"/>
      <c r="H48" s="232"/>
      <c r="I48" s="233"/>
      <c r="J48" s="185">
        <f t="shared" si="14"/>
        <v>0</v>
      </c>
      <c r="K48" s="186">
        <f>SUM(K24,K44)</f>
        <v>311853</v>
      </c>
      <c r="L48" s="187">
        <f t="shared" si="14"/>
        <v>311853</v>
      </c>
      <c r="M48" s="187">
        <f t="shared" si="14"/>
        <v>311853</v>
      </c>
      <c r="N48" s="187">
        <f t="shared" si="14"/>
        <v>311853</v>
      </c>
      <c r="O48" s="189">
        <f t="shared" si="14"/>
        <v>311853</v>
      </c>
    </row>
  </sheetData>
  <mergeCells count="36">
    <mergeCell ref="A47:I47"/>
    <mergeCell ref="B40:F40"/>
    <mergeCell ref="B41:F41"/>
    <mergeCell ref="B42:F42"/>
    <mergeCell ref="A43:I43"/>
    <mergeCell ref="A44:I44"/>
    <mergeCell ref="A46:I46"/>
    <mergeCell ref="B39:F39"/>
    <mergeCell ref="B22:F22"/>
    <mergeCell ref="A23:I23"/>
    <mergeCell ref="A24:I24"/>
    <mergeCell ref="A27:F27"/>
    <mergeCell ref="G27:I27"/>
    <mergeCell ref="A28:B28"/>
    <mergeCell ref="G28:I28"/>
    <mergeCell ref="B35:B37"/>
    <mergeCell ref="C35:F35"/>
    <mergeCell ref="C36:F36"/>
    <mergeCell ref="C37:F37"/>
    <mergeCell ref="A38:I38"/>
    <mergeCell ref="B21:F21"/>
    <mergeCell ref="N1:O1"/>
    <mergeCell ref="A4:F4"/>
    <mergeCell ref="G4:I4"/>
    <mergeCell ref="A5:B5"/>
    <mergeCell ref="G5:I5"/>
    <mergeCell ref="B12:B17"/>
    <mergeCell ref="C12:F12"/>
    <mergeCell ref="C13:F13"/>
    <mergeCell ref="C14:F14"/>
    <mergeCell ref="C15:F15"/>
    <mergeCell ref="C16:F16"/>
    <mergeCell ref="C17:F17"/>
    <mergeCell ref="A18:I18"/>
    <mergeCell ref="B19:F19"/>
    <mergeCell ref="B20:F20"/>
  </mergeCells>
  <phoneticPr fontId="3"/>
  <pageMargins left="0.78740157480314965" right="0.78740157480314965" top="0.78740157480314965" bottom="0.78740157480314965" header="0.51181102362204722" footer="0.11811023622047245"/>
  <pageSetup paperSize="9" orientation="portrait" r:id="rId1"/>
  <headerFooter alignWithMargins="0">
    <oddHeader>&amp;L＜特養・ｼｮｰﾄはこの様式を使用すること＞&amp;R【記入例】【様式１６－３】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【様式16-3】資金収支見込（特養・ショート）（収入）</vt:lpstr>
      <vt:lpstr>【様式16－3】 収入積算（記入例）</vt:lpstr>
      <vt:lpstr>'【様式16－3】 収入積算（記入例）'!Print_Area</vt:lpstr>
      <vt:lpstr>'【様式16-3】資金収支見込（特養・ショート）（収入）'!Print_Area</vt:lpstr>
      <vt:lpstr>'【様式16－3】 収入積算（記入例）'!Print_Titles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2016-06-14T02:08:47Z</cp:lastPrinted>
  <dcterms:created xsi:type="dcterms:W3CDTF">2016-05-30T06:18:21Z</dcterms:created>
  <dcterms:modified xsi:type="dcterms:W3CDTF">2016-06-21T00:16:31Z</dcterms:modified>
</cp:coreProperties>
</file>