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885" yWindow="-15" windowWidth="10845" windowHeight="8190" tabRatio="708"/>
  </bookViews>
  <sheets>
    <sheet name="事業費等一覧 " sheetId="25" r:id="rId1"/>
    <sheet name="事業費等一覧（事業別）" sheetId="26" r:id="rId2"/>
    <sheet name="（記入例）事業費等一覧" sheetId="29" r:id="rId3"/>
    <sheet name="（記入例）事業別" sheetId="28" r:id="rId4"/>
  </sheets>
  <definedNames>
    <definedName name="_xlnm.Print_Area" localSheetId="2">'（記入例）事業費等一覧'!$A$1:$G$56</definedName>
    <definedName name="_xlnm.Print_Area" localSheetId="3">'（記入例）事業別'!$A$1:$M$52</definedName>
    <definedName name="_xlnm.Print_Area" localSheetId="0">'事業費等一覧 '!$A$1:$G$55</definedName>
    <definedName name="_xlnm.Print_Area" localSheetId="1">'事業費等一覧（事業別）'!$A$1:$L$49</definedName>
  </definedNames>
  <calcPr calcId="145621"/>
</workbook>
</file>

<file path=xl/calcChain.xml><?xml version="1.0" encoding="utf-8"?>
<calcChain xmlns="http://schemas.openxmlformats.org/spreadsheetml/2006/main">
  <c r="G42" i="25" l="1"/>
  <c r="F42" i="25"/>
  <c r="G22" i="25"/>
  <c r="G42" i="26"/>
  <c r="G44" i="28"/>
  <c r="F43" i="29"/>
  <c r="I42" i="26" l="1"/>
  <c r="I43" i="26"/>
  <c r="I44" i="26"/>
  <c r="I45" i="26"/>
  <c r="I46" i="26"/>
  <c r="I47" i="26" s="1"/>
  <c r="I48" i="26"/>
  <c r="H42" i="26"/>
  <c r="H43" i="26"/>
  <c r="H44" i="26"/>
  <c r="H45" i="26"/>
  <c r="H46" i="26"/>
  <c r="H48" i="26"/>
  <c r="G43" i="26"/>
  <c r="G44" i="26"/>
  <c r="F44" i="26" s="1"/>
  <c r="G45" i="26"/>
  <c r="G46" i="26"/>
  <c r="G47" i="26" s="1"/>
  <c r="G48" i="26"/>
  <c r="I25" i="26"/>
  <c r="I41" i="26" s="1"/>
  <c r="I31" i="26"/>
  <c r="I37" i="26"/>
  <c r="I35" i="26"/>
  <c r="I40" i="26"/>
  <c r="H25" i="26"/>
  <c r="H41" i="26" s="1"/>
  <c r="H31" i="26"/>
  <c r="H37" i="26"/>
  <c r="H35" i="26"/>
  <c r="H40" i="26"/>
  <c r="G25" i="26"/>
  <c r="G41" i="26" s="1"/>
  <c r="F41" i="26" s="1"/>
  <c r="G31" i="26"/>
  <c r="G37" i="26"/>
  <c r="G35" i="26"/>
  <c r="G40" i="26"/>
  <c r="I45" i="28"/>
  <c r="H45" i="28"/>
  <c r="H47" i="28"/>
  <c r="F47" i="28" s="1"/>
  <c r="H48" i="28"/>
  <c r="G47" i="28"/>
  <c r="G48" i="28"/>
  <c r="I47" i="28"/>
  <c r="I48" i="28"/>
  <c r="J47" i="28"/>
  <c r="J48" i="28"/>
  <c r="G50" i="28"/>
  <c r="H50" i="28"/>
  <c r="I50" i="28"/>
  <c r="J50" i="28"/>
  <c r="F44" i="28"/>
  <c r="G45" i="28"/>
  <c r="H44" i="28"/>
  <c r="I44" i="28"/>
  <c r="I46" i="28" s="1"/>
  <c r="J44" i="28"/>
  <c r="J45" i="28"/>
  <c r="G16" i="28"/>
  <c r="G13" i="26"/>
  <c r="G14" i="26"/>
  <c r="G15" i="26"/>
  <c r="G19" i="26" s="1"/>
  <c r="H12" i="26"/>
  <c r="I12" i="26"/>
  <c r="G12" i="26"/>
  <c r="F12" i="26" s="1"/>
  <c r="H14" i="28"/>
  <c r="I14" i="28"/>
  <c r="J14" i="28"/>
  <c r="G14" i="28"/>
  <c r="I13" i="26"/>
  <c r="I14" i="26"/>
  <c r="I15" i="26" s="1"/>
  <c r="I19" i="26" s="1"/>
  <c r="H13" i="26"/>
  <c r="H14" i="26"/>
  <c r="H15" i="26" s="1"/>
  <c r="H19" i="26" s="1"/>
  <c r="I9" i="26"/>
  <c r="H9" i="26"/>
  <c r="G9" i="26"/>
  <c r="G15" i="28"/>
  <c r="G17" i="28" s="1"/>
  <c r="G21" i="28" s="1"/>
  <c r="J15" i="28"/>
  <c r="J16" i="28"/>
  <c r="H15" i="28"/>
  <c r="H16" i="28"/>
  <c r="F16" i="28" s="1"/>
  <c r="I15" i="28"/>
  <c r="I16" i="28"/>
  <c r="H11" i="28"/>
  <c r="I11" i="28"/>
  <c r="J11" i="28"/>
  <c r="G11" i="28"/>
  <c r="F13" i="29"/>
  <c r="F14" i="29"/>
  <c r="F15" i="29"/>
  <c r="F19" i="29" s="1"/>
  <c r="F9" i="29"/>
  <c r="F12" i="29"/>
  <c r="F26" i="29"/>
  <c r="F42" i="29" s="1"/>
  <c r="F32" i="29"/>
  <c r="F36" i="29"/>
  <c r="F38" i="29"/>
  <c r="F41" i="29"/>
  <c r="H41" i="29" s="1"/>
  <c r="H26" i="29"/>
  <c r="H36" i="29"/>
  <c r="H38" i="29"/>
  <c r="F44" i="29"/>
  <c r="F45" i="29"/>
  <c r="F46" i="29"/>
  <c r="F47" i="29"/>
  <c r="F48" i="29" s="1"/>
  <c r="F49" i="29"/>
  <c r="G27" i="28"/>
  <c r="H27" i="28"/>
  <c r="I27" i="28"/>
  <c r="F23" i="28"/>
  <c r="F21" i="26"/>
  <c r="F10" i="28"/>
  <c r="F12" i="28"/>
  <c r="F13" i="28"/>
  <c r="F8" i="26"/>
  <c r="F9" i="26"/>
  <c r="F10" i="26"/>
  <c r="F11" i="26"/>
  <c r="F13" i="26"/>
  <c r="F15" i="26"/>
  <c r="F9" i="28"/>
  <c r="F7" i="26"/>
  <c r="F25" i="25"/>
  <c r="F31" i="25"/>
  <c r="F35" i="25"/>
  <c r="F37" i="25"/>
  <c r="F40" i="25"/>
  <c r="F41" i="25"/>
  <c r="F45" i="25"/>
  <c r="F46" i="25"/>
  <c r="F47" i="25" s="1"/>
  <c r="F48" i="25"/>
  <c r="F43" i="25"/>
  <c r="F44" i="25" s="1"/>
  <c r="F49" i="25" s="1"/>
  <c r="F13" i="25"/>
  <c r="F14" i="25"/>
  <c r="F15" i="25"/>
  <c r="F19" i="25" s="1"/>
  <c r="H41" i="25"/>
  <c r="H40" i="25"/>
  <c r="H37" i="25"/>
  <c r="H35" i="25"/>
  <c r="H31" i="25"/>
  <c r="H25" i="25"/>
  <c r="G26" i="25"/>
  <c r="G44" i="25"/>
  <c r="G34" i="25"/>
  <c r="F12" i="25"/>
  <c r="F9" i="25"/>
  <c r="G9" i="25" s="1"/>
  <c r="G6" i="25"/>
  <c r="G14" i="25"/>
  <c r="G15" i="25"/>
  <c r="G17" i="25"/>
  <c r="G19" i="25"/>
  <c r="G31" i="25"/>
  <c r="G40" i="25"/>
  <c r="F6" i="26"/>
  <c r="F16" i="26"/>
  <c r="F17" i="26"/>
  <c r="F18" i="26"/>
  <c r="F23" i="26"/>
  <c r="F24" i="26"/>
  <c r="F26" i="26"/>
  <c r="F27" i="26"/>
  <c r="F28" i="26"/>
  <c r="F29" i="26"/>
  <c r="F30" i="26"/>
  <c r="F31" i="26"/>
  <c r="F32" i="26"/>
  <c r="F33" i="26"/>
  <c r="F34" i="26"/>
  <c r="F35" i="26"/>
  <c r="F36" i="26"/>
  <c r="F37" i="26"/>
  <c r="F38" i="26"/>
  <c r="F39" i="26"/>
  <c r="F40" i="26"/>
  <c r="F42" i="26"/>
  <c r="F43" i="26"/>
  <c r="F45" i="26"/>
  <c r="F48" i="26"/>
  <c r="F8" i="28"/>
  <c r="F18" i="28"/>
  <c r="F19" i="28"/>
  <c r="F20" i="28"/>
  <c r="F25" i="28"/>
  <c r="F26" i="28"/>
  <c r="J27" i="28"/>
  <c r="F28" i="28"/>
  <c r="F29" i="28"/>
  <c r="F30" i="28"/>
  <c r="F31" i="28"/>
  <c r="F32" i="28"/>
  <c r="G33" i="28"/>
  <c r="H33" i="28"/>
  <c r="I33" i="28"/>
  <c r="J33" i="28"/>
  <c r="F34" i="28"/>
  <c r="F35" i="28"/>
  <c r="F36" i="28"/>
  <c r="G37" i="28"/>
  <c r="H37" i="28"/>
  <c r="I37" i="28"/>
  <c r="J37" i="28"/>
  <c r="F38" i="28"/>
  <c r="G39" i="28"/>
  <c r="H39" i="28"/>
  <c r="I39" i="28"/>
  <c r="J39" i="28"/>
  <c r="F40" i="28"/>
  <c r="F41" i="28"/>
  <c r="G42" i="28"/>
  <c r="H42" i="28"/>
  <c r="I42" i="28"/>
  <c r="J42" i="28"/>
  <c r="F46" i="26" l="1"/>
  <c r="H47" i="26"/>
  <c r="F47" i="26" s="1"/>
  <c r="H46" i="28"/>
  <c r="F27" i="28"/>
  <c r="G46" i="28"/>
  <c r="H49" i="28"/>
  <c r="I17" i="28"/>
  <c r="I21" i="28" s="1"/>
  <c r="F50" i="29"/>
  <c r="H50" i="29" s="1"/>
  <c r="G23" i="29"/>
  <c r="G22" i="29"/>
  <c r="G36" i="29"/>
  <c r="F39" i="28"/>
  <c r="F33" i="28"/>
  <c r="F11" i="28"/>
  <c r="F15" i="28"/>
  <c r="J46" i="28"/>
  <c r="F37" i="28"/>
  <c r="H17" i="28"/>
  <c r="H21" i="28" s="1"/>
  <c r="J17" i="28"/>
  <c r="J21" i="28" s="1"/>
  <c r="I49" i="28"/>
  <c r="G49" i="28"/>
  <c r="F45" i="28"/>
  <c r="I43" i="28"/>
  <c r="I51" i="28"/>
  <c r="F42" i="28"/>
  <c r="G43" i="28"/>
  <c r="F48" i="28"/>
  <c r="F14" i="28"/>
  <c r="F50" i="28"/>
  <c r="J49" i="28"/>
  <c r="J43" i="28"/>
  <c r="H49" i="25"/>
  <c r="G21" i="25"/>
  <c r="G32" i="25"/>
  <c r="G23" i="25"/>
  <c r="G33" i="25"/>
  <c r="G30" i="25"/>
  <c r="G36" i="25"/>
  <c r="G25" i="25"/>
  <c r="G35" i="25"/>
  <c r="G39" i="25"/>
  <c r="G41" i="25"/>
  <c r="H43" i="28"/>
  <c r="G25" i="29"/>
  <c r="G28" i="29"/>
  <c r="G44" i="29" s="1"/>
  <c r="G30" i="29"/>
  <c r="G32" i="29"/>
  <c r="G33" i="29"/>
  <c r="G35" i="29"/>
  <c r="G38" i="29"/>
  <c r="G39" i="29"/>
  <c r="G41" i="29"/>
  <c r="G24" i="29"/>
  <c r="G27" i="29"/>
  <c r="G43" i="29" s="1"/>
  <c r="G45" i="29" s="1"/>
  <c r="G29" i="29"/>
  <c r="G31" i="29"/>
  <c r="G34" i="29"/>
  <c r="G37" i="29"/>
  <c r="G40" i="29"/>
  <c r="G42" i="29"/>
  <c r="F19" i="26"/>
  <c r="G37" i="25"/>
  <c r="G38" i="25"/>
  <c r="G24" i="25"/>
  <c r="G48" i="25" s="1"/>
  <c r="G29" i="25"/>
  <c r="G28" i="25"/>
  <c r="G27" i="25"/>
  <c r="G43" i="25" s="1"/>
  <c r="G12" i="25"/>
  <c r="G16" i="25"/>
  <c r="G18" i="25"/>
  <c r="G13" i="25"/>
  <c r="G6" i="29"/>
  <c r="G9" i="29"/>
  <c r="G12" i="29"/>
  <c r="G14" i="29"/>
  <c r="G16" i="29"/>
  <c r="G18" i="29"/>
  <c r="G17" i="29"/>
  <c r="G19" i="29"/>
  <c r="H42" i="29"/>
  <c r="G13" i="29"/>
  <c r="H51" i="28"/>
  <c r="G49" i="26"/>
  <c r="I49" i="26"/>
  <c r="F14" i="26"/>
  <c r="F25" i="26"/>
  <c r="H32" i="29"/>
  <c r="G26" i="29"/>
  <c r="G15" i="29"/>
  <c r="H49" i="26" l="1"/>
  <c r="F49" i="26" s="1"/>
  <c r="G51" i="28"/>
  <c r="F46" i="28"/>
  <c r="F43" i="28"/>
  <c r="F17" i="28"/>
  <c r="F49" i="28"/>
  <c r="F21" i="28"/>
  <c r="J51" i="28"/>
  <c r="G49" i="29"/>
  <c r="G46" i="25"/>
  <c r="G45" i="25"/>
  <c r="G47" i="25" s="1"/>
  <c r="G49" i="25" s="1"/>
  <c r="G47" i="29"/>
  <c r="G46" i="29"/>
  <c r="G48" i="29" s="1"/>
  <c r="G50" i="29" s="1"/>
  <c r="F51" i="28" l="1"/>
</calcChain>
</file>

<file path=xl/sharedStrings.xml><?xml version="1.0" encoding="utf-8"?>
<sst xmlns="http://schemas.openxmlformats.org/spreadsheetml/2006/main" count="259" uniqueCount="57">
  <si>
    <t>計</t>
    <rPh sb="0" eb="1">
      <t>ケイ</t>
    </rPh>
    <phoneticPr fontId="2"/>
  </si>
  <si>
    <t>合　　　　　　　　　計</t>
    <rPh sb="0" eb="1">
      <t>ゴウ</t>
    </rPh>
    <rPh sb="10" eb="11">
      <t>ケイ</t>
    </rPh>
    <phoneticPr fontId="2"/>
  </si>
  <si>
    <t>施設名：</t>
    <rPh sb="0" eb="2">
      <t>シセツ</t>
    </rPh>
    <rPh sb="2" eb="3">
      <t>メイ</t>
    </rPh>
    <phoneticPr fontId="2"/>
  </si>
  <si>
    <t>法人名：</t>
    <rPh sb="0" eb="2">
      <t>ホウジン</t>
    </rPh>
    <rPh sb="2" eb="3">
      <t>メイ</t>
    </rPh>
    <phoneticPr fontId="2"/>
  </si>
  <si>
    <t>法人事務費</t>
    <rPh sb="0" eb="2">
      <t>ホウジン</t>
    </rPh>
    <rPh sb="2" eb="5">
      <t>ジムヒ</t>
    </rPh>
    <phoneticPr fontId="2"/>
  </si>
  <si>
    <t>用地費</t>
    <rPh sb="0" eb="3">
      <t>ヨウチヒ</t>
    </rPh>
    <phoneticPr fontId="2"/>
  </si>
  <si>
    <t>工事請負費</t>
    <rPh sb="0" eb="2">
      <t>コウジ</t>
    </rPh>
    <rPh sb="2" eb="4">
      <t>ウケオイ</t>
    </rPh>
    <rPh sb="4" eb="5">
      <t>ヒ</t>
    </rPh>
    <phoneticPr fontId="2"/>
  </si>
  <si>
    <t>小　　　計</t>
    <rPh sb="0" eb="1">
      <t>ショウ</t>
    </rPh>
    <rPh sb="4" eb="5">
      <t>ケイ</t>
    </rPh>
    <phoneticPr fontId="2"/>
  </si>
  <si>
    <t>自己資金</t>
    <rPh sb="0" eb="2">
      <t>ジコ</t>
    </rPh>
    <rPh sb="2" eb="4">
      <t>シキン</t>
    </rPh>
    <phoneticPr fontId="2"/>
  </si>
  <si>
    <t>東京都補助金</t>
    <rPh sb="0" eb="2">
      <t>トウキョウ</t>
    </rPh>
    <rPh sb="2" eb="3">
      <t>ト</t>
    </rPh>
    <rPh sb="3" eb="6">
      <t>ホジョキン</t>
    </rPh>
    <phoneticPr fontId="2"/>
  </si>
  <si>
    <t>比　率</t>
    <rPh sb="0" eb="1">
      <t>ヒ</t>
    </rPh>
    <rPh sb="2" eb="3">
      <t>リツ</t>
    </rPh>
    <phoneticPr fontId="2"/>
  </si>
  <si>
    <t>１　事業費</t>
    <rPh sb="2" eb="5">
      <t>ジギョウヒ</t>
    </rPh>
    <phoneticPr fontId="2"/>
  </si>
  <si>
    <t>補助金内訳（再掲）</t>
    <rPh sb="0" eb="3">
      <t>ホジョキン</t>
    </rPh>
    <rPh sb="3" eb="5">
      <t>ウチワケ</t>
    </rPh>
    <rPh sb="6" eb="8">
      <t>サイケイ</t>
    </rPh>
    <phoneticPr fontId="2"/>
  </si>
  <si>
    <t>借入金内訳（再掲）</t>
    <rPh sb="0" eb="2">
      <t>カリイレ</t>
    </rPh>
    <rPh sb="2" eb="3">
      <t>キン</t>
    </rPh>
    <rPh sb="3" eb="5">
      <t>ウチワケ</t>
    </rPh>
    <rPh sb="6" eb="8">
      <t>サイケイ</t>
    </rPh>
    <phoneticPr fontId="2"/>
  </si>
  <si>
    <t>２　資金調達内訳</t>
    <phoneticPr fontId="2"/>
  </si>
  <si>
    <t>東京都補助金</t>
    <rPh sb="0" eb="3">
      <t>トウキョウト</t>
    </rPh>
    <rPh sb="3" eb="6">
      <t>ホジョキン</t>
    </rPh>
    <phoneticPr fontId="2"/>
  </si>
  <si>
    <t>区市町村補助金</t>
    <rPh sb="0" eb="4">
      <t>クシチョウソン</t>
    </rPh>
    <rPh sb="4" eb="7">
      <t>ホジョキン</t>
    </rPh>
    <phoneticPr fontId="2"/>
  </si>
  <si>
    <t>福祉医療機構借入金</t>
    <rPh sb="0" eb="2">
      <t>フクシ</t>
    </rPh>
    <rPh sb="2" eb="4">
      <t>イリョウ</t>
    </rPh>
    <rPh sb="4" eb="6">
      <t>キコウ</t>
    </rPh>
    <rPh sb="6" eb="8">
      <t>カリイレ</t>
    </rPh>
    <rPh sb="8" eb="9">
      <t>キン</t>
    </rPh>
    <phoneticPr fontId="2"/>
  </si>
  <si>
    <t>金額（単位：円）</t>
    <rPh sb="0" eb="1">
      <t>キン</t>
    </rPh>
    <rPh sb="1" eb="2">
      <t>ガク</t>
    </rPh>
    <rPh sb="3" eb="5">
      <t>タンイ</t>
    </rPh>
    <rPh sb="6" eb="7">
      <t>エン</t>
    </rPh>
    <phoneticPr fontId="2"/>
  </si>
  <si>
    <t>合計</t>
    <rPh sb="0" eb="2">
      <t>ゴウケイ</t>
    </rPh>
    <phoneticPr fontId="2"/>
  </si>
  <si>
    <t>事業費・資金調達内訳等一覧表（事業別）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rPh sb="15" eb="17">
      <t>ジギョウ</t>
    </rPh>
    <rPh sb="17" eb="18">
      <t>ベツ</t>
    </rPh>
    <phoneticPr fontId="2"/>
  </si>
  <si>
    <t>施設整備費</t>
    <rPh sb="0" eb="2">
      <t>シセツ</t>
    </rPh>
    <rPh sb="2" eb="4">
      <t>セイビ</t>
    </rPh>
    <rPh sb="4" eb="5">
      <t>ヒ</t>
    </rPh>
    <phoneticPr fontId="2"/>
  </si>
  <si>
    <t>設備（備品）費</t>
    <rPh sb="0" eb="2">
      <t>セツビ</t>
    </rPh>
    <rPh sb="3" eb="5">
      <t>ビヒン</t>
    </rPh>
    <rPh sb="6" eb="7">
      <t>ヒ</t>
    </rPh>
    <phoneticPr fontId="2"/>
  </si>
  <si>
    <r>
      <t xml:space="preserve">運転資金
</t>
    </r>
    <r>
      <rPr>
        <sz val="9"/>
        <rFont val="ＭＳ 明朝"/>
        <family val="1"/>
        <charset val="128"/>
      </rPr>
      <t>（開設後2か月分）</t>
    </r>
    <rPh sb="0" eb="2">
      <t>ウンテン</t>
    </rPh>
    <rPh sb="2" eb="4">
      <t>シキン</t>
    </rPh>
    <rPh sb="6" eb="8">
      <t>カイセツ</t>
    </rPh>
    <rPh sb="8" eb="9">
      <t>ゴ</t>
    </rPh>
    <rPh sb="11" eb="12">
      <t>ゲツ</t>
    </rPh>
    <rPh sb="12" eb="13">
      <t>ブン</t>
    </rPh>
    <phoneticPr fontId="2"/>
  </si>
  <si>
    <r>
      <t>運転資金</t>
    </r>
    <r>
      <rPr>
        <sz val="9"/>
        <rFont val="ＭＳ 明朝"/>
        <family val="1"/>
        <charset val="128"/>
      </rPr>
      <t>（開設後2か月分）</t>
    </r>
    <rPh sb="0" eb="2">
      <t>ウンテン</t>
    </rPh>
    <rPh sb="2" eb="4">
      <t>シキン</t>
    </rPh>
    <rPh sb="5" eb="7">
      <t>カイセツ</t>
    </rPh>
    <rPh sb="7" eb="8">
      <t>ゴ</t>
    </rPh>
    <rPh sb="10" eb="11">
      <t>ゲツ</t>
    </rPh>
    <rPh sb="11" eb="12">
      <t>ブン</t>
    </rPh>
    <phoneticPr fontId="2"/>
  </si>
  <si>
    <t>市中金融機関</t>
    <rPh sb="0" eb="2">
      <t>シチュウ</t>
    </rPh>
    <rPh sb="2" eb="4">
      <t>キンユウ</t>
    </rPh>
    <rPh sb="4" eb="6">
      <t>キカン</t>
    </rPh>
    <phoneticPr fontId="2"/>
  </si>
  <si>
    <t>市中金融機関借入金</t>
    <rPh sb="0" eb="2">
      <t>シチュウ</t>
    </rPh>
    <rPh sb="2" eb="4">
      <t>キンユウ</t>
    </rPh>
    <rPh sb="4" eb="6">
      <t>キカン</t>
    </rPh>
    <rPh sb="6" eb="8">
      <t>カリイ</t>
    </rPh>
    <rPh sb="8" eb="9">
      <t>カネ</t>
    </rPh>
    <phoneticPr fontId="2"/>
  </si>
  <si>
    <t>老健</t>
    <rPh sb="0" eb="1">
      <t>ロウ</t>
    </rPh>
    <rPh sb="1" eb="2">
      <t>ケン</t>
    </rPh>
    <phoneticPr fontId="2"/>
  </si>
  <si>
    <t>（注記）</t>
    <rPh sb="1" eb="3">
      <t>チュウキ</t>
    </rPh>
    <phoneticPr fontId="2"/>
  </si>
  <si>
    <t>（単位：円）</t>
    <rPh sb="1" eb="3">
      <t>タンイ</t>
    </rPh>
    <rPh sb="4" eb="5">
      <t>エン</t>
    </rPh>
    <phoneticPr fontId="2"/>
  </si>
  <si>
    <t>訪看ＳＴ</t>
    <rPh sb="0" eb="2">
      <t>ホウカン</t>
    </rPh>
    <phoneticPr fontId="2"/>
  </si>
  <si>
    <t>③「自己資金」は、総事業費に対し、少なくとも５％以上であること。</t>
    <phoneticPr fontId="2"/>
  </si>
  <si>
    <t>④ 借入金の総額は、総事業費の2分の1を超えないようにすること。</t>
    <rPh sb="2" eb="4">
      <t>カリイレ</t>
    </rPh>
    <rPh sb="4" eb="5">
      <t>キン</t>
    </rPh>
    <rPh sb="6" eb="8">
      <t>ソウガク</t>
    </rPh>
    <rPh sb="10" eb="14">
      <t>ソウジギョウヒ</t>
    </rPh>
    <rPh sb="16" eb="17">
      <t>ブン</t>
    </rPh>
    <rPh sb="20" eb="21">
      <t>コ</t>
    </rPh>
    <phoneticPr fontId="2"/>
  </si>
  <si>
    <t>② 法人事務費として、開設までに必要な額(※)を用意すること。　　
　 また、別紙（様式任意）によりその内訳を添付すること。
　 (※)例として、事務所代、入札準備代、収入印紙代、開設前人件費、登記手数料、固定資産税等</t>
    <rPh sb="97" eb="99">
      <t>トウキ</t>
    </rPh>
    <rPh sb="99" eb="102">
      <t>テスウリョウ</t>
    </rPh>
    <phoneticPr fontId="2"/>
  </si>
  <si>
    <t>事業費・資金調達内訳等一覧表</t>
    <rPh sb="0" eb="3">
      <t>ジギョウヒ</t>
    </rPh>
    <rPh sb="4" eb="6">
      <t>シキン</t>
    </rPh>
    <rPh sb="6" eb="8">
      <t>チョウタツ</t>
    </rPh>
    <rPh sb="8" eb="10">
      <t>ウチワケ</t>
    </rPh>
    <rPh sb="10" eb="11">
      <t>トウ</t>
    </rPh>
    <rPh sb="11" eb="13">
      <t>イチラン</t>
    </rPh>
    <rPh sb="13" eb="14">
      <t>ヒョウ</t>
    </rPh>
    <phoneticPr fontId="2"/>
  </si>
  <si>
    <t>① 運転資金として年間事業費の１２分の２以上を「自己資金」で確保すること。</t>
    <phoneticPr fontId="2"/>
  </si>
  <si>
    <t>③「自己資金」は、総事業費に対し、少なくとも５％以上であること。</t>
    <phoneticPr fontId="2"/>
  </si>
  <si>
    <t>○○</t>
    <phoneticPr fontId="2"/>
  </si>
  <si>
    <t>△△</t>
    <phoneticPr fontId="2"/>
  </si>
  <si>
    <t>合計</t>
    <rPh sb="0" eb="1">
      <t>ゴウ</t>
    </rPh>
    <rPh sb="1" eb="2">
      <t>ケイ</t>
    </rPh>
    <phoneticPr fontId="2"/>
  </si>
  <si>
    <t>補助対象
経費</t>
    <rPh sb="0" eb="2">
      <t>ホジョ</t>
    </rPh>
    <rPh sb="2" eb="4">
      <t>タイショウ</t>
    </rPh>
    <rPh sb="5" eb="7">
      <t>ケイヒ</t>
    </rPh>
    <phoneticPr fontId="2"/>
  </si>
  <si>
    <t>補助対象外
経費</t>
    <rPh sb="0" eb="2">
      <t>ホジョ</t>
    </rPh>
    <rPh sb="2" eb="5">
      <t>タイショウガイ</t>
    </rPh>
    <rPh sb="6" eb="8">
      <t>ケイヒ</t>
    </rPh>
    <phoneticPr fontId="2"/>
  </si>
  <si>
    <t>工事事務費（設計監理）</t>
    <rPh sb="0" eb="2">
      <t>コウジ</t>
    </rPh>
    <rPh sb="2" eb="5">
      <t>ジムヒ</t>
    </rPh>
    <rPh sb="6" eb="8">
      <t>セッケイ</t>
    </rPh>
    <rPh sb="8" eb="10">
      <t>カンリ</t>
    </rPh>
    <phoneticPr fontId="2"/>
  </si>
  <si>
    <t>自己資金計（再掲）</t>
    <rPh sb="0" eb="2">
      <t>ジコ</t>
    </rPh>
    <rPh sb="2" eb="4">
      <t>シキン</t>
    </rPh>
    <rPh sb="4" eb="5">
      <t>ケイ</t>
    </rPh>
    <rPh sb="6" eb="8">
      <t>サイケイ</t>
    </rPh>
    <phoneticPr fontId="2"/>
  </si>
  <si>
    <t>① 運転資金として年間事業費の１２分の２以上を「自己資金」で確保すること。</t>
    <phoneticPr fontId="2"/>
  </si>
  <si>
    <t>補助対象外
経費</t>
    <rPh sb="0" eb="2">
      <t>ホジョ</t>
    </rPh>
    <rPh sb="2" eb="4">
      <t>タイショウ</t>
    </rPh>
    <rPh sb="4" eb="5">
      <t>ガイ</t>
    </rPh>
    <rPh sb="6" eb="8">
      <t>ケイヒ</t>
    </rPh>
    <phoneticPr fontId="2"/>
  </si>
  <si>
    <t>自 己 資 金 計（再掲）</t>
    <rPh sb="0" eb="1">
      <t>ジ</t>
    </rPh>
    <rPh sb="2" eb="3">
      <t>オノレ</t>
    </rPh>
    <rPh sb="4" eb="5">
      <t>シ</t>
    </rPh>
    <rPh sb="6" eb="7">
      <t>カネ</t>
    </rPh>
    <rPh sb="8" eb="9">
      <t>ケイ</t>
    </rPh>
    <rPh sb="10" eb="12">
      <t>サイケイ</t>
    </rPh>
    <phoneticPr fontId="2"/>
  </si>
  <si>
    <t>福祉医療機構借入金</t>
    <phoneticPr fontId="2"/>
  </si>
  <si>
    <t>福祉医療機構借入金</t>
    <phoneticPr fontId="2"/>
  </si>
  <si>
    <t>福祉医療機構借入金</t>
    <phoneticPr fontId="2"/>
  </si>
  <si>
    <t>２ 資金調達内訳</t>
    <rPh sb="2" eb="4">
      <t>シキン</t>
    </rPh>
    <rPh sb="4" eb="6">
      <t>チョウタツ</t>
    </rPh>
    <rPh sb="6" eb="8">
      <t>ウチワケ</t>
    </rPh>
    <phoneticPr fontId="2"/>
  </si>
  <si>
    <t>２ 資金調達内訳</t>
    <phoneticPr fontId="2"/>
  </si>
  <si>
    <t>通所リハ</t>
    <rPh sb="0" eb="2">
      <t>ツウショ</t>
    </rPh>
    <phoneticPr fontId="2"/>
  </si>
  <si>
    <t>※この様式は、合築の場合に作成すること。</t>
    <rPh sb="3" eb="5">
      <t>ヨウシキ</t>
    </rPh>
    <rPh sb="7" eb="8">
      <t>ゴウ</t>
    </rPh>
    <rPh sb="8" eb="9">
      <t>チク</t>
    </rPh>
    <rPh sb="10" eb="12">
      <t>バアイ</t>
    </rPh>
    <rPh sb="13" eb="15">
      <t>サクセイ</t>
    </rPh>
    <phoneticPr fontId="2"/>
  </si>
  <si>
    <t>訪問リハ</t>
    <rPh sb="0" eb="2">
      <t>ホウモン</t>
    </rPh>
    <phoneticPr fontId="2"/>
  </si>
  <si>
    <t>【様式１３】</t>
    <rPh sb="1" eb="3">
      <t>ヨウシキ</t>
    </rPh>
    <phoneticPr fontId="2"/>
  </si>
  <si>
    <t>【様式１３】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</si>
</sst>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3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color indexed="10"/>
      <name val="ＭＳ 明朝"/>
      <family val="1"/>
      <charset val="128"/>
    </font>
    <font>
      <b/>
      <sz val="16"/>
      <name val="ＭＳ ゴシック"/>
      <family val="3"/>
      <charset val="128"/>
    </font>
    <font>
      <sz val="9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b/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6">
    <xf numFmtId="0" fontId="0" fillId="0" borderId="0" xfId="0">
      <alignment vertical="center"/>
    </xf>
    <xf numFmtId="38" fontId="4" fillId="0" borderId="0" xfId="2" applyFont="1">
      <alignment vertical="center"/>
    </xf>
    <xf numFmtId="38" fontId="3" fillId="0" borderId="0" xfId="2" applyFont="1">
      <alignment vertical="center"/>
    </xf>
    <xf numFmtId="38" fontId="3" fillId="0" borderId="0" xfId="2" applyFont="1" applyAlignment="1">
      <alignment horizontal="right" vertical="center"/>
    </xf>
    <xf numFmtId="38" fontId="3" fillId="0" borderId="1" xfId="2" applyFont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center" vertical="center" textRotation="255"/>
    </xf>
    <xf numFmtId="38" fontId="3" fillId="0" borderId="0" xfId="2" applyFont="1" applyFill="1" applyBorder="1" applyAlignment="1">
      <alignment horizontal="center" vertical="center"/>
    </xf>
    <xf numFmtId="38" fontId="3" fillId="0" borderId="0" xfId="2" applyFont="1" applyFill="1" applyBorder="1">
      <alignment vertical="center"/>
    </xf>
    <xf numFmtId="38" fontId="3" fillId="0" borderId="0" xfId="2" applyFont="1" applyFill="1">
      <alignment vertical="center"/>
    </xf>
    <xf numFmtId="38" fontId="3" fillId="0" borderId="0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right" vertical="center" shrinkToFit="1"/>
    </xf>
    <xf numFmtId="38" fontId="3" fillId="0" borderId="0" xfId="2" applyFont="1" applyBorder="1">
      <alignment vertical="center"/>
    </xf>
    <xf numFmtId="38" fontId="3" fillId="0" borderId="0" xfId="2" applyFont="1" applyBorder="1" applyAlignment="1">
      <alignment horizontal="center" vertical="center" shrinkToFit="1"/>
    </xf>
    <xf numFmtId="40" fontId="3" fillId="0" borderId="0" xfId="2" applyNumberFormat="1" applyFont="1" applyFill="1" applyBorder="1" applyAlignment="1">
      <alignment horizontal="right" vertical="center"/>
    </xf>
    <xf numFmtId="38" fontId="3" fillId="0" borderId="2" xfId="2" applyFont="1" applyBorder="1" applyAlignment="1">
      <alignment horizontal="center" vertical="center" shrinkToFit="1"/>
    </xf>
    <xf numFmtId="38" fontId="6" fillId="0" borderId="3" xfId="2" applyFont="1" applyBorder="1" applyAlignment="1">
      <alignment horizontal="right" vertical="center"/>
    </xf>
    <xf numFmtId="38" fontId="3" fillId="0" borderId="0" xfId="2" applyFont="1" applyFill="1" applyAlignment="1">
      <alignment vertical="center"/>
    </xf>
    <xf numFmtId="38" fontId="6" fillId="2" borderId="4" xfId="2" applyFont="1" applyFill="1" applyBorder="1" applyAlignment="1">
      <alignment horizontal="right" vertical="center"/>
    </xf>
    <xf numFmtId="38" fontId="6" fillId="0" borderId="5" xfId="2" applyFont="1" applyBorder="1" applyAlignment="1">
      <alignment horizontal="right" vertical="center"/>
    </xf>
    <xf numFmtId="38" fontId="6" fillId="0" borderId="6" xfId="2" applyFont="1" applyBorder="1" applyAlignment="1">
      <alignment horizontal="right" vertical="center"/>
    </xf>
    <xf numFmtId="38" fontId="6" fillId="2" borderId="7" xfId="2" applyFont="1" applyFill="1" applyBorder="1" applyAlignment="1">
      <alignment horizontal="right" vertical="center"/>
    </xf>
    <xf numFmtId="38" fontId="6" fillId="3" borderId="8" xfId="2" applyFont="1" applyFill="1" applyBorder="1" applyAlignment="1">
      <alignment horizontal="right" vertical="center"/>
    </xf>
    <xf numFmtId="38" fontId="6" fillId="0" borderId="0" xfId="2" applyFont="1" applyFill="1" applyBorder="1" applyAlignment="1">
      <alignment horizontal="center" vertical="center"/>
    </xf>
    <xf numFmtId="38" fontId="6" fillId="2" borderId="9" xfId="2" applyFont="1" applyFill="1" applyBorder="1" applyAlignment="1">
      <alignment horizontal="right" vertical="center"/>
    </xf>
    <xf numFmtId="38" fontId="6" fillId="0" borderId="10" xfId="2" applyFont="1" applyBorder="1" applyAlignment="1">
      <alignment horizontal="right" vertical="center"/>
    </xf>
    <xf numFmtId="38" fontId="6" fillId="0" borderId="3" xfId="2" applyFont="1" applyBorder="1" applyAlignment="1">
      <alignment horizontal="right" vertical="center" shrinkToFit="1"/>
    </xf>
    <xf numFmtId="38" fontId="6" fillId="0" borderId="11" xfId="2" applyFont="1" applyBorder="1" applyAlignment="1">
      <alignment horizontal="right" vertical="center" shrinkToFit="1"/>
    </xf>
    <xf numFmtId="38" fontId="6" fillId="0" borderId="5" xfId="2" applyFont="1" applyBorder="1" applyAlignment="1">
      <alignment horizontal="right" vertical="center" shrinkToFit="1"/>
    </xf>
    <xf numFmtId="38" fontId="6" fillId="0" borderId="12" xfId="2" applyFont="1" applyBorder="1" applyAlignment="1">
      <alignment horizontal="right" vertical="center" shrinkToFit="1"/>
    </xf>
    <xf numFmtId="38" fontId="3" fillId="4" borderId="13" xfId="2" applyFont="1" applyFill="1" applyBorder="1" applyAlignment="1">
      <alignment vertical="center"/>
    </xf>
    <xf numFmtId="38" fontId="6" fillId="4" borderId="7" xfId="2" applyFont="1" applyFill="1" applyBorder="1" applyAlignment="1">
      <alignment horizontal="right" vertical="center"/>
    </xf>
    <xf numFmtId="38" fontId="3" fillId="4" borderId="14" xfId="2" applyFont="1" applyFill="1" applyBorder="1" applyAlignment="1">
      <alignment vertical="center"/>
    </xf>
    <xf numFmtId="38" fontId="3" fillId="4" borderId="15" xfId="2" applyFont="1" applyFill="1" applyBorder="1" applyAlignment="1">
      <alignment vertical="center"/>
    </xf>
    <xf numFmtId="38" fontId="6" fillId="4" borderId="9" xfId="2" applyFont="1" applyFill="1" applyBorder="1" applyAlignment="1">
      <alignment horizontal="right" vertical="center"/>
    </xf>
    <xf numFmtId="38" fontId="3" fillId="0" borderId="0" xfId="2" applyFont="1" applyAlignment="1">
      <alignment vertical="center"/>
    </xf>
    <xf numFmtId="176" fontId="3" fillId="0" borderId="0" xfId="2" applyNumberFormat="1" applyFont="1" applyAlignment="1">
      <alignment horizontal="right" vertical="center"/>
    </xf>
    <xf numFmtId="38" fontId="3" fillId="0" borderId="0" xfId="2" applyNumberFormat="1" applyFont="1" applyFill="1" applyBorder="1" applyAlignment="1">
      <alignment horizontal="right" vertical="center"/>
    </xf>
    <xf numFmtId="38" fontId="7" fillId="0" borderId="0" xfId="2" applyFont="1" applyAlignment="1">
      <alignment horizontal="center" vertical="center"/>
    </xf>
    <xf numFmtId="38" fontId="6" fillId="0" borderId="16" xfId="2" applyFont="1" applyBorder="1" applyAlignment="1">
      <alignment horizontal="right" vertical="center" shrinkToFit="1"/>
    </xf>
    <xf numFmtId="38" fontId="3" fillId="0" borderId="17" xfId="2" applyFont="1" applyBorder="1" applyAlignment="1">
      <alignment horizontal="center" vertical="center" shrinkToFit="1"/>
    </xf>
    <xf numFmtId="38" fontId="6" fillId="2" borderId="18" xfId="2" applyFont="1" applyFill="1" applyBorder="1" applyAlignment="1">
      <alignment horizontal="right" vertical="center"/>
    </xf>
    <xf numFmtId="38" fontId="6" fillId="0" borderId="19" xfId="2" applyFont="1" applyBorder="1" applyAlignment="1">
      <alignment horizontal="right" vertical="center"/>
    </xf>
    <xf numFmtId="38" fontId="6" fillId="0" borderId="20" xfId="2" applyFont="1" applyBorder="1" applyAlignment="1">
      <alignment horizontal="right" vertical="center"/>
    </xf>
    <xf numFmtId="38" fontId="6" fillId="2" borderId="21" xfId="2" applyFont="1" applyFill="1" applyBorder="1" applyAlignment="1">
      <alignment horizontal="right" vertical="center"/>
    </xf>
    <xf numFmtId="38" fontId="6" fillId="3" borderId="22" xfId="2" applyFont="1" applyFill="1" applyBorder="1" applyAlignment="1">
      <alignment horizontal="right" vertical="center"/>
    </xf>
    <xf numFmtId="38" fontId="6" fillId="0" borderId="23" xfId="2" applyFont="1" applyBorder="1" applyAlignment="1">
      <alignment horizontal="right" vertical="center"/>
    </xf>
    <xf numFmtId="38" fontId="6" fillId="0" borderId="24" xfId="2" applyFont="1" applyBorder="1" applyAlignment="1">
      <alignment horizontal="right" vertical="center"/>
    </xf>
    <xf numFmtId="38" fontId="6" fillId="2" borderId="25" xfId="2" applyFont="1" applyFill="1" applyBorder="1" applyAlignment="1">
      <alignment horizontal="right" vertical="center"/>
    </xf>
    <xf numFmtId="38" fontId="6" fillId="3" borderId="26" xfId="2" applyFont="1" applyFill="1" applyBorder="1" applyAlignment="1">
      <alignment horizontal="right" vertical="center"/>
    </xf>
    <xf numFmtId="38" fontId="3" fillId="0" borderId="27" xfId="2" applyFont="1" applyBorder="1" applyAlignment="1">
      <alignment horizontal="left" vertical="center" shrinkToFit="1"/>
    </xf>
    <xf numFmtId="38" fontId="6" fillId="0" borderId="19" xfId="2" applyFont="1" applyBorder="1" applyAlignment="1">
      <alignment horizontal="right" vertical="center" shrinkToFit="1"/>
    </xf>
    <xf numFmtId="38" fontId="6" fillId="2" borderId="28" xfId="2" applyFont="1" applyFill="1" applyBorder="1" applyAlignment="1">
      <alignment horizontal="right" vertical="center"/>
    </xf>
    <xf numFmtId="38" fontId="6" fillId="0" borderId="29" xfId="2" applyFont="1" applyBorder="1" applyAlignment="1">
      <alignment horizontal="right" vertical="center"/>
    </xf>
    <xf numFmtId="38" fontId="6" fillId="0" borderId="30" xfId="2" applyFont="1" applyBorder="1" applyAlignment="1">
      <alignment horizontal="right" vertical="center" shrinkToFit="1"/>
    </xf>
    <xf numFmtId="38" fontId="6" fillId="0" borderId="20" xfId="2" applyFont="1" applyBorder="1" applyAlignment="1">
      <alignment horizontal="right" vertical="center" shrinkToFit="1"/>
    </xf>
    <xf numFmtId="38" fontId="6" fillId="0" borderId="29" xfId="2" applyFont="1" applyBorder="1" applyAlignment="1">
      <alignment horizontal="right" vertical="center" shrinkToFit="1"/>
    </xf>
    <xf numFmtId="38" fontId="6" fillId="4" borderId="28" xfId="2" applyFont="1" applyFill="1" applyBorder="1" applyAlignment="1">
      <alignment horizontal="right" vertical="center"/>
    </xf>
    <xf numFmtId="38" fontId="6" fillId="4" borderId="21" xfId="2" applyFont="1" applyFill="1" applyBorder="1" applyAlignment="1">
      <alignment horizontal="right" vertical="center"/>
    </xf>
    <xf numFmtId="38" fontId="6" fillId="0" borderId="31" xfId="2" applyFont="1" applyBorder="1" applyAlignment="1">
      <alignment horizontal="right" vertical="center" shrinkToFit="1"/>
    </xf>
    <xf numFmtId="38" fontId="6" fillId="0" borderId="23" xfId="2" applyFont="1" applyBorder="1" applyAlignment="1">
      <alignment horizontal="right" vertical="center" shrinkToFit="1"/>
    </xf>
    <xf numFmtId="38" fontId="6" fillId="2" borderId="32" xfId="2" applyFont="1" applyFill="1" applyBorder="1" applyAlignment="1">
      <alignment horizontal="right" vertical="center"/>
    </xf>
    <xf numFmtId="38" fontId="6" fillId="0" borderId="33" xfId="2" applyFont="1" applyBorder="1" applyAlignment="1">
      <alignment horizontal="right" vertical="center" shrinkToFit="1"/>
    </xf>
    <xf numFmtId="38" fontId="6" fillId="0" borderId="24" xfId="2" applyFont="1" applyBorder="1" applyAlignment="1">
      <alignment horizontal="right" vertical="center" shrinkToFit="1"/>
    </xf>
    <xf numFmtId="38" fontId="6" fillId="4" borderId="32" xfId="2" applyFont="1" applyFill="1" applyBorder="1" applyAlignment="1">
      <alignment horizontal="right" vertical="center"/>
    </xf>
    <xf numFmtId="38" fontId="6" fillId="4" borderId="25" xfId="2" applyFont="1" applyFill="1" applyBorder="1" applyAlignment="1">
      <alignment horizontal="right" vertical="center"/>
    </xf>
    <xf numFmtId="38" fontId="6" fillId="0" borderId="6" xfId="2" applyFont="1" applyBorder="1" applyAlignment="1">
      <alignment horizontal="right" vertical="center" shrinkToFit="1"/>
    </xf>
    <xf numFmtId="38" fontId="7" fillId="0" borderId="0" xfId="2" applyFont="1" applyAlignment="1">
      <alignment vertical="center"/>
    </xf>
    <xf numFmtId="38" fontId="6" fillId="2" borderId="14" xfId="2" applyFont="1" applyFill="1" applyBorder="1" applyAlignment="1">
      <alignment horizontal="right" vertical="center"/>
    </xf>
    <xf numFmtId="38" fontId="6" fillId="2" borderId="8" xfId="2" applyFont="1" applyFill="1" applyBorder="1" applyAlignment="1">
      <alignment horizontal="right" vertical="center"/>
    </xf>
    <xf numFmtId="38" fontId="3" fillId="0" borderId="34" xfId="2" applyFont="1" applyBorder="1" applyAlignment="1">
      <alignment horizontal="left" vertical="center" shrinkToFit="1"/>
    </xf>
    <xf numFmtId="38" fontId="6" fillId="2" borderId="35" xfId="2" applyFont="1" applyFill="1" applyBorder="1" applyAlignment="1">
      <alignment horizontal="right" vertical="center"/>
    </xf>
    <xf numFmtId="10" fontId="6" fillId="2" borderId="36" xfId="1" applyNumberFormat="1" applyFont="1" applyFill="1" applyBorder="1" applyAlignment="1">
      <alignment horizontal="right" vertical="center"/>
    </xf>
    <xf numFmtId="10" fontId="6" fillId="0" borderId="23" xfId="1" applyNumberFormat="1" applyFont="1" applyBorder="1" applyAlignment="1">
      <alignment horizontal="right" vertical="center"/>
    </xf>
    <xf numFmtId="10" fontId="6" fillId="0" borderId="37" xfId="1" applyNumberFormat="1" applyFont="1" applyBorder="1" applyAlignment="1">
      <alignment horizontal="right" vertical="center"/>
    </xf>
    <xf numFmtId="10" fontId="6" fillId="0" borderId="38" xfId="1" applyNumberFormat="1" applyFont="1" applyBorder="1" applyAlignment="1">
      <alignment horizontal="right" vertical="center"/>
    </xf>
    <xf numFmtId="10" fontId="6" fillId="2" borderId="25" xfId="1" applyNumberFormat="1" applyFont="1" applyFill="1" applyBorder="1" applyAlignment="1">
      <alignment horizontal="right" vertical="center"/>
    </xf>
    <xf numFmtId="10" fontId="6" fillId="2" borderId="39" xfId="1" applyNumberFormat="1" applyFont="1" applyFill="1" applyBorder="1" applyAlignment="1">
      <alignment horizontal="right" vertical="center"/>
    </xf>
    <xf numFmtId="10" fontId="6" fillId="3" borderId="26" xfId="1" applyNumberFormat="1" applyFont="1" applyFill="1" applyBorder="1" applyAlignment="1">
      <alignment horizontal="right" vertical="center"/>
    </xf>
    <xf numFmtId="38" fontId="6" fillId="3" borderId="9" xfId="2" applyFont="1" applyFill="1" applyBorder="1" applyAlignment="1">
      <alignment horizontal="right" vertical="center"/>
    </xf>
    <xf numFmtId="38" fontId="6" fillId="0" borderId="40" xfId="2" applyFont="1" applyBorder="1" applyAlignment="1">
      <alignment horizontal="right" vertical="center" shrinkToFit="1"/>
    </xf>
    <xf numFmtId="38" fontId="6" fillId="0" borderId="11" xfId="2" applyFont="1" applyBorder="1" applyAlignment="1">
      <alignment horizontal="right" vertical="center"/>
    </xf>
    <xf numFmtId="38" fontId="6" fillId="2" borderId="41" xfId="2" applyFont="1" applyFill="1" applyBorder="1" applyAlignment="1">
      <alignment horizontal="right" vertical="center"/>
    </xf>
    <xf numFmtId="38" fontId="6" fillId="2" borderId="42" xfId="2" applyFont="1" applyFill="1" applyBorder="1" applyAlignment="1">
      <alignment horizontal="right" vertical="center"/>
    </xf>
    <xf numFmtId="38" fontId="6" fillId="3" borderId="14" xfId="2" applyFont="1" applyFill="1" applyBorder="1" applyAlignment="1">
      <alignment horizontal="right" vertical="center"/>
    </xf>
    <xf numFmtId="38" fontId="6" fillId="4" borderId="14" xfId="2" applyFont="1" applyFill="1" applyBorder="1" applyAlignment="1">
      <alignment horizontal="right" vertical="center"/>
    </xf>
    <xf numFmtId="38" fontId="6" fillId="4" borderId="42" xfId="2" applyFont="1" applyFill="1" applyBorder="1" applyAlignment="1">
      <alignment horizontal="right" vertical="center"/>
    </xf>
    <xf numFmtId="10" fontId="6" fillId="0" borderId="24" xfId="1" applyNumberFormat="1" applyFont="1" applyBorder="1" applyAlignment="1">
      <alignment horizontal="right" vertical="center"/>
    </xf>
    <xf numFmtId="10" fontId="6" fillId="0" borderId="23" xfId="1" applyNumberFormat="1" applyFont="1" applyBorder="1" applyAlignment="1">
      <alignment horizontal="right" vertical="center" shrinkToFit="1"/>
    </xf>
    <xf numFmtId="10" fontId="6" fillId="2" borderId="32" xfId="1" applyNumberFormat="1" applyFont="1" applyFill="1" applyBorder="1" applyAlignment="1">
      <alignment horizontal="right" vertical="center"/>
    </xf>
    <xf numFmtId="10" fontId="6" fillId="0" borderId="43" xfId="1" applyNumberFormat="1" applyFont="1" applyBorder="1" applyAlignment="1">
      <alignment horizontal="right" vertical="center"/>
    </xf>
    <xf numFmtId="10" fontId="6" fillId="2" borderId="26" xfId="1" applyNumberFormat="1" applyFont="1" applyFill="1" applyBorder="1" applyAlignment="1">
      <alignment horizontal="right" vertical="center"/>
    </xf>
    <xf numFmtId="10" fontId="6" fillId="5" borderId="24" xfId="1" applyNumberFormat="1" applyFont="1" applyFill="1" applyBorder="1" applyAlignment="1">
      <alignment horizontal="right" vertical="center"/>
    </xf>
    <xf numFmtId="10" fontId="6" fillId="5" borderId="23" xfId="1" applyNumberFormat="1" applyFont="1" applyFill="1" applyBorder="1" applyAlignment="1">
      <alignment horizontal="right" vertical="center"/>
    </xf>
    <xf numFmtId="10" fontId="6" fillId="5" borderId="32" xfId="1" applyNumberFormat="1" applyFont="1" applyFill="1" applyBorder="1" applyAlignment="1">
      <alignment horizontal="right" vertical="center"/>
    </xf>
    <xf numFmtId="10" fontId="6" fillId="0" borderId="43" xfId="1" applyNumberFormat="1" applyFont="1" applyBorder="1" applyAlignment="1">
      <alignment horizontal="right" vertical="center" shrinkToFit="1"/>
    </xf>
    <xf numFmtId="10" fontId="6" fillId="0" borderId="44" xfId="1" applyNumberFormat="1" applyFont="1" applyBorder="1" applyAlignment="1">
      <alignment horizontal="right" vertical="center" shrinkToFit="1"/>
    </xf>
    <xf numFmtId="10" fontId="6" fillId="0" borderId="25" xfId="1" applyNumberFormat="1" applyFont="1" applyBorder="1" applyAlignment="1">
      <alignment horizontal="right" vertical="center" shrinkToFit="1"/>
    </xf>
    <xf numFmtId="10" fontId="6" fillId="3" borderId="32" xfId="1" applyNumberFormat="1" applyFont="1" applyFill="1" applyBorder="1" applyAlignment="1">
      <alignment horizontal="right" vertical="center"/>
    </xf>
    <xf numFmtId="10" fontId="6" fillId="0" borderId="45" xfId="1" applyNumberFormat="1" applyFont="1" applyBorder="1" applyAlignment="1">
      <alignment horizontal="right" vertical="center" shrinkToFit="1"/>
    </xf>
    <xf numFmtId="10" fontId="6" fillId="0" borderId="24" xfId="1" applyNumberFormat="1" applyFont="1" applyBorder="1" applyAlignment="1">
      <alignment horizontal="right" vertical="center" shrinkToFit="1"/>
    </xf>
    <xf numFmtId="10" fontId="6" fillId="4" borderId="32" xfId="1" applyNumberFormat="1" applyFont="1" applyFill="1" applyBorder="1" applyAlignment="1">
      <alignment horizontal="right" vertical="center"/>
    </xf>
    <xf numFmtId="38" fontId="6" fillId="3" borderId="41" xfId="2" applyFont="1" applyFill="1" applyBorder="1" applyAlignment="1">
      <alignment horizontal="right" vertical="center"/>
    </xf>
    <xf numFmtId="38" fontId="6" fillId="2" borderId="26" xfId="2" applyFont="1" applyFill="1" applyBorder="1" applyAlignment="1">
      <alignment horizontal="right" vertical="center"/>
    </xf>
    <xf numFmtId="38" fontId="6" fillId="3" borderId="32" xfId="2" applyFont="1" applyFill="1" applyBorder="1" applyAlignment="1">
      <alignment horizontal="right" vertical="center"/>
    </xf>
    <xf numFmtId="38" fontId="6" fillId="0" borderId="45" xfId="2" applyFont="1" applyBorder="1" applyAlignment="1">
      <alignment horizontal="right" vertical="center" shrinkToFit="1"/>
    </xf>
    <xf numFmtId="38" fontId="6" fillId="0" borderId="46" xfId="2" applyFont="1" applyBorder="1" applyAlignment="1">
      <alignment horizontal="right" vertical="center"/>
    </xf>
    <xf numFmtId="38" fontId="6" fillId="0" borderId="47" xfId="2" applyFont="1" applyBorder="1" applyAlignment="1">
      <alignment horizontal="right" vertical="center" shrinkToFit="1"/>
    </xf>
    <xf numFmtId="38" fontId="3" fillId="0" borderId="48" xfId="2" applyFont="1" applyBorder="1" applyAlignment="1">
      <alignment horizontal="center" vertical="center" shrinkToFit="1"/>
    </xf>
    <xf numFmtId="38" fontId="6" fillId="2" borderId="49" xfId="2" applyFont="1" applyFill="1" applyBorder="1" applyAlignment="1">
      <alignment horizontal="right" vertical="center"/>
    </xf>
    <xf numFmtId="38" fontId="6" fillId="3" borderId="50" xfId="2" applyFont="1" applyFill="1" applyBorder="1" applyAlignment="1">
      <alignment horizontal="right" vertical="center"/>
    </xf>
    <xf numFmtId="38" fontId="6" fillId="0" borderId="51" xfId="2" applyFont="1" applyBorder="1" applyAlignment="1">
      <alignment horizontal="right" vertical="center"/>
    </xf>
    <xf numFmtId="38" fontId="6" fillId="2" borderId="52" xfId="2" applyFont="1" applyFill="1" applyBorder="1" applyAlignment="1">
      <alignment horizontal="right" vertical="center"/>
    </xf>
    <xf numFmtId="38" fontId="3" fillId="0" borderId="48" xfId="2" applyFont="1" applyBorder="1" applyAlignment="1">
      <alignment horizontal="left" vertical="center" shrinkToFit="1"/>
    </xf>
    <xf numFmtId="38" fontId="6" fillId="0" borderId="53" xfId="2" applyFont="1" applyBorder="1" applyAlignment="1">
      <alignment horizontal="right" vertical="center"/>
    </xf>
    <xf numFmtId="38" fontId="6" fillId="0" borderId="46" xfId="2" applyFont="1" applyBorder="1" applyAlignment="1">
      <alignment horizontal="right" vertical="center" shrinkToFit="1"/>
    </xf>
    <xf numFmtId="38" fontId="6" fillId="2" borderId="54" xfId="2" applyFont="1" applyFill="1" applyBorder="1" applyAlignment="1">
      <alignment horizontal="right" vertical="center"/>
    </xf>
    <xf numFmtId="38" fontId="6" fillId="2" borderId="50" xfId="2" applyFont="1" applyFill="1" applyBorder="1" applyAlignment="1">
      <alignment horizontal="right" vertical="center"/>
    </xf>
    <xf numFmtId="38" fontId="6" fillId="0" borderId="55" xfId="2" applyFont="1" applyBorder="1" applyAlignment="1">
      <alignment horizontal="right" vertical="center" shrinkToFit="1"/>
    </xf>
    <xf numFmtId="38" fontId="6" fillId="0" borderId="53" xfId="2" applyFont="1" applyBorder="1" applyAlignment="1">
      <alignment horizontal="right" vertical="center" shrinkToFit="1"/>
    </xf>
    <xf numFmtId="38" fontId="6" fillId="4" borderId="54" xfId="2" applyFont="1" applyFill="1" applyBorder="1" applyAlignment="1">
      <alignment horizontal="right" vertical="center"/>
    </xf>
    <xf numFmtId="38" fontId="6" fillId="0" borderId="56" xfId="2" applyFont="1" applyBorder="1" applyAlignment="1">
      <alignment horizontal="right" vertical="center" shrinkToFit="1"/>
    </xf>
    <xf numFmtId="38" fontId="6" fillId="4" borderId="49" xfId="2" applyFont="1" applyFill="1" applyBorder="1" applyAlignment="1">
      <alignment horizontal="right" vertical="center"/>
    </xf>
    <xf numFmtId="38" fontId="6" fillId="2" borderId="22" xfId="2" applyFont="1" applyFill="1" applyBorder="1" applyAlignment="1">
      <alignment horizontal="right" vertical="center"/>
    </xf>
    <xf numFmtId="38" fontId="6" fillId="5" borderId="20" xfId="2" applyFont="1" applyFill="1" applyBorder="1" applyAlignment="1">
      <alignment horizontal="right" vertical="center"/>
    </xf>
    <xf numFmtId="38" fontId="6" fillId="5" borderId="19" xfId="2" applyFont="1" applyFill="1" applyBorder="1" applyAlignment="1">
      <alignment horizontal="right" vertical="center"/>
    </xf>
    <xf numFmtId="38" fontId="6" fillId="5" borderId="28" xfId="2" applyFont="1" applyFill="1" applyBorder="1" applyAlignment="1">
      <alignment horizontal="right" vertical="center"/>
    </xf>
    <xf numFmtId="38" fontId="6" fillId="0" borderId="21" xfId="2" applyFont="1" applyBorder="1" applyAlignment="1">
      <alignment horizontal="right" vertical="center" shrinkToFit="1"/>
    </xf>
    <xf numFmtId="38" fontId="6" fillId="3" borderId="28" xfId="2" applyFont="1" applyFill="1" applyBorder="1" applyAlignment="1">
      <alignment horizontal="right" vertical="center"/>
    </xf>
    <xf numFmtId="38" fontId="6" fillId="0" borderId="57" xfId="2" applyFont="1" applyBorder="1" applyAlignment="1">
      <alignment horizontal="right" vertical="center" shrinkToFit="1"/>
    </xf>
    <xf numFmtId="38" fontId="9" fillId="0" borderId="0" xfId="2" applyFont="1" applyAlignment="1">
      <alignment vertical="center"/>
    </xf>
    <xf numFmtId="38" fontId="3" fillId="4" borderId="54" xfId="2" applyFont="1" applyFill="1" applyBorder="1" applyAlignment="1">
      <alignment horizontal="right" vertical="center"/>
    </xf>
    <xf numFmtId="10" fontId="6" fillId="3" borderId="58" xfId="1" applyNumberFormat="1" applyFont="1" applyFill="1" applyBorder="1" applyAlignment="1">
      <alignment horizontal="right" vertical="center"/>
    </xf>
    <xf numFmtId="38" fontId="10" fillId="0" borderId="0" xfId="2" applyFont="1">
      <alignment vertical="center"/>
    </xf>
    <xf numFmtId="38" fontId="3" fillId="0" borderId="0" xfId="2" applyFont="1" applyFill="1" applyAlignment="1">
      <alignment horizontal="right" vertical="center"/>
    </xf>
    <xf numFmtId="38" fontId="3" fillId="0" borderId="53" xfId="2" applyFont="1" applyBorder="1" applyAlignment="1">
      <alignment horizontal="left" vertical="center" shrinkToFit="1"/>
    </xf>
    <xf numFmtId="38" fontId="3" fillId="0" borderId="46" xfId="2" applyFont="1" applyBorder="1" applyAlignment="1">
      <alignment vertical="center" shrinkToFit="1"/>
    </xf>
    <xf numFmtId="38" fontId="3" fillId="0" borderId="59" xfId="2" applyFont="1" applyBorder="1" applyAlignment="1">
      <alignment horizontal="left" vertical="center" shrinkToFit="1"/>
    </xf>
    <xf numFmtId="38" fontId="6" fillId="0" borderId="12" xfId="2" applyFont="1" applyBorder="1" applyAlignment="1">
      <alignment horizontal="right" vertical="center"/>
    </xf>
    <xf numFmtId="10" fontId="6" fillId="0" borderId="33" xfId="1" applyNumberFormat="1" applyFont="1" applyBorder="1" applyAlignment="1">
      <alignment horizontal="right" vertical="center"/>
    </xf>
    <xf numFmtId="38" fontId="3" fillId="0" borderId="60" xfId="2" applyFont="1" applyBorder="1" applyAlignment="1">
      <alignment horizontal="left" vertical="center"/>
    </xf>
    <xf numFmtId="38" fontId="3" fillId="0" borderId="56" xfId="2" applyFont="1" applyBorder="1" applyAlignment="1">
      <alignment horizontal="left" vertical="center"/>
    </xf>
    <xf numFmtId="38" fontId="3" fillId="0" borderId="60" xfId="2" applyFont="1" applyBorder="1" applyAlignment="1">
      <alignment vertical="center"/>
    </xf>
    <xf numFmtId="38" fontId="3" fillId="0" borderId="61" xfId="2" applyFont="1" applyBorder="1" applyAlignment="1">
      <alignment vertical="center"/>
    </xf>
    <xf numFmtId="38" fontId="3" fillId="2" borderId="62" xfId="2" applyFont="1" applyFill="1" applyBorder="1" applyAlignment="1">
      <alignment vertical="center"/>
    </xf>
    <xf numFmtId="38" fontId="6" fillId="2" borderId="5" xfId="2" applyFont="1" applyFill="1" applyBorder="1" applyAlignment="1">
      <alignment horizontal="right" vertical="center"/>
    </xf>
    <xf numFmtId="10" fontId="6" fillId="2" borderId="23" xfId="1" applyNumberFormat="1" applyFont="1" applyFill="1" applyBorder="1" applyAlignment="1">
      <alignment horizontal="right" vertical="center"/>
    </xf>
    <xf numFmtId="38" fontId="3" fillId="0" borderId="63" xfId="2" applyFont="1" applyBorder="1" applyAlignment="1">
      <alignment horizontal="left" vertical="center"/>
    </xf>
    <xf numFmtId="38" fontId="6" fillId="0" borderId="35" xfId="2" applyFont="1" applyBorder="1" applyAlignment="1">
      <alignment horizontal="right" vertical="center"/>
    </xf>
    <xf numFmtId="10" fontId="6" fillId="0" borderId="39" xfId="1" applyNumberFormat="1" applyFont="1" applyBorder="1" applyAlignment="1">
      <alignment horizontal="right" vertical="center"/>
    </xf>
    <xf numFmtId="38" fontId="3" fillId="0" borderId="55" xfId="2" applyFont="1" applyFill="1" applyBorder="1" applyAlignment="1">
      <alignment horizontal="left" vertical="center" shrinkToFit="1"/>
    </xf>
    <xf numFmtId="38" fontId="3" fillId="0" borderId="53" xfId="2" applyFont="1" applyFill="1" applyBorder="1" applyAlignment="1">
      <alignment horizontal="left" vertical="center" shrinkToFit="1"/>
    </xf>
    <xf numFmtId="38" fontId="3" fillId="4" borderId="54" xfId="2" applyFont="1" applyFill="1" applyBorder="1" applyAlignment="1">
      <alignment horizontal="center" vertical="center"/>
    </xf>
    <xf numFmtId="38" fontId="3" fillId="0" borderId="46" xfId="2" applyFont="1" applyBorder="1" applyAlignment="1">
      <alignment horizontal="left" vertical="center" shrinkToFit="1"/>
    </xf>
    <xf numFmtId="10" fontId="11" fillId="4" borderId="64" xfId="1" applyNumberFormat="1" applyFont="1" applyFill="1" applyBorder="1" applyAlignment="1">
      <alignment horizontal="right" vertical="center"/>
    </xf>
    <xf numFmtId="38" fontId="8" fillId="0" borderId="0" xfId="2" applyFont="1">
      <alignment vertical="center"/>
    </xf>
    <xf numFmtId="38" fontId="8" fillId="0" borderId="0" xfId="2" applyFont="1" applyAlignment="1">
      <alignment horizontal="left" vertical="center"/>
    </xf>
    <xf numFmtId="38" fontId="3" fillId="2" borderId="65" xfId="2" applyFont="1" applyFill="1" applyBorder="1" applyAlignment="1">
      <alignment vertical="center"/>
    </xf>
    <xf numFmtId="38" fontId="6" fillId="2" borderId="10" xfId="2" applyFont="1" applyFill="1" applyBorder="1" applyAlignment="1">
      <alignment horizontal="right" vertical="center"/>
    </xf>
    <xf numFmtId="10" fontId="6" fillId="2" borderId="38" xfId="1" applyNumberFormat="1" applyFont="1" applyFill="1" applyBorder="1" applyAlignment="1">
      <alignment horizontal="right" vertical="center"/>
    </xf>
    <xf numFmtId="38" fontId="3" fillId="2" borderId="7" xfId="2" applyFont="1" applyFill="1" applyBorder="1" applyAlignment="1">
      <alignment vertical="center"/>
    </xf>
    <xf numFmtId="38" fontId="3" fillId="0" borderId="5" xfId="2" applyFont="1" applyBorder="1" applyAlignment="1">
      <alignment horizontal="right" vertical="center"/>
    </xf>
    <xf numFmtId="38" fontId="3" fillId="0" borderId="12" xfId="2" applyFont="1" applyBorder="1" applyAlignment="1">
      <alignment horizontal="right" vertical="center"/>
    </xf>
    <xf numFmtId="38" fontId="3" fillId="0" borderId="66" xfId="2" applyFont="1" applyBorder="1" applyAlignment="1">
      <alignment horizontal="right" vertical="center"/>
    </xf>
    <xf numFmtId="38" fontId="3" fillId="2" borderId="35" xfId="2" applyFont="1" applyFill="1" applyBorder="1" applyAlignment="1">
      <alignment horizontal="right" vertical="center"/>
    </xf>
    <xf numFmtId="38" fontId="3" fillId="2" borderId="7" xfId="2" applyFont="1" applyFill="1" applyBorder="1" applyAlignment="1">
      <alignment horizontal="right" vertical="center"/>
    </xf>
    <xf numFmtId="38" fontId="3" fillId="2" borderId="4" xfId="2" applyFont="1" applyFill="1" applyBorder="1" applyAlignment="1">
      <alignment horizontal="right" vertical="center"/>
    </xf>
    <xf numFmtId="38" fontId="3" fillId="0" borderId="67" xfId="2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 shrinkToFit="1"/>
    </xf>
    <xf numFmtId="38" fontId="3" fillId="0" borderId="68" xfId="2" applyFont="1" applyBorder="1" applyAlignment="1">
      <alignment horizontal="right" vertical="center"/>
    </xf>
    <xf numFmtId="38" fontId="3" fillId="0" borderId="69" xfId="2" applyFont="1" applyBorder="1" applyAlignment="1">
      <alignment horizontal="right" vertical="center"/>
    </xf>
    <xf numFmtId="38" fontId="3" fillId="0" borderId="11" xfId="2" applyFont="1" applyBorder="1" applyAlignment="1">
      <alignment horizontal="right" vertical="center"/>
    </xf>
    <xf numFmtId="38" fontId="3" fillId="5" borderId="11" xfId="2" applyFont="1" applyFill="1" applyBorder="1" applyAlignment="1">
      <alignment horizontal="right" vertical="center"/>
    </xf>
    <xf numFmtId="38" fontId="3" fillId="5" borderId="3" xfId="2" applyFont="1" applyFill="1" applyBorder="1" applyAlignment="1">
      <alignment horizontal="right" vertical="center"/>
    </xf>
    <xf numFmtId="38" fontId="3" fillId="5" borderId="14" xfId="2" applyFont="1" applyFill="1" applyBorder="1" applyAlignment="1">
      <alignment horizontal="right" vertical="center"/>
    </xf>
    <xf numFmtId="38" fontId="3" fillId="0" borderId="68" xfId="2" applyFont="1" applyBorder="1" applyAlignment="1">
      <alignment horizontal="right" vertical="center" shrinkToFit="1"/>
    </xf>
    <xf numFmtId="38" fontId="3" fillId="0" borderId="27" xfId="2" applyFont="1" applyBorder="1" applyAlignment="1">
      <alignment horizontal="right" vertical="center" shrinkToFit="1"/>
    </xf>
    <xf numFmtId="38" fontId="3" fillId="0" borderId="42" xfId="2" applyFont="1" applyBorder="1" applyAlignment="1">
      <alignment horizontal="right" vertical="center" shrinkToFit="1"/>
    </xf>
    <xf numFmtId="38" fontId="4" fillId="0" borderId="0" xfId="2" applyFont="1" applyAlignment="1">
      <alignment vertical="center"/>
    </xf>
    <xf numFmtId="38" fontId="3" fillId="0" borderId="0" xfId="2" applyFont="1" applyBorder="1" applyAlignment="1">
      <alignment vertical="center" shrinkToFit="1"/>
    </xf>
    <xf numFmtId="38" fontId="3" fillId="0" borderId="0" xfId="2" applyFont="1" applyFill="1" applyBorder="1" applyAlignment="1">
      <alignment vertical="center" shrinkToFit="1"/>
    </xf>
    <xf numFmtId="38" fontId="5" fillId="0" borderId="0" xfId="2" applyFont="1" applyFill="1" applyBorder="1" applyAlignment="1">
      <alignment vertical="center"/>
    </xf>
    <xf numFmtId="38" fontId="3" fillId="0" borderId="0" xfId="2" applyFont="1" applyFill="1" applyBorder="1" applyAlignment="1">
      <alignment vertical="center"/>
    </xf>
    <xf numFmtId="38" fontId="8" fillId="0" borderId="0" xfId="2" applyFont="1" applyAlignment="1">
      <alignment vertical="center"/>
    </xf>
    <xf numFmtId="38" fontId="6" fillId="0" borderId="30" xfId="2" applyFont="1" applyBorder="1" applyAlignment="1">
      <alignment horizontal="right" vertical="center"/>
    </xf>
    <xf numFmtId="38" fontId="6" fillId="0" borderId="56" xfId="2" applyFont="1" applyBorder="1" applyAlignment="1">
      <alignment horizontal="right" vertical="center"/>
    </xf>
    <xf numFmtId="38" fontId="6" fillId="0" borderId="33" xfId="2" applyFont="1" applyBorder="1" applyAlignment="1">
      <alignment horizontal="right" vertical="center"/>
    </xf>
    <xf numFmtId="38" fontId="6" fillId="0" borderId="16" xfId="2" applyFont="1" applyBorder="1" applyAlignment="1">
      <alignment horizontal="right" vertical="center"/>
    </xf>
    <xf numFmtId="38" fontId="3" fillId="0" borderId="70" xfId="2" applyFont="1" applyBorder="1" applyAlignment="1">
      <alignment vertical="center" shrinkToFit="1"/>
    </xf>
    <xf numFmtId="38" fontId="3" fillId="0" borderId="71" xfId="2" applyFont="1" applyBorder="1" applyAlignment="1">
      <alignment horizontal="left" vertical="center" shrinkToFit="1"/>
    </xf>
    <xf numFmtId="38" fontId="3" fillId="0" borderId="72" xfId="2" applyFont="1" applyBorder="1" applyAlignment="1">
      <alignment horizontal="left" vertical="center" shrinkToFit="1"/>
    </xf>
    <xf numFmtId="38" fontId="6" fillId="0" borderId="52" xfId="2" applyFont="1" applyBorder="1" applyAlignment="1">
      <alignment horizontal="right" vertical="center"/>
    </xf>
    <xf numFmtId="38" fontId="6" fillId="0" borderId="63" xfId="2" applyFont="1" applyBorder="1" applyAlignment="1">
      <alignment horizontal="right" vertical="center"/>
    </xf>
    <xf numFmtId="38" fontId="6" fillId="0" borderId="39" xfId="2" applyFont="1" applyBorder="1" applyAlignment="1">
      <alignment horizontal="right" vertical="center"/>
    </xf>
    <xf numFmtId="38" fontId="6" fillId="0" borderId="73" xfId="2" applyFont="1" applyBorder="1" applyAlignment="1">
      <alignment horizontal="right" vertical="center"/>
    </xf>
    <xf numFmtId="38" fontId="6" fillId="0" borderId="44" xfId="2" applyFont="1" applyBorder="1" applyAlignment="1">
      <alignment horizontal="right" vertical="center"/>
    </xf>
    <xf numFmtId="38" fontId="3" fillId="0" borderId="46" xfId="2" applyFont="1" applyBorder="1" applyAlignment="1">
      <alignment horizontal="right" vertical="center"/>
    </xf>
    <xf numFmtId="38" fontId="3" fillId="0" borderId="23" xfId="2" applyFont="1" applyBorder="1" applyAlignment="1">
      <alignment horizontal="right" vertical="center"/>
    </xf>
    <xf numFmtId="38" fontId="3" fillId="0" borderId="56" xfId="2" applyFont="1" applyBorder="1" applyAlignment="1">
      <alignment horizontal="right" vertical="center"/>
    </xf>
    <xf numFmtId="38" fontId="3" fillId="0" borderId="16" xfId="2" applyFont="1" applyBorder="1" applyAlignment="1">
      <alignment horizontal="right" vertical="center"/>
    </xf>
    <xf numFmtId="38" fontId="3" fillId="0" borderId="33" xfId="2" applyFont="1" applyBorder="1" applyAlignment="1">
      <alignment horizontal="right" vertical="center"/>
    </xf>
    <xf numFmtId="38" fontId="3" fillId="2" borderId="75" xfId="2" applyFont="1" applyFill="1" applyBorder="1" applyAlignment="1">
      <alignment horizontal="right" vertical="center"/>
    </xf>
    <xf numFmtId="38" fontId="3" fillId="2" borderId="76" xfId="2" applyFont="1" applyFill="1" applyBorder="1" applyAlignment="1">
      <alignment horizontal="right" vertical="center"/>
    </xf>
    <xf numFmtId="38" fontId="3" fillId="2" borderId="36" xfId="2" applyFont="1" applyFill="1" applyBorder="1" applyAlignment="1">
      <alignment horizontal="right" vertical="center"/>
    </xf>
    <xf numFmtId="38" fontId="3" fillId="0" borderId="61" xfId="2" applyFont="1" applyBorder="1" applyAlignment="1">
      <alignment horizontal="right" vertical="center"/>
    </xf>
    <xf numFmtId="38" fontId="3" fillId="0" borderId="10" xfId="2" applyFont="1" applyBorder="1" applyAlignment="1">
      <alignment horizontal="right" vertical="center"/>
    </xf>
    <xf numFmtId="38" fontId="3" fillId="0" borderId="38" xfId="2" applyFont="1" applyBorder="1" applyAlignment="1">
      <alignment horizontal="right" vertical="center"/>
    </xf>
    <xf numFmtId="38" fontId="3" fillId="0" borderId="53" xfId="2" applyFont="1" applyBorder="1" applyAlignment="1">
      <alignment horizontal="right" vertical="center"/>
    </xf>
    <xf numFmtId="38" fontId="3" fillId="0" borderId="6" xfId="2" applyFont="1" applyBorder="1" applyAlignment="1">
      <alignment horizontal="right" vertical="center"/>
    </xf>
    <xf numFmtId="38" fontId="3" fillId="0" borderId="24" xfId="2" applyFont="1" applyBorder="1" applyAlignment="1">
      <alignment horizontal="right" vertical="center"/>
    </xf>
    <xf numFmtId="38" fontId="3" fillId="0" borderId="46" xfId="2" applyFont="1" applyBorder="1" applyAlignment="1">
      <alignment horizontal="right" vertical="center" shrinkToFit="1"/>
    </xf>
    <xf numFmtId="38" fontId="3" fillId="0" borderId="5" xfId="2" applyFont="1" applyBorder="1" applyAlignment="1">
      <alignment horizontal="right" vertical="center" shrinkToFit="1"/>
    </xf>
    <xf numFmtId="38" fontId="3" fillId="0" borderId="23" xfId="2" applyFont="1" applyBorder="1" applyAlignment="1">
      <alignment horizontal="right" vertical="center" shrinkToFit="1"/>
    </xf>
    <xf numFmtId="38" fontId="3" fillId="0" borderId="77" xfId="2" applyFont="1" applyBorder="1" applyAlignment="1">
      <alignment horizontal="right" vertical="center"/>
    </xf>
    <xf numFmtId="38" fontId="3" fillId="0" borderId="78" xfId="2" applyFont="1" applyBorder="1" applyAlignment="1">
      <alignment horizontal="right" vertical="center"/>
    </xf>
    <xf numFmtId="38" fontId="3" fillId="0" borderId="43" xfId="2" applyFont="1" applyBorder="1" applyAlignment="1">
      <alignment horizontal="right" vertical="center"/>
    </xf>
    <xf numFmtId="38" fontId="3" fillId="5" borderId="53" xfId="2" applyFont="1" applyFill="1" applyBorder="1" applyAlignment="1">
      <alignment horizontal="right" vertical="center"/>
    </xf>
    <xf numFmtId="38" fontId="3" fillId="5" borderId="6" xfId="2" applyFont="1" applyFill="1" applyBorder="1" applyAlignment="1">
      <alignment horizontal="right" vertical="center"/>
    </xf>
    <xf numFmtId="38" fontId="3" fillId="5" borderId="24" xfId="2" applyFont="1" applyFill="1" applyBorder="1" applyAlignment="1">
      <alignment horizontal="right" vertical="center"/>
    </xf>
    <xf numFmtId="38" fontId="3" fillId="5" borderId="46" xfId="2" applyFont="1" applyFill="1" applyBorder="1" applyAlignment="1">
      <alignment horizontal="right" vertical="center"/>
    </xf>
    <xf numFmtId="38" fontId="3" fillId="5" borderId="5" xfId="2" applyFont="1" applyFill="1" applyBorder="1" applyAlignment="1">
      <alignment horizontal="right" vertical="center"/>
    </xf>
    <xf numFmtId="38" fontId="3" fillId="5" borderId="23" xfId="2" applyFont="1" applyFill="1" applyBorder="1" applyAlignment="1">
      <alignment horizontal="right" vertical="center"/>
    </xf>
    <xf numFmtId="38" fontId="3" fillId="5" borderId="54" xfId="2" applyFont="1" applyFill="1" applyBorder="1" applyAlignment="1">
      <alignment horizontal="right" vertical="center"/>
    </xf>
    <xf numFmtId="38" fontId="3" fillId="5" borderId="9" xfId="2" applyFont="1" applyFill="1" applyBorder="1" applyAlignment="1">
      <alignment horizontal="right" vertical="center"/>
    </xf>
    <xf numFmtId="38" fontId="3" fillId="5" borderId="32" xfId="2" applyFont="1" applyFill="1" applyBorder="1" applyAlignment="1">
      <alignment horizontal="right" vertical="center"/>
    </xf>
    <xf numFmtId="38" fontId="3" fillId="0" borderId="77" xfId="2" applyFont="1" applyBorder="1" applyAlignment="1">
      <alignment horizontal="right" vertical="center" shrinkToFit="1"/>
    </xf>
    <xf numFmtId="38" fontId="3" fillId="0" borderId="78" xfId="2" applyFont="1" applyBorder="1" applyAlignment="1">
      <alignment horizontal="right" vertical="center" shrinkToFit="1"/>
    </xf>
    <xf numFmtId="38" fontId="3" fillId="0" borderId="43" xfId="2" applyFont="1" applyBorder="1" applyAlignment="1">
      <alignment horizontal="right" vertical="center" shrinkToFit="1"/>
    </xf>
    <xf numFmtId="38" fontId="3" fillId="0" borderId="79" xfId="2" applyFont="1" applyBorder="1" applyAlignment="1">
      <alignment horizontal="right" vertical="center" shrinkToFit="1"/>
    </xf>
    <xf numFmtId="38" fontId="3" fillId="0" borderId="80" xfId="2" applyFont="1" applyBorder="1" applyAlignment="1">
      <alignment horizontal="right" vertical="center" shrinkToFit="1"/>
    </xf>
    <xf numFmtId="38" fontId="3" fillId="0" borderId="44" xfId="2" applyFont="1" applyBorder="1" applyAlignment="1">
      <alignment horizontal="right" vertical="center" shrinkToFit="1"/>
    </xf>
    <xf numFmtId="38" fontId="3" fillId="0" borderId="49" xfId="2" applyFont="1" applyBorder="1" applyAlignment="1">
      <alignment horizontal="right" vertical="center" shrinkToFit="1"/>
    </xf>
    <xf numFmtId="38" fontId="3" fillId="0" borderId="7" xfId="2" applyFont="1" applyBorder="1" applyAlignment="1">
      <alignment horizontal="right" vertical="center" shrinkToFit="1"/>
    </xf>
    <xf numFmtId="38" fontId="3" fillId="0" borderId="25" xfId="2" applyFont="1" applyBorder="1" applyAlignment="1">
      <alignment horizontal="right" vertical="center" shrinkToFit="1"/>
    </xf>
    <xf numFmtId="38" fontId="3" fillId="0" borderId="81" xfId="2" applyFont="1" applyBorder="1" applyAlignment="1">
      <alignment horizontal="center" vertical="center" shrinkToFit="1"/>
    </xf>
    <xf numFmtId="38" fontId="3" fillId="2" borderId="82" xfId="2" applyFont="1" applyFill="1" applyBorder="1" applyAlignment="1">
      <alignment horizontal="right" vertical="center"/>
    </xf>
    <xf numFmtId="38" fontId="3" fillId="0" borderId="83" xfId="2" applyFont="1" applyBorder="1" applyAlignment="1">
      <alignment horizontal="right" vertical="center"/>
    </xf>
    <xf numFmtId="38" fontId="3" fillId="0" borderId="84" xfId="2" applyFont="1" applyBorder="1" applyAlignment="1">
      <alignment horizontal="right" vertical="center"/>
    </xf>
    <xf numFmtId="38" fontId="6" fillId="0" borderId="85" xfId="2" applyFont="1" applyBorder="1" applyAlignment="1">
      <alignment horizontal="right" vertical="center"/>
    </xf>
    <xf numFmtId="38" fontId="6" fillId="0" borderId="86" xfId="2" applyFont="1" applyBorder="1" applyAlignment="1">
      <alignment horizontal="right" vertical="center"/>
    </xf>
    <xf numFmtId="38" fontId="6" fillId="0" borderId="83" xfId="2" applyFont="1" applyBorder="1" applyAlignment="1">
      <alignment horizontal="right" vertical="center"/>
    </xf>
    <xf numFmtId="38" fontId="6" fillId="0" borderId="84" xfId="2" applyFont="1" applyBorder="1" applyAlignment="1">
      <alignment horizontal="right" vertical="center"/>
    </xf>
    <xf numFmtId="38" fontId="6" fillId="3" borderId="87" xfId="2" applyFont="1" applyFill="1" applyBorder="1" applyAlignment="1">
      <alignment horizontal="right" vertical="center"/>
    </xf>
    <xf numFmtId="38" fontId="3" fillId="2" borderId="63" xfId="2" applyFont="1" applyFill="1" applyBorder="1" applyAlignment="1">
      <alignment horizontal="right" vertical="center"/>
    </xf>
    <xf numFmtId="38" fontId="3" fillId="2" borderId="73" xfId="2" applyFont="1" applyFill="1" applyBorder="1" applyAlignment="1">
      <alignment horizontal="right" vertical="center"/>
    </xf>
    <xf numFmtId="38" fontId="3" fillId="2" borderId="39" xfId="2" applyFont="1" applyFill="1" applyBorder="1" applyAlignment="1">
      <alignment horizontal="right" vertical="center"/>
    </xf>
    <xf numFmtId="38" fontId="3" fillId="2" borderId="49" xfId="2" applyFont="1" applyFill="1" applyBorder="1" applyAlignment="1">
      <alignment horizontal="right" vertical="center"/>
    </xf>
    <xf numFmtId="38" fontId="3" fillId="2" borderId="42" xfId="2" applyFont="1" applyFill="1" applyBorder="1" applyAlignment="1">
      <alignment horizontal="right" vertical="center"/>
    </xf>
    <xf numFmtId="38" fontId="3" fillId="2" borderId="25" xfId="2" applyFont="1" applyFill="1" applyBorder="1" applyAlignment="1">
      <alignment horizontal="right" vertical="center"/>
    </xf>
    <xf numFmtId="38" fontId="3" fillId="2" borderId="85" xfId="2" applyFont="1" applyFill="1" applyBorder="1" applyAlignment="1">
      <alignment horizontal="right" vertical="center"/>
    </xf>
    <xf numFmtId="38" fontId="3" fillId="2" borderId="88" xfId="2" applyFont="1" applyFill="1" applyBorder="1" applyAlignment="1">
      <alignment horizontal="right" vertical="center"/>
    </xf>
    <xf numFmtId="38" fontId="3" fillId="0" borderId="89" xfId="2" applyFont="1" applyFill="1" applyBorder="1" applyAlignment="1">
      <alignment horizontal="left" vertical="center" shrinkToFit="1"/>
    </xf>
    <xf numFmtId="38" fontId="3" fillId="0" borderId="59" xfId="2" applyFont="1" applyFill="1" applyBorder="1" applyAlignment="1">
      <alignment horizontal="left" vertical="center" shrinkToFit="1"/>
    </xf>
    <xf numFmtId="38" fontId="3" fillId="0" borderId="74" xfId="2" applyFont="1" applyBorder="1" applyAlignment="1">
      <alignment horizontal="left" vertical="center" shrinkToFit="1"/>
    </xf>
    <xf numFmtId="38" fontId="3" fillId="0" borderId="0" xfId="2" applyFont="1" applyBorder="1" applyAlignment="1">
      <alignment horizontal="right" vertical="center"/>
    </xf>
    <xf numFmtId="10" fontId="6" fillId="0" borderId="2" xfId="1" applyNumberFormat="1" applyFont="1" applyBorder="1" applyAlignment="1">
      <alignment horizontal="right" vertical="center"/>
    </xf>
    <xf numFmtId="38" fontId="6" fillId="0" borderId="31" xfId="2" applyFont="1" applyBorder="1" applyAlignment="1">
      <alignment horizontal="right" vertical="center"/>
    </xf>
    <xf numFmtId="38" fontId="3" fillId="0" borderId="79" xfId="2" applyFont="1" applyBorder="1" applyAlignment="1">
      <alignment horizontal="right" vertical="center"/>
    </xf>
    <xf numFmtId="38" fontId="3" fillId="0" borderId="80" xfId="2" applyFont="1" applyBorder="1" applyAlignment="1">
      <alignment horizontal="right" vertical="center"/>
    </xf>
    <xf numFmtId="38" fontId="3" fillId="0" borderId="27" xfId="2" applyFont="1" applyBorder="1" applyAlignment="1">
      <alignment horizontal="right" vertical="center"/>
    </xf>
    <xf numFmtId="38" fontId="3" fillId="0" borderId="44" xfId="2" applyFont="1" applyBorder="1" applyAlignment="1">
      <alignment horizontal="right" vertical="center"/>
    </xf>
    <xf numFmtId="10" fontId="6" fillId="0" borderId="36" xfId="1" applyNumberFormat="1" applyFont="1" applyBorder="1" applyAlignment="1">
      <alignment horizontal="right" vertical="center"/>
    </xf>
    <xf numFmtId="38" fontId="3" fillId="3" borderId="41" xfId="2" applyFont="1" applyFill="1" applyBorder="1" applyAlignment="1">
      <alignment horizontal="center" vertical="center"/>
    </xf>
    <xf numFmtId="38" fontId="3" fillId="3" borderId="99" xfId="2" applyFont="1" applyFill="1" applyBorder="1" applyAlignment="1">
      <alignment horizontal="center" vertical="center"/>
    </xf>
    <xf numFmtId="38" fontId="3" fillId="3" borderId="50" xfId="2" applyFont="1" applyFill="1" applyBorder="1" applyAlignment="1">
      <alignment horizontal="center" vertical="center"/>
    </xf>
    <xf numFmtId="38" fontId="3" fillId="2" borderId="7" xfId="2" applyFont="1" applyFill="1" applyBorder="1" applyAlignment="1">
      <alignment horizontal="left" vertical="center" shrinkToFit="1"/>
    </xf>
    <xf numFmtId="38" fontId="3" fillId="2" borderId="8" xfId="2" applyFont="1" applyFill="1" applyBorder="1" applyAlignment="1">
      <alignment horizontal="center" vertical="center"/>
    </xf>
    <xf numFmtId="38" fontId="3" fillId="2" borderId="50" xfId="2" applyFont="1" applyFill="1" applyBorder="1" applyAlignment="1">
      <alignment horizontal="center" vertical="center"/>
    </xf>
    <xf numFmtId="38" fontId="3" fillId="0" borderId="3" xfId="2" applyFont="1" applyBorder="1" applyAlignment="1">
      <alignment horizontal="left" vertical="center" shrinkToFit="1"/>
    </xf>
    <xf numFmtId="38" fontId="3" fillId="0" borderId="53" xfId="2" applyFont="1" applyBorder="1" applyAlignment="1">
      <alignment horizontal="left" vertical="center" shrinkToFit="1"/>
    </xf>
    <xf numFmtId="38" fontId="3" fillId="0" borderId="14" xfId="2" applyFont="1" applyBorder="1" applyAlignment="1">
      <alignment horizontal="left" vertical="center" shrinkToFit="1"/>
    </xf>
    <xf numFmtId="38" fontId="3" fillId="0" borderId="54" xfId="2" applyFont="1" applyBorder="1" applyAlignment="1">
      <alignment horizontal="left" vertical="center" shrinkToFit="1"/>
    </xf>
    <xf numFmtId="38" fontId="3" fillId="2" borderId="9" xfId="2" applyFont="1" applyFill="1" applyBorder="1" applyAlignment="1">
      <alignment horizontal="center" vertical="center"/>
    </xf>
    <xf numFmtId="38" fontId="3" fillId="2" borderId="54" xfId="2" applyFont="1" applyFill="1" applyBorder="1" applyAlignment="1">
      <alignment horizontal="center" vertical="center"/>
    </xf>
    <xf numFmtId="38" fontId="3" fillId="2" borderId="80" xfId="2" applyFont="1" applyFill="1" applyBorder="1" applyAlignment="1">
      <alignment horizontal="left" vertical="center" shrinkToFit="1"/>
    </xf>
    <xf numFmtId="38" fontId="3" fillId="0" borderId="11" xfId="2" applyFont="1" applyBorder="1" applyAlignment="1">
      <alignment vertical="center" shrinkToFit="1"/>
    </xf>
    <xf numFmtId="38" fontId="3" fillId="0" borderId="46" xfId="2" applyFont="1" applyBorder="1" applyAlignment="1">
      <alignment vertical="center" shrinkToFit="1"/>
    </xf>
    <xf numFmtId="38" fontId="7" fillId="0" borderId="0" xfId="2" applyFont="1" applyAlignment="1">
      <alignment horizontal="center" vertical="center"/>
    </xf>
    <xf numFmtId="38" fontId="3" fillId="2" borderId="42" xfId="2" applyFont="1" applyFill="1" applyBorder="1" applyAlignment="1">
      <alignment horizontal="left" vertical="center" shrinkToFit="1"/>
    </xf>
    <xf numFmtId="38" fontId="3" fillId="2" borderId="13" xfId="2" applyFont="1" applyFill="1" applyBorder="1" applyAlignment="1">
      <alignment horizontal="left" vertical="center" shrinkToFit="1"/>
    </xf>
    <xf numFmtId="38" fontId="3" fillId="2" borderId="49" xfId="2" applyFont="1" applyFill="1" applyBorder="1" applyAlignment="1">
      <alignment horizontal="left" vertical="center" shrinkToFit="1"/>
    </xf>
    <xf numFmtId="38" fontId="3" fillId="0" borderId="68" xfId="2" applyFont="1" applyBorder="1" applyAlignment="1">
      <alignment horizontal="left" vertical="center" shrinkToFit="1"/>
    </xf>
    <xf numFmtId="38" fontId="3" fillId="0" borderId="77" xfId="2" applyFont="1" applyBorder="1" applyAlignment="1">
      <alignment horizontal="left" vertical="center" shrinkToFit="1"/>
    </xf>
    <xf numFmtId="38" fontId="3" fillId="0" borderId="69" xfId="2" applyFont="1" applyBorder="1" applyAlignment="1">
      <alignment vertical="center" shrinkToFit="1"/>
    </xf>
    <xf numFmtId="38" fontId="3" fillId="0" borderId="61" xfId="2" applyFont="1" applyBorder="1" applyAlignment="1">
      <alignment vertical="center" shrinkToFit="1"/>
    </xf>
    <xf numFmtId="38" fontId="3" fillId="2" borderId="9" xfId="2" applyFont="1" applyFill="1" applyBorder="1" applyAlignment="1">
      <alignment horizontal="left" vertical="center" shrinkToFit="1"/>
    </xf>
    <xf numFmtId="38" fontId="3" fillId="2" borderId="35" xfId="2" applyFont="1" applyFill="1" applyBorder="1" applyAlignment="1">
      <alignment horizontal="left" vertical="center" shrinkToFit="1"/>
    </xf>
    <xf numFmtId="38" fontId="3" fillId="0" borderId="68" xfId="2" applyFont="1" applyBorder="1" applyAlignment="1">
      <alignment vertical="center" shrinkToFit="1"/>
    </xf>
    <xf numFmtId="38" fontId="3" fillId="0" borderId="77" xfId="2" applyFont="1" applyBorder="1" applyAlignment="1">
      <alignment vertical="center" shrinkToFit="1"/>
    </xf>
    <xf numFmtId="38" fontId="3" fillId="0" borderId="90" xfId="2" applyFont="1" applyBorder="1" applyAlignment="1">
      <alignment horizontal="center" vertical="center" shrinkToFit="1"/>
    </xf>
    <xf numFmtId="38" fontId="3" fillId="0" borderId="91" xfId="2" applyFont="1" applyBorder="1" applyAlignment="1">
      <alignment horizontal="center" vertical="center" shrinkToFit="1"/>
    </xf>
    <xf numFmtId="38" fontId="3" fillId="0" borderId="92" xfId="2" applyFont="1" applyBorder="1" applyAlignment="1">
      <alignment horizontal="center" vertical="center" shrinkToFit="1"/>
    </xf>
    <xf numFmtId="38" fontId="3" fillId="0" borderId="102" xfId="2" applyFont="1" applyBorder="1" applyAlignment="1">
      <alignment horizontal="center" vertical="center" wrapText="1" shrinkToFit="1"/>
    </xf>
    <xf numFmtId="38" fontId="3" fillId="0" borderId="103" xfId="2" applyFont="1" applyBorder="1" applyAlignment="1">
      <alignment horizontal="center" vertical="center" wrapText="1" shrinkToFit="1"/>
    </xf>
    <xf numFmtId="38" fontId="3" fillId="0" borderId="104" xfId="2" applyFont="1" applyBorder="1" applyAlignment="1">
      <alignment horizontal="center" vertical="center" wrapText="1" shrinkToFit="1"/>
    </xf>
    <xf numFmtId="38" fontId="3" fillId="2" borderId="102" xfId="2" applyFont="1" applyFill="1" applyBorder="1" applyAlignment="1">
      <alignment horizontal="center" vertical="center"/>
    </xf>
    <xf numFmtId="38" fontId="3" fillId="2" borderId="103" xfId="2" applyFont="1" applyFill="1" applyBorder="1" applyAlignment="1">
      <alignment horizontal="center" vertical="center"/>
    </xf>
    <xf numFmtId="38" fontId="3" fillId="2" borderId="73" xfId="2" applyFont="1" applyFill="1" applyBorder="1" applyAlignment="1">
      <alignment horizontal="center" vertical="center"/>
    </xf>
    <xf numFmtId="38" fontId="3" fillId="0" borderId="112" xfId="2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38" fontId="3" fillId="3" borderId="93" xfId="2" applyFont="1" applyFill="1" applyBorder="1" applyAlignment="1">
      <alignment horizontal="center" vertical="center" textRotation="255"/>
    </xf>
    <xf numFmtId="38" fontId="3" fillId="3" borderId="94" xfId="2" applyFont="1" applyFill="1" applyBorder="1" applyAlignment="1">
      <alignment horizontal="center" vertical="center" textRotation="255"/>
    </xf>
    <xf numFmtId="38" fontId="3" fillId="3" borderId="95" xfId="2" applyFont="1" applyFill="1" applyBorder="1" applyAlignment="1">
      <alignment horizontal="center" vertical="center" textRotation="255"/>
    </xf>
    <xf numFmtId="38" fontId="3" fillId="2" borderId="76" xfId="2" applyFont="1" applyFill="1" applyBorder="1" applyAlignment="1">
      <alignment horizontal="left" vertical="center" shrinkToFit="1"/>
    </xf>
    <xf numFmtId="38" fontId="3" fillId="2" borderId="96" xfId="2" applyFont="1" applyFill="1" applyBorder="1" applyAlignment="1">
      <alignment horizontal="left" vertical="center" shrinkToFit="1"/>
    </xf>
    <xf numFmtId="38" fontId="3" fillId="2" borderId="75" xfId="2" applyFont="1" applyFill="1" applyBorder="1" applyAlignment="1">
      <alignment horizontal="left" vertical="center" shrinkToFit="1"/>
    </xf>
    <xf numFmtId="38" fontId="3" fillId="3" borderId="81" xfId="2" applyFont="1" applyFill="1" applyBorder="1" applyAlignment="1">
      <alignment horizontal="center" vertical="center" textRotation="255"/>
    </xf>
    <xf numFmtId="38" fontId="3" fillId="3" borderId="97" xfId="2" applyFont="1" applyFill="1" applyBorder="1" applyAlignment="1">
      <alignment horizontal="center" vertical="center" textRotation="255"/>
    </xf>
    <xf numFmtId="38" fontId="3" fillId="3" borderId="98" xfId="2" applyFont="1" applyFill="1" applyBorder="1" applyAlignment="1">
      <alignment horizontal="center" vertical="center" textRotation="255"/>
    </xf>
    <xf numFmtId="38" fontId="8" fillId="0" borderId="0" xfId="2" applyFont="1" applyAlignment="1">
      <alignment horizontal="left" vertical="center" wrapText="1"/>
    </xf>
    <xf numFmtId="38" fontId="3" fillId="0" borderId="76" xfId="2" applyFont="1" applyBorder="1" applyAlignment="1">
      <alignment horizontal="left" vertical="center" shrinkToFit="1"/>
    </xf>
    <xf numFmtId="38" fontId="3" fillId="0" borderId="75" xfId="2" applyFont="1" applyBorder="1" applyAlignment="1">
      <alignment horizontal="left" vertical="center" shrinkToFit="1"/>
    </xf>
    <xf numFmtId="38" fontId="6" fillId="0" borderId="42" xfId="2" applyFont="1" applyBorder="1" applyAlignment="1">
      <alignment horizontal="left" vertical="center" shrinkToFit="1"/>
    </xf>
    <xf numFmtId="38" fontId="6" fillId="0" borderId="49" xfId="2" applyFont="1" applyBorder="1" applyAlignment="1">
      <alignment horizontal="left" vertical="center" shrinkToFit="1"/>
    </xf>
    <xf numFmtId="38" fontId="3" fillId="2" borderId="41" xfId="2" applyFont="1" applyFill="1" applyBorder="1" applyAlignment="1">
      <alignment horizontal="center" vertical="center"/>
    </xf>
    <xf numFmtId="38" fontId="3" fillId="2" borderId="100" xfId="2" applyFont="1" applyFill="1" applyBorder="1" applyAlignment="1">
      <alignment horizontal="left" vertical="center" wrapText="1" shrinkToFit="1"/>
    </xf>
    <xf numFmtId="38" fontId="3" fillId="2" borderId="101" xfId="2" applyFont="1" applyFill="1" applyBorder="1" applyAlignment="1">
      <alignment horizontal="left" vertical="center" shrinkToFit="1"/>
    </xf>
    <xf numFmtId="38" fontId="3" fillId="2" borderId="14" xfId="2" applyFont="1" applyFill="1" applyBorder="1" applyAlignment="1">
      <alignment horizontal="left" vertical="center"/>
    </xf>
    <xf numFmtId="38" fontId="3" fillId="2" borderId="54" xfId="2" applyFont="1" applyFill="1" applyBorder="1" applyAlignment="1">
      <alignment horizontal="left" vertical="center"/>
    </xf>
    <xf numFmtId="38" fontId="3" fillId="2" borderId="27" xfId="2" applyFont="1" applyFill="1" applyBorder="1" applyAlignment="1">
      <alignment horizontal="left" vertical="center"/>
    </xf>
    <xf numFmtId="38" fontId="3" fillId="2" borderId="79" xfId="2" applyFont="1" applyFill="1" applyBorder="1" applyAlignment="1">
      <alignment horizontal="left" vertical="center"/>
    </xf>
    <xf numFmtId="38" fontId="3" fillId="2" borderId="73" xfId="2" applyFont="1" applyFill="1" applyBorder="1" applyAlignment="1">
      <alignment horizontal="left" vertical="center"/>
    </xf>
    <xf numFmtId="38" fontId="3" fillId="2" borderId="63" xfId="2" applyFont="1" applyFill="1" applyBorder="1" applyAlignment="1">
      <alignment horizontal="left" vertical="center"/>
    </xf>
    <xf numFmtId="38" fontId="8" fillId="0" borderId="0" xfId="2" applyFont="1" applyAlignment="1">
      <alignment horizontal="left" vertical="center"/>
    </xf>
    <xf numFmtId="38" fontId="3" fillId="3" borderId="14" xfId="2" applyFont="1" applyFill="1" applyBorder="1" applyAlignment="1">
      <alignment horizontal="center" vertical="center"/>
    </xf>
    <xf numFmtId="38" fontId="3" fillId="3" borderId="15" xfId="2" applyFont="1" applyFill="1" applyBorder="1" applyAlignment="1">
      <alignment horizontal="center" vertical="center"/>
    </xf>
    <xf numFmtId="38" fontId="3" fillId="3" borderId="54" xfId="2" applyFont="1" applyFill="1" applyBorder="1" applyAlignment="1">
      <alignment horizontal="center" vertical="center"/>
    </xf>
    <xf numFmtId="38" fontId="3" fillId="2" borderId="105" xfId="2" applyFont="1" applyFill="1" applyBorder="1" applyAlignment="1">
      <alignment horizontal="left" vertical="center"/>
    </xf>
    <xf numFmtId="38" fontId="3" fillId="2" borderId="106" xfId="2" applyFont="1" applyFill="1" applyBorder="1" applyAlignment="1">
      <alignment horizontal="left" vertical="center"/>
    </xf>
    <xf numFmtId="38" fontId="3" fillId="2" borderId="42" xfId="2" applyFont="1" applyFill="1" applyBorder="1" applyAlignment="1">
      <alignment horizontal="center" vertical="center"/>
    </xf>
    <xf numFmtId="38" fontId="3" fillId="2" borderId="49" xfId="2" applyFont="1" applyFill="1" applyBorder="1" applyAlignment="1">
      <alignment horizontal="center" vertical="center"/>
    </xf>
    <xf numFmtId="38" fontId="3" fillId="2" borderId="4" xfId="2" applyFont="1" applyFill="1" applyBorder="1" applyAlignment="1">
      <alignment horizontal="left" vertical="center" shrinkToFit="1"/>
    </xf>
    <xf numFmtId="38" fontId="3" fillId="2" borderId="100" xfId="2" applyFont="1" applyFill="1" applyBorder="1" applyAlignment="1">
      <alignment horizontal="left" vertical="center" shrinkToFit="1"/>
    </xf>
    <xf numFmtId="38" fontId="3" fillId="2" borderId="79" xfId="2" applyFont="1" applyFill="1" applyBorder="1" applyAlignment="1">
      <alignment horizontal="left" vertical="center" shrinkToFit="1"/>
    </xf>
    <xf numFmtId="38" fontId="3" fillId="0" borderId="59" xfId="2" applyFont="1" applyBorder="1" applyAlignment="1">
      <alignment horizontal="left" vertical="center" shrinkToFit="1"/>
    </xf>
    <xf numFmtId="38" fontId="3" fillId="0" borderId="109" xfId="2" applyFont="1" applyBorder="1" applyAlignment="1">
      <alignment vertical="center" shrinkToFit="1"/>
    </xf>
    <xf numFmtId="38" fontId="3" fillId="2" borderId="63" xfId="2" applyFont="1" applyFill="1" applyBorder="1" applyAlignment="1">
      <alignment horizontal="left" vertical="center" shrinkToFit="1"/>
    </xf>
    <xf numFmtId="38" fontId="3" fillId="2" borderId="54" xfId="2" applyFont="1" applyFill="1" applyBorder="1" applyAlignment="1">
      <alignment horizontal="left" vertical="center" shrinkToFit="1"/>
    </xf>
    <xf numFmtId="38" fontId="3" fillId="0" borderId="15" xfId="2" applyFont="1" applyBorder="1" applyAlignment="1">
      <alignment horizontal="left" vertical="center" shrinkToFit="1"/>
    </xf>
    <xf numFmtId="38" fontId="3" fillId="2" borderId="15" xfId="2" applyFont="1" applyFill="1" applyBorder="1" applyAlignment="1">
      <alignment horizontal="center" vertical="center"/>
    </xf>
    <xf numFmtId="38" fontId="3" fillId="2" borderId="34" xfId="2" applyFont="1" applyFill="1" applyBorder="1" applyAlignment="1">
      <alignment horizontal="left" vertical="center" shrinkToFit="1"/>
    </xf>
    <xf numFmtId="38" fontId="3" fillId="2" borderId="111" xfId="2" applyFont="1" applyFill="1" applyBorder="1" applyAlignment="1">
      <alignment horizontal="left" vertical="center" shrinkToFit="1"/>
    </xf>
    <xf numFmtId="38" fontId="3" fillId="0" borderId="67" xfId="2" applyFont="1" applyBorder="1" applyAlignment="1">
      <alignment horizontal="left" vertical="center" shrinkToFit="1"/>
    </xf>
    <xf numFmtId="38" fontId="3" fillId="3" borderId="17" xfId="2" applyFont="1" applyFill="1" applyBorder="1" applyAlignment="1">
      <alignment horizontal="center" vertical="center" textRotation="255"/>
    </xf>
    <xf numFmtId="38" fontId="3" fillId="3" borderId="31" xfId="2" applyFont="1" applyFill="1" applyBorder="1" applyAlignment="1">
      <alignment horizontal="center" vertical="center" textRotation="255"/>
    </xf>
    <xf numFmtId="38" fontId="3" fillId="3" borderId="110" xfId="2" applyFont="1" applyFill="1" applyBorder="1" applyAlignment="1">
      <alignment horizontal="center" vertical="center" textRotation="255"/>
    </xf>
    <xf numFmtId="38" fontId="3" fillId="0" borderId="67" xfId="2" applyFont="1" applyBorder="1" applyAlignment="1">
      <alignment vertical="center" shrinkToFit="1"/>
    </xf>
    <xf numFmtId="38" fontId="3" fillId="2" borderId="13" xfId="2" applyFont="1" applyFill="1" applyBorder="1" applyAlignment="1">
      <alignment horizontal="center" vertical="center"/>
    </xf>
    <xf numFmtId="38" fontId="3" fillId="2" borderId="99" xfId="2" applyFont="1" applyFill="1" applyBorder="1" applyAlignment="1">
      <alignment horizontal="center" vertical="center"/>
    </xf>
    <xf numFmtId="38" fontId="6" fillId="0" borderId="13" xfId="2" applyFont="1" applyBorder="1" applyAlignment="1">
      <alignment horizontal="left" vertical="center" shrinkToFit="1"/>
    </xf>
    <xf numFmtId="38" fontId="3" fillId="0" borderId="14" xfId="2" applyFont="1" applyBorder="1" applyAlignment="1">
      <alignment horizontal="center" vertical="center" wrapText="1" shrinkToFit="1"/>
    </xf>
    <xf numFmtId="38" fontId="3" fillId="0" borderId="27" xfId="2" applyFont="1" applyBorder="1" applyAlignment="1">
      <alignment horizontal="center" vertical="center" shrinkToFit="1"/>
    </xf>
    <xf numFmtId="38" fontId="3" fillId="0" borderId="73" xfId="2" applyFont="1" applyBorder="1" applyAlignment="1">
      <alignment horizontal="center" vertical="center" shrinkToFit="1"/>
    </xf>
    <xf numFmtId="38" fontId="3" fillId="2" borderId="107" xfId="2" applyFont="1" applyFill="1" applyBorder="1" applyAlignment="1">
      <alignment horizontal="left" vertical="center"/>
    </xf>
    <xf numFmtId="38" fontId="3" fillId="2" borderId="0" xfId="2" applyFont="1" applyFill="1" applyBorder="1" applyAlignment="1">
      <alignment horizontal="left" vertical="center"/>
    </xf>
    <xf numFmtId="38" fontId="3" fillId="2" borderId="108" xfId="2" applyFont="1" applyFill="1" applyBorder="1" applyAlignment="1">
      <alignment horizontal="left" vertical="center"/>
    </xf>
    <xf numFmtId="38" fontId="3" fillId="2" borderId="108" xfId="2" applyFont="1" applyFill="1" applyBorder="1" applyAlignment="1">
      <alignment horizontal="left" vertical="center" shrinkToFit="1"/>
    </xf>
    <xf numFmtId="38" fontId="3" fillId="0" borderId="74" xfId="2" applyFont="1" applyBorder="1" applyAlignment="1">
      <alignment vertical="center" shrinkToFit="1"/>
    </xf>
    <xf numFmtId="38" fontId="4" fillId="0" borderId="0" xfId="2" applyFont="1" applyAlignment="1">
      <alignment horizontal="center" vertical="center"/>
    </xf>
    <xf numFmtId="0" fontId="0" fillId="0" borderId="113" xfId="0" applyBorder="1" applyAlignment="1">
      <alignment vertical="center" shrinkToFit="1"/>
    </xf>
    <xf numFmtId="38" fontId="3" fillId="2" borderId="34" xfId="2" applyFont="1" applyFill="1" applyBorder="1" applyAlignment="1">
      <alignment horizontal="left" vertical="center" wrapText="1" shrinkToFit="1"/>
    </xf>
    <xf numFmtId="38" fontId="3" fillId="0" borderId="96" xfId="2" applyFont="1" applyBorder="1" applyAlignment="1">
      <alignment horizontal="left" vertical="center" shrinkToFit="1"/>
    </xf>
    <xf numFmtId="38" fontId="3" fillId="2" borderId="15" xfId="2" applyFont="1" applyFill="1" applyBorder="1" applyAlignment="1">
      <alignment horizontal="left" vertical="center"/>
    </xf>
    <xf numFmtId="38" fontId="12" fillId="0" borderId="0" xfId="2" applyFont="1" applyAlignment="1">
      <alignment vertical="center"/>
    </xf>
    <xf numFmtId="0" fontId="12" fillId="0" borderId="0" xfId="0" applyFont="1" applyAlignment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50</xdr:row>
      <xdr:rowOff>0</xdr:rowOff>
    </xdr:from>
    <xdr:ext cx="76200" cy="209550"/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057525" y="98679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49</xdr:row>
      <xdr:rowOff>0</xdr:rowOff>
    </xdr:from>
    <xdr:to>
      <xdr:col>6</xdr:col>
      <xdr:colOff>1019175</xdr:colOff>
      <xdr:row>49</xdr:row>
      <xdr:rowOff>0</xdr:rowOff>
    </xdr:to>
    <xdr:sp macro="" textlink="">
      <xdr:nvSpPr>
        <xdr:cNvPr id="16386" name="Text Box 2"/>
        <xdr:cNvSpPr txBox="1">
          <a:spLocks noChangeArrowheads="1"/>
        </xdr:cNvSpPr>
      </xdr:nvSpPr>
      <xdr:spPr bwMode="auto">
        <a:xfrm>
          <a:off x="219075" y="9839325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85725</xdr:colOff>
      <xdr:row>15</xdr:row>
      <xdr:rowOff>76200</xdr:rowOff>
    </xdr:from>
    <xdr:to>
      <xdr:col>4</xdr:col>
      <xdr:colOff>1876425</xdr:colOff>
      <xdr:row>17</xdr:row>
      <xdr:rowOff>180975</xdr:rowOff>
    </xdr:to>
    <xdr:sp macro="" textlink="">
      <xdr:nvSpPr>
        <xdr:cNvPr id="16387" name="AutoShape 3"/>
        <xdr:cNvSpPr>
          <a:spLocks noChangeArrowheads="1"/>
        </xdr:cNvSpPr>
      </xdr:nvSpPr>
      <xdr:spPr bwMode="auto">
        <a:xfrm>
          <a:off x="2505075" y="3124200"/>
          <a:ext cx="1790700" cy="523875"/>
        </a:xfrm>
        <a:prstGeom prst="wedgeRoundRectCallout">
          <a:avLst>
            <a:gd name="adj1" fmla="val -78722"/>
            <a:gd name="adj2" fmla="val -2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運転資金として、</a:t>
          </a:r>
          <a:r>
            <a:rPr lang="ja-JP" altLang="en-US" sz="9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年間事業費の12分の2以上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「自己資金」で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用意すること。</a:t>
          </a:r>
          <a:endParaRPr lang="en-US" altLang="ja-JP" sz="9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647700</xdr:colOff>
      <xdr:row>46</xdr:row>
      <xdr:rowOff>66675</xdr:rowOff>
    </xdr:from>
    <xdr:to>
      <xdr:col>6</xdr:col>
      <xdr:colOff>485775</xdr:colOff>
      <xdr:row>52</xdr:row>
      <xdr:rowOff>85725</xdr:rowOff>
    </xdr:to>
    <xdr:grpSp>
      <xdr:nvGrpSpPr>
        <xdr:cNvPr id="16395" name="Group 11"/>
        <xdr:cNvGrpSpPr>
          <a:grpSpLocks/>
        </xdr:cNvGrpSpPr>
      </xdr:nvGrpSpPr>
      <xdr:grpSpPr bwMode="auto">
        <a:xfrm>
          <a:off x="5019675" y="9486900"/>
          <a:ext cx="1028700" cy="990600"/>
          <a:chOff x="504" y="974"/>
          <a:chExt cx="108" cy="104"/>
        </a:xfrm>
      </xdr:grpSpPr>
      <xdr:sp macro="" textlink="">
        <xdr:nvSpPr>
          <xdr:cNvPr id="16392" name="Line 8"/>
          <xdr:cNvSpPr>
            <a:spLocks noChangeShapeType="1"/>
          </xdr:cNvSpPr>
        </xdr:nvSpPr>
        <xdr:spPr bwMode="auto">
          <a:xfrm flipV="1">
            <a:off x="602" y="974"/>
            <a:ext cx="0" cy="7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390" name="Rectangle 6"/>
          <xdr:cNvSpPr>
            <a:spLocks noChangeArrowheads="1"/>
          </xdr:cNvSpPr>
        </xdr:nvSpPr>
        <xdr:spPr bwMode="auto">
          <a:xfrm>
            <a:off x="504" y="1040"/>
            <a:ext cx="108" cy="38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原則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50％以下</a:t>
            </a:r>
          </a:p>
        </xdr:txBody>
      </xdr:sp>
    </xdr:grpSp>
    <xdr:clientData/>
  </xdr:twoCellAnchor>
  <xdr:twoCellAnchor>
    <xdr:from>
      <xdr:col>6</xdr:col>
      <xdr:colOff>381000</xdr:colOff>
      <xdr:row>47</xdr:row>
      <xdr:rowOff>85725</xdr:rowOff>
    </xdr:from>
    <xdr:to>
      <xdr:col>6</xdr:col>
      <xdr:colOff>1038225</xdr:colOff>
      <xdr:row>53</xdr:row>
      <xdr:rowOff>104775</xdr:rowOff>
    </xdr:to>
    <xdr:grpSp>
      <xdr:nvGrpSpPr>
        <xdr:cNvPr id="16397" name="Group 13"/>
        <xdr:cNvGrpSpPr>
          <a:grpSpLocks/>
        </xdr:cNvGrpSpPr>
      </xdr:nvGrpSpPr>
      <xdr:grpSpPr bwMode="auto">
        <a:xfrm>
          <a:off x="5943600" y="9715500"/>
          <a:ext cx="657225" cy="1257300"/>
          <a:chOff x="621" y="998"/>
          <a:chExt cx="77" cy="129"/>
        </a:xfrm>
      </xdr:grpSpPr>
      <xdr:sp macro="" textlink="">
        <xdr:nvSpPr>
          <xdr:cNvPr id="16394" name="Line 10"/>
          <xdr:cNvSpPr>
            <a:spLocks noChangeShapeType="1"/>
          </xdr:cNvSpPr>
        </xdr:nvSpPr>
        <xdr:spPr bwMode="auto">
          <a:xfrm flipV="1">
            <a:off x="629" y="998"/>
            <a:ext cx="0" cy="10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16391" name="Rectangle 7"/>
          <xdr:cNvSpPr>
            <a:spLocks noChangeArrowheads="1"/>
          </xdr:cNvSpPr>
        </xdr:nvSpPr>
        <xdr:spPr bwMode="auto">
          <a:xfrm>
            <a:off x="621" y="1087"/>
            <a:ext cx="77" cy="40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少なくとも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５％以上</a:t>
            </a:r>
          </a:p>
        </xdr:txBody>
      </xdr:sp>
    </xdr:grpSp>
    <xdr:clientData/>
  </xdr:twoCellAnchor>
  <xdr:oneCellAnchor>
    <xdr:from>
      <xdr:col>5</xdr:col>
      <xdr:colOff>1047750</xdr:colOff>
      <xdr:row>0</xdr:row>
      <xdr:rowOff>66675</xdr:rowOff>
    </xdr:from>
    <xdr:ext cx="1085850" cy="455060"/>
    <xdr:sp macro="" textlink="">
      <xdr:nvSpPr>
        <xdr:cNvPr id="2" name="テキスト ボックス 1"/>
        <xdr:cNvSpPr txBox="1"/>
      </xdr:nvSpPr>
      <xdr:spPr>
        <a:xfrm>
          <a:off x="5419725" y="66675"/>
          <a:ext cx="1085850" cy="4550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en-US" altLang="ja-JP" sz="1400"/>
            <a:t>【</a:t>
          </a:r>
          <a:r>
            <a:rPr kumimoji="1" lang="ja-JP" altLang="en-US" sz="1400"/>
            <a:t>様式１３</a:t>
          </a:r>
          <a:r>
            <a:rPr kumimoji="1" lang="en-US" altLang="ja-JP" sz="1400"/>
            <a:t>】</a:t>
          </a:r>
          <a:endParaRPr kumimoji="1" lang="ja-JP" altLang="en-US" sz="14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49</xdr:row>
      <xdr:rowOff>0</xdr:rowOff>
    </xdr:from>
    <xdr:ext cx="95250" cy="225425"/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49</xdr:row>
      <xdr:rowOff>0</xdr:rowOff>
    </xdr:from>
    <xdr:to>
      <xdr:col>6</xdr:col>
      <xdr:colOff>0</xdr:colOff>
      <xdr:row>49</xdr:row>
      <xdr:rowOff>0</xdr:rowOff>
    </xdr:to>
    <xdr:sp macro="" textlink="">
      <xdr:nvSpPr>
        <xdr:cNvPr id="17410" name="Text Box 2"/>
        <xdr:cNvSpPr txBox="1">
          <a:spLocks noChangeArrowheads="1"/>
        </xdr:cNvSpPr>
      </xdr:nvSpPr>
      <xdr:spPr bwMode="auto">
        <a:xfrm>
          <a:off x="371475" y="9429750"/>
          <a:ext cx="534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9</xdr:col>
      <xdr:colOff>28575</xdr:colOff>
      <xdr:row>6</xdr:row>
      <xdr:rowOff>9525</xdr:rowOff>
    </xdr:from>
    <xdr:to>
      <xdr:col>9</xdr:col>
      <xdr:colOff>123825</xdr:colOff>
      <xdr:row>15</xdr:row>
      <xdr:rowOff>0</xdr:rowOff>
    </xdr:to>
    <xdr:sp macro="" textlink="">
      <xdr:nvSpPr>
        <xdr:cNvPr id="17411" name="AutoShape 3"/>
        <xdr:cNvSpPr>
          <a:spLocks/>
        </xdr:cNvSpPr>
      </xdr:nvSpPr>
      <xdr:spPr bwMode="auto">
        <a:xfrm>
          <a:off x="9315450" y="1476375"/>
          <a:ext cx="95250" cy="1704975"/>
        </a:xfrm>
        <a:prstGeom prst="rightBrace">
          <a:avLst>
            <a:gd name="adj1" fmla="val 14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</xdr:col>
      <xdr:colOff>438150</xdr:colOff>
      <xdr:row>5</xdr:row>
      <xdr:rowOff>28575</xdr:rowOff>
    </xdr:from>
    <xdr:to>
      <xdr:col>11</xdr:col>
      <xdr:colOff>990600</xdr:colOff>
      <xdr:row>11</xdr:row>
      <xdr:rowOff>9525</xdr:rowOff>
    </xdr:to>
    <xdr:sp macro="" textlink="">
      <xdr:nvSpPr>
        <xdr:cNvPr id="17412" name="AutoShape 4"/>
        <xdr:cNvSpPr>
          <a:spLocks noChangeArrowheads="1"/>
        </xdr:cNvSpPr>
      </xdr:nvSpPr>
      <xdr:spPr bwMode="auto">
        <a:xfrm>
          <a:off x="9725025" y="1304925"/>
          <a:ext cx="1924050" cy="1123950"/>
        </a:xfrm>
        <a:prstGeom prst="wedgeRoundRectCallout">
          <a:avLst>
            <a:gd name="adj1" fmla="val -65843"/>
            <a:gd name="adj2" fmla="val 3728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工事請負費と工事事務費の事業費按分は、様式1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5-2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「事業費目別内訳」と一致させること。</a:t>
          </a:r>
        </a:p>
      </xdr:txBody>
    </xdr:sp>
    <xdr:clientData/>
  </xdr:twoCellAnchor>
  <xdr:oneCellAnchor>
    <xdr:from>
      <xdr:col>4</xdr:col>
      <xdr:colOff>638175</xdr:colOff>
      <xdr:row>49</xdr:row>
      <xdr:rowOff>0</xdr:rowOff>
    </xdr:from>
    <xdr:ext cx="95250" cy="225425"/>
    <xdr:sp macro="" textlink="">
      <xdr:nvSpPr>
        <xdr:cNvPr id="17413" name="Text Box 5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49</xdr:row>
      <xdr:rowOff>0</xdr:rowOff>
    </xdr:from>
    <xdr:to>
      <xdr:col>6</xdr:col>
      <xdr:colOff>1019175</xdr:colOff>
      <xdr:row>49</xdr:row>
      <xdr:rowOff>0</xdr:rowOff>
    </xdr:to>
    <xdr:sp macro="" textlink="">
      <xdr:nvSpPr>
        <xdr:cNvPr id="17414" name="Text Box 6"/>
        <xdr:cNvSpPr txBox="1">
          <a:spLocks noChangeArrowheads="1"/>
        </xdr:cNvSpPr>
      </xdr:nvSpPr>
      <xdr:spPr bwMode="auto">
        <a:xfrm>
          <a:off x="371475" y="94297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51</xdr:row>
      <xdr:rowOff>0</xdr:rowOff>
    </xdr:from>
    <xdr:ext cx="76200" cy="209550"/>
    <xdr:sp macro="" textlink="">
      <xdr:nvSpPr>
        <xdr:cNvPr id="20481" name="Text Box 1"/>
        <xdr:cNvSpPr txBox="1">
          <a:spLocks noChangeArrowheads="1"/>
        </xdr:cNvSpPr>
      </xdr:nvSpPr>
      <xdr:spPr bwMode="auto">
        <a:xfrm>
          <a:off x="3057525" y="9867900"/>
          <a:ext cx="76200" cy="2095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50</xdr:row>
      <xdr:rowOff>0</xdr:rowOff>
    </xdr:from>
    <xdr:to>
      <xdr:col>6</xdr:col>
      <xdr:colOff>1019175</xdr:colOff>
      <xdr:row>50</xdr:row>
      <xdr:rowOff>0</xdr:rowOff>
    </xdr:to>
    <xdr:sp macro="" textlink="">
      <xdr:nvSpPr>
        <xdr:cNvPr id="20482" name="Text Box 2"/>
        <xdr:cNvSpPr txBox="1">
          <a:spLocks noChangeArrowheads="1"/>
        </xdr:cNvSpPr>
      </xdr:nvSpPr>
      <xdr:spPr bwMode="auto">
        <a:xfrm>
          <a:off x="219075" y="9839325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85725</xdr:colOff>
      <xdr:row>15</xdr:row>
      <xdr:rowOff>76200</xdr:rowOff>
    </xdr:from>
    <xdr:to>
      <xdr:col>4</xdr:col>
      <xdr:colOff>1876425</xdr:colOff>
      <xdr:row>17</xdr:row>
      <xdr:rowOff>180975</xdr:rowOff>
    </xdr:to>
    <xdr:sp macro="" textlink="">
      <xdr:nvSpPr>
        <xdr:cNvPr id="20483" name="AutoShape 3"/>
        <xdr:cNvSpPr>
          <a:spLocks noChangeArrowheads="1"/>
        </xdr:cNvSpPr>
      </xdr:nvSpPr>
      <xdr:spPr bwMode="auto">
        <a:xfrm>
          <a:off x="2505075" y="3124200"/>
          <a:ext cx="1790700" cy="523875"/>
        </a:xfrm>
        <a:prstGeom prst="wedgeRoundRectCallout">
          <a:avLst>
            <a:gd name="adj1" fmla="val -78722"/>
            <a:gd name="adj2" fmla="val -2727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運転資金として、</a:t>
          </a:r>
          <a:r>
            <a:rPr lang="ja-JP" altLang="en-US" sz="900" b="0" i="0" u="sng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年間事業費の12分の2以上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を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「自己資金」で</a:t>
          </a:r>
          <a:r>
            <a:rPr lang="ja-JP" altLang="en-US" sz="9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用意すること</a:t>
          </a:r>
        </a:p>
      </xdr:txBody>
    </xdr:sp>
    <xdr:clientData/>
  </xdr:twoCellAnchor>
  <xdr:twoCellAnchor>
    <xdr:from>
      <xdr:col>5</xdr:col>
      <xdr:colOff>428625</xdr:colOff>
      <xdr:row>47</xdr:row>
      <xdr:rowOff>66675</xdr:rowOff>
    </xdr:from>
    <xdr:to>
      <xdr:col>6</xdr:col>
      <xdr:colOff>266700</xdr:colOff>
      <xdr:row>53</xdr:row>
      <xdr:rowOff>85725</xdr:rowOff>
    </xdr:to>
    <xdr:grpSp>
      <xdr:nvGrpSpPr>
        <xdr:cNvPr id="20484" name="Group 4"/>
        <xdr:cNvGrpSpPr>
          <a:grpSpLocks/>
        </xdr:cNvGrpSpPr>
      </xdr:nvGrpSpPr>
      <xdr:grpSpPr bwMode="auto">
        <a:xfrm>
          <a:off x="4800600" y="9572625"/>
          <a:ext cx="1028700" cy="990600"/>
          <a:chOff x="504" y="974"/>
          <a:chExt cx="108" cy="104"/>
        </a:xfrm>
      </xdr:grpSpPr>
      <xdr:sp macro="" textlink="">
        <xdr:nvSpPr>
          <xdr:cNvPr id="20485" name="Line 5"/>
          <xdr:cNvSpPr>
            <a:spLocks noChangeShapeType="1"/>
          </xdr:cNvSpPr>
        </xdr:nvSpPr>
        <xdr:spPr bwMode="auto">
          <a:xfrm flipV="1">
            <a:off x="602" y="974"/>
            <a:ext cx="0" cy="77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486" name="Rectangle 6"/>
          <xdr:cNvSpPr>
            <a:spLocks noChangeArrowheads="1"/>
          </xdr:cNvSpPr>
        </xdr:nvSpPr>
        <xdr:spPr bwMode="auto">
          <a:xfrm>
            <a:off x="504" y="1040"/>
            <a:ext cx="108" cy="38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原則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50％以下</a:t>
            </a:r>
          </a:p>
        </xdr:txBody>
      </xdr:sp>
    </xdr:grpSp>
    <xdr:clientData/>
  </xdr:twoCellAnchor>
  <xdr:twoCellAnchor>
    <xdr:from>
      <xdr:col>6</xdr:col>
      <xdr:colOff>352425</xdr:colOff>
      <xdr:row>48</xdr:row>
      <xdr:rowOff>85725</xdr:rowOff>
    </xdr:from>
    <xdr:to>
      <xdr:col>6</xdr:col>
      <xdr:colOff>1085850</xdr:colOff>
      <xdr:row>54</xdr:row>
      <xdr:rowOff>76200</xdr:rowOff>
    </xdr:to>
    <xdr:grpSp>
      <xdr:nvGrpSpPr>
        <xdr:cNvPr id="20487" name="Group 7"/>
        <xdr:cNvGrpSpPr>
          <a:grpSpLocks/>
        </xdr:cNvGrpSpPr>
      </xdr:nvGrpSpPr>
      <xdr:grpSpPr bwMode="auto">
        <a:xfrm>
          <a:off x="5915025" y="9801225"/>
          <a:ext cx="733425" cy="1228725"/>
          <a:chOff x="621" y="998"/>
          <a:chExt cx="77" cy="129"/>
        </a:xfrm>
      </xdr:grpSpPr>
      <xdr:sp macro="" textlink="">
        <xdr:nvSpPr>
          <xdr:cNvPr id="20488" name="Line 8"/>
          <xdr:cNvSpPr>
            <a:spLocks noChangeShapeType="1"/>
          </xdr:cNvSpPr>
        </xdr:nvSpPr>
        <xdr:spPr bwMode="auto">
          <a:xfrm flipV="1">
            <a:off x="629" y="998"/>
            <a:ext cx="0" cy="104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dash"/>
            <a:round/>
            <a:headEnd/>
            <a:tailEnd type="triangle" w="lg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sp>
      <xdr:sp macro="" textlink="">
        <xdr:nvSpPr>
          <xdr:cNvPr id="20489" name="Rectangle 9"/>
          <xdr:cNvSpPr>
            <a:spLocks noChangeArrowheads="1"/>
          </xdr:cNvSpPr>
        </xdr:nvSpPr>
        <xdr:spPr bwMode="auto">
          <a:xfrm>
            <a:off x="621" y="1087"/>
            <a:ext cx="77" cy="40"/>
          </a:xfrm>
          <a:prstGeom prst="rect">
            <a:avLst/>
          </a:prstGeom>
          <a:solidFill>
            <a:srgbClr val="FFCCFF"/>
          </a:solidFill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少なくとも</a:t>
            </a:r>
          </a:p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５％以上</a:t>
            </a:r>
          </a:p>
        </xdr:txBody>
      </xdr:sp>
    </xdr:grpSp>
    <xdr:clientData/>
  </xdr:twoCellAnchor>
  <xdr:twoCellAnchor>
    <xdr:from>
      <xdr:col>5</xdr:col>
      <xdr:colOff>390525</xdr:colOff>
      <xdr:row>0</xdr:row>
      <xdr:rowOff>371475</xdr:rowOff>
    </xdr:from>
    <xdr:to>
      <xdr:col>6</xdr:col>
      <xdr:colOff>85725</xdr:colOff>
      <xdr:row>3</xdr:row>
      <xdr:rowOff>66675</xdr:rowOff>
    </xdr:to>
    <xdr:sp macro="" textlink="">
      <xdr:nvSpPr>
        <xdr:cNvPr id="20490" name="AutoShape 10"/>
        <xdr:cNvSpPr>
          <a:spLocks noChangeArrowheads="1"/>
        </xdr:cNvSpPr>
      </xdr:nvSpPr>
      <xdr:spPr bwMode="auto">
        <a:xfrm>
          <a:off x="4762500" y="371475"/>
          <a:ext cx="885825" cy="3048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8100" algn="ctr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oneCellAnchor>
    <xdr:from>
      <xdr:col>6</xdr:col>
      <xdr:colOff>161925</xdr:colOff>
      <xdr:row>0</xdr:row>
      <xdr:rowOff>104775</xdr:rowOff>
    </xdr:from>
    <xdr:ext cx="885825" cy="275717"/>
    <xdr:sp macro="" textlink="">
      <xdr:nvSpPr>
        <xdr:cNvPr id="2" name="テキスト ボックス 1"/>
        <xdr:cNvSpPr txBox="1"/>
      </xdr:nvSpPr>
      <xdr:spPr>
        <a:xfrm>
          <a:off x="5724525" y="104775"/>
          <a:ext cx="885825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様式１３</a:t>
          </a:r>
          <a:r>
            <a:rPr kumimoji="1" lang="en-US" altLang="ja-JP" sz="1100"/>
            <a:t>】</a:t>
          </a:r>
          <a:endParaRPr kumimoji="1" lang="ja-JP" alt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638175</xdr:colOff>
      <xdr:row>51</xdr:row>
      <xdr:rowOff>0</xdr:rowOff>
    </xdr:from>
    <xdr:ext cx="95250" cy="225425"/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51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19458" name="Text Box 2"/>
        <xdr:cNvSpPr txBox="1">
          <a:spLocks noChangeArrowheads="1"/>
        </xdr:cNvSpPr>
      </xdr:nvSpPr>
      <xdr:spPr bwMode="auto">
        <a:xfrm>
          <a:off x="371475" y="9429750"/>
          <a:ext cx="534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28575</xdr:colOff>
      <xdr:row>8</xdr:row>
      <xdr:rowOff>9525</xdr:rowOff>
    </xdr:from>
    <xdr:to>
      <xdr:col>10</xdr:col>
      <xdr:colOff>123825</xdr:colOff>
      <xdr:row>17</xdr:row>
      <xdr:rowOff>0</xdr:rowOff>
    </xdr:to>
    <xdr:sp macro="" textlink="">
      <xdr:nvSpPr>
        <xdr:cNvPr id="19459" name="AutoShape 3"/>
        <xdr:cNvSpPr>
          <a:spLocks/>
        </xdr:cNvSpPr>
      </xdr:nvSpPr>
      <xdr:spPr bwMode="auto">
        <a:xfrm>
          <a:off x="10506075" y="1476375"/>
          <a:ext cx="95250" cy="1704975"/>
        </a:xfrm>
        <a:prstGeom prst="rightBrace">
          <a:avLst>
            <a:gd name="adj1" fmla="val 149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438150</xdr:colOff>
      <xdr:row>7</xdr:row>
      <xdr:rowOff>142875</xdr:rowOff>
    </xdr:from>
    <xdr:to>
      <xdr:col>12</xdr:col>
      <xdr:colOff>990600</xdr:colOff>
      <xdr:row>13</xdr:row>
      <xdr:rowOff>9525</xdr:rowOff>
    </xdr:to>
    <xdr:sp macro="" textlink="">
      <xdr:nvSpPr>
        <xdr:cNvPr id="19460" name="AutoShape 4"/>
        <xdr:cNvSpPr>
          <a:spLocks noChangeArrowheads="1"/>
        </xdr:cNvSpPr>
      </xdr:nvSpPr>
      <xdr:spPr bwMode="auto">
        <a:xfrm>
          <a:off x="10915650" y="1419225"/>
          <a:ext cx="1924050" cy="1009650"/>
        </a:xfrm>
        <a:prstGeom prst="wedgeRoundRectCallout">
          <a:avLst>
            <a:gd name="adj1" fmla="val -66556"/>
            <a:gd name="adj2" fmla="val 375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工事請負費と工事事務費の事業費按分は、様式1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5-2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「事業費目別内訳」と一致させること。</a:t>
          </a:r>
        </a:p>
      </xdr:txBody>
    </xdr:sp>
    <xdr:clientData/>
  </xdr:twoCellAnchor>
  <xdr:oneCellAnchor>
    <xdr:from>
      <xdr:col>4</xdr:col>
      <xdr:colOff>638175</xdr:colOff>
      <xdr:row>51</xdr:row>
      <xdr:rowOff>0</xdr:rowOff>
    </xdr:from>
    <xdr:ext cx="95250" cy="225425"/>
    <xdr:sp macro="" textlink="">
      <xdr:nvSpPr>
        <xdr:cNvPr id="19461" name="Text Box 5"/>
        <xdr:cNvSpPr txBox="1">
          <a:spLocks noChangeArrowheads="1"/>
        </xdr:cNvSpPr>
      </xdr:nvSpPr>
      <xdr:spPr bwMode="auto">
        <a:xfrm>
          <a:off x="3209925" y="9429750"/>
          <a:ext cx="95250" cy="219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twoCellAnchor>
    <xdr:from>
      <xdr:col>1</xdr:col>
      <xdr:colOff>152400</xdr:colOff>
      <xdr:row>51</xdr:row>
      <xdr:rowOff>0</xdr:rowOff>
    </xdr:from>
    <xdr:to>
      <xdr:col>6</xdr:col>
      <xdr:colOff>1019175</xdr:colOff>
      <xdr:row>51</xdr:row>
      <xdr:rowOff>0</xdr:rowOff>
    </xdr:to>
    <xdr:sp macro="" textlink="">
      <xdr:nvSpPr>
        <xdr:cNvPr id="19462" name="Text Box 6"/>
        <xdr:cNvSpPr txBox="1">
          <a:spLocks noChangeArrowheads="1"/>
        </xdr:cNvSpPr>
      </xdr:nvSpPr>
      <xdr:spPr bwMode="auto">
        <a:xfrm>
          <a:off x="371475" y="9429750"/>
          <a:ext cx="63627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●　事業費・資金調達内訳一覧表注記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１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事業費　及び　２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資金調達内訳について</a:t>
          </a: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運転資金として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年間事業費の１２分の３以上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を確保すること。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② 法人事務費として、開設までに必要な額（※）を用意すること。　　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 また、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別紙によりその内訳を添付すること（例：事務所代、入札準備代、収入印紙代、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endParaRPr lang="ja-JP" altLang="en-US" sz="1100" b="0" i="0" u="sng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開設前人件費、固定資産税等）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※新設法人の場合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①法人認可要件：最低100万円以上用意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②設立準備会と法人の会計は区別すること。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負債（未払金含む）を負っての法人設立は認められない。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設立準備会の会計に残余が生じた時は、準備会設立の趣旨を考慮し、社会福祉法人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に引き継ぐ（寄附する）ことが望ましい。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　法人設立に必要な資産（建設資金・運転資金・法人事務費等）は、準備会に要する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経費には充当できない。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③ 寄附者が複数いる場合、「寄付金」欄を増やして寄付者ごとにわかりやすく記載する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こと。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④　移行時特別積立預金を有する社会福祉法人は、原則、移行時特別積立預金を用地費及び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整備費に全額充当すること（用地費、整備費どちらに充てるかは任意）。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12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借入比率算出表について</a:t>
          </a: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① 当該計画の事業費及び資金総額における借入金総額（区市町村等からの償還補助額を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除く）の比率を算定し、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借入比率が５０％を超えない範囲であること。</a:t>
          </a: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10</xdr:col>
      <xdr:colOff>123825</xdr:colOff>
      <xdr:row>2</xdr:row>
      <xdr:rowOff>127000</xdr:rowOff>
    </xdr:from>
    <xdr:to>
      <xdr:col>11</xdr:col>
      <xdr:colOff>676275</xdr:colOff>
      <xdr:row>4</xdr:row>
      <xdr:rowOff>146050</xdr:rowOff>
    </xdr:to>
    <xdr:sp macro="" textlink="">
      <xdr:nvSpPr>
        <xdr:cNvPr id="19463" name="AutoShape 7"/>
        <xdr:cNvSpPr>
          <a:spLocks noChangeArrowheads="1"/>
        </xdr:cNvSpPr>
      </xdr:nvSpPr>
      <xdr:spPr bwMode="auto">
        <a:xfrm>
          <a:off x="10626725" y="546100"/>
          <a:ext cx="1238250" cy="47625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38100" algn="ctr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M73"/>
  <sheetViews>
    <sheetView showGridLines="0" tabSelected="1" view="pageBreakPreview" zoomScaleNormal="100" zoomScaleSheetLayoutView="100" workbookViewId="0">
      <selection activeCell="F48" sqref="F48"/>
    </sheetView>
  </sheetViews>
  <sheetFormatPr defaultRowHeight="13.5"/>
  <cols>
    <col min="1" max="1" width="0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6" width="15.625" style="2" customWidth="1"/>
    <col min="7" max="7" width="14.625" style="2" customWidth="1"/>
    <col min="8" max="8" width="12.125" style="35" customWidth="1"/>
    <col min="9" max="9" width="12.625" style="2" customWidth="1"/>
    <col min="10" max="16384" width="9" style="2"/>
  </cols>
  <sheetData>
    <row r="1" spans="2:10" s="1" customFormat="1" ht="30" customHeight="1">
      <c r="B1" s="278" t="s">
        <v>34</v>
      </c>
      <c r="C1" s="278"/>
      <c r="D1" s="278"/>
      <c r="E1" s="278"/>
      <c r="F1" s="278"/>
      <c r="G1" s="278"/>
      <c r="H1" s="179"/>
    </row>
    <row r="2" spans="2:10" s="1" customFormat="1" ht="2.25" customHeight="1">
      <c r="B2" s="38"/>
      <c r="C2" s="38"/>
      <c r="D2" s="38"/>
      <c r="E2" s="38"/>
      <c r="F2" s="38"/>
      <c r="G2" s="38"/>
      <c r="H2" s="179"/>
    </row>
    <row r="3" spans="2:10" ht="15.75" customHeight="1">
      <c r="B3" s="2" t="s">
        <v>2</v>
      </c>
      <c r="C3" s="1"/>
      <c r="E3" s="3" t="s">
        <v>3</v>
      </c>
      <c r="F3" s="12"/>
      <c r="G3" s="12"/>
    </row>
    <row r="4" spans="2:10" ht="10.5" customHeight="1" thickBot="1">
      <c r="F4" s="17"/>
      <c r="I4" s="3"/>
    </row>
    <row r="5" spans="2:10" ht="16.5" customHeight="1" thickBot="1">
      <c r="B5" s="290"/>
      <c r="C5" s="291"/>
      <c r="D5" s="291"/>
      <c r="E5" s="292"/>
      <c r="F5" s="4" t="s">
        <v>18</v>
      </c>
      <c r="G5" s="15" t="s">
        <v>10</v>
      </c>
      <c r="H5" s="180"/>
      <c r="I5" s="13"/>
    </row>
    <row r="6" spans="2:10" ht="16.5" customHeight="1">
      <c r="B6" s="301" t="s">
        <v>11</v>
      </c>
      <c r="C6" s="304" t="s">
        <v>5</v>
      </c>
      <c r="D6" s="305"/>
      <c r="E6" s="306"/>
      <c r="F6" s="166"/>
      <c r="G6" s="72" t="e">
        <f>F6/$F$19</f>
        <v>#DIV/0!</v>
      </c>
      <c r="H6" s="181"/>
      <c r="I6" s="37"/>
      <c r="J6" s="36"/>
    </row>
    <row r="7" spans="2:10" ht="16.5" customHeight="1">
      <c r="B7" s="302"/>
      <c r="C7" s="286" t="s">
        <v>21</v>
      </c>
      <c r="D7" s="293" t="s">
        <v>40</v>
      </c>
      <c r="E7" s="136" t="s">
        <v>6</v>
      </c>
      <c r="F7" s="161"/>
      <c r="G7" s="73"/>
      <c r="H7" s="181"/>
      <c r="I7" s="37"/>
      <c r="J7" s="36"/>
    </row>
    <row r="8" spans="2:10" ht="16.5" customHeight="1">
      <c r="B8" s="302"/>
      <c r="C8" s="275"/>
      <c r="D8" s="294"/>
      <c r="E8" s="140" t="s">
        <v>42</v>
      </c>
      <c r="F8" s="162"/>
      <c r="G8" s="139"/>
      <c r="H8" s="181"/>
      <c r="I8" s="37"/>
      <c r="J8" s="36"/>
    </row>
    <row r="9" spans="2:10" ht="16.5" customHeight="1">
      <c r="B9" s="302"/>
      <c r="C9" s="275"/>
      <c r="D9" s="295"/>
      <c r="E9" s="147" t="s">
        <v>0</v>
      </c>
      <c r="F9" s="148">
        <f>SUM(F7:F8)</f>
        <v>0</v>
      </c>
      <c r="G9" s="149" t="e">
        <f>F9/F19</f>
        <v>#DIV/0!</v>
      </c>
      <c r="H9" s="181"/>
      <c r="I9" s="37"/>
      <c r="J9" s="36"/>
    </row>
    <row r="10" spans="2:10" ht="16.5" customHeight="1">
      <c r="B10" s="302"/>
      <c r="C10" s="275"/>
      <c r="D10" s="293" t="s">
        <v>41</v>
      </c>
      <c r="E10" s="141" t="s">
        <v>6</v>
      </c>
      <c r="F10" s="162"/>
      <c r="G10" s="139"/>
      <c r="H10" s="181"/>
      <c r="I10" s="37"/>
      <c r="J10" s="36"/>
    </row>
    <row r="11" spans="2:10" ht="16.5" customHeight="1">
      <c r="B11" s="302"/>
      <c r="C11" s="275"/>
      <c r="D11" s="294"/>
      <c r="E11" s="142" t="s">
        <v>42</v>
      </c>
      <c r="F11" s="163"/>
      <c r="G11" s="74"/>
      <c r="H11" s="181"/>
      <c r="I11" s="37"/>
      <c r="J11" s="36"/>
    </row>
    <row r="12" spans="2:10" ht="16.5" customHeight="1">
      <c r="B12" s="302"/>
      <c r="C12" s="275"/>
      <c r="D12" s="295"/>
      <c r="E12" s="143" t="s">
        <v>0</v>
      </c>
      <c r="F12" s="25">
        <f>SUM(F10:F11)</f>
        <v>0</v>
      </c>
      <c r="G12" s="75" t="e">
        <f>F12/F19</f>
        <v>#DIV/0!</v>
      </c>
      <c r="H12" s="181"/>
      <c r="I12" s="37"/>
      <c r="J12" s="36"/>
    </row>
    <row r="13" spans="2:10" ht="16.5" customHeight="1">
      <c r="B13" s="302"/>
      <c r="C13" s="275"/>
      <c r="D13" s="296" t="s">
        <v>39</v>
      </c>
      <c r="E13" s="144" t="s">
        <v>6</v>
      </c>
      <c r="F13" s="145">
        <f>F7+F10</f>
        <v>0</v>
      </c>
      <c r="G13" s="146" t="e">
        <f>F13/F19</f>
        <v>#DIV/0!</v>
      </c>
      <c r="H13" s="181"/>
      <c r="I13" s="37"/>
      <c r="J13" s="36"/>
    </row>
    <row r="14" spans="2:10" ht="16.5" customHeight="1">
      <c r="B14" s="302"/>
      <c r="C14" s="275"/>
      <c r="D14" s="297"/>
      <c r="E14" s="157" t="s">
        <v>42</v>
      </c>
      <c r="F14" s="158">
        <f>F8+F11</f>
        <v>0</v>
      </c>
      <c r="G14" s="159" t="e">
        <f>F14/F19</f>
        <v>#DIV/0!</v>
      </c>
      <c r="H14" s="181"/>
      <c r="I14" s="37"/>
      <c r="J14" s="36"/>
    </row>
    <row r="15" spans="2:10" ht="16.5" customHeight="1">
      <c r="B15" s="302"/>
      <c r="C15" s="287"/>
      <c r="D15" s="298"/>
      <c r="E15" s="160" t="s">
        <v>0</v>
      </c>
      <c r="F15" s="21">
        <f>SUM(F13:F14)</f>
        <v>0</v>
      </c>
      <c r="G15" s="76" t="e">
        <f>F15/$F$19</f>
        <v>#DIV/0!</v>
      </c>
      <c r="H15" s="181"/>
      <c r="I15" s="37"/>
      <c r="J15" s="36"/>
    </row>
    <row r="16" spans="2:10" ht="16.5" customHeight="1">
      <c r="B16" s="302"/>
      <c r="C16" s="279" t="s">
        <v>22</v>
      </c>
      <c r="D16" s="280"/>
      <c r="E16" s="281"/>
      <c r="F16" s="164"/>
      <c r="G16" s="77" t="e">
        <f>F16/$F$19</f>
        <v>#DIV/0!</v>
      </c>
      <c r="H16" s="181"/>
      <c r="I16" s="37"/>
      <c r="J16" s="36"/>
    </row>
    <row r="17" spans="2:10" ht="16.5" customHeight="1">
      <c r="B17" s="302"/>
      <c r="C17" s="279" t="s">
        <v>24</v>
      </c>
      <c r="D17" s="280"/>
      <c r="E17" s="281"/>
      <c r="F17" s="165"/>
      <c r="G17" s="76" t="e">
        <f>F17/$F$19</f>
        <v>#DIV/0!</v>
      </c>
      <c r="H17" s="181"/>
      <c r="I17" s="37"/>
      <c r="J17" s="36"/>
    </row>
    <row r="18" spans="2:10" ht="16.5" customHeight="1">
      <c r="B18" s="302"/>
      <c r="C18" s="266" t="s">
        <v>4</v>
      </c>
      <c r="D18" s="266"/>
      <c r="E18" s="266"/>
      <c r="F18" s="165"/>
      <c r="G18" s="76" t="e">
        <f>F18/$F$19</f>
        <v>#DIV/0!</v>
      </c>
      <c r="H18" s="181"/>
      <c r="I18" s="37"/>
      <c r="J18" s="36"/>
    </row>
    <row r="19" spans="2:10" ht="16.5" customHeight="1" thickBot="1">
      <c r="B19" s="303"/>
      <c r="C19" s="263" t="s">
        <v>1</v>
      </c>
      <c r="D19" s="264"/>
      <c r="E19" s="265"/>
      <c r="F19" s="22">
        <f>F6+F15+F16+F17+F18</f>
        <v>0</v>
      </c>
      <c r="G19" s="78" t="e">
        <f>F19/$F$19</f>
        <v>#DIV/0!</v>
      </c>
      <c r="H19" s="181"/>
      <c r="I19" s="14"/>
    </row>
    <row r="20" spans="2:10" s="8" customFormat="1" ht="6.75" customHeight="1" thickBot="1">
      <c r="B20" s="5"/>
      <c r="C20" s="6"/>
      <c r="D20" s="6"/>
      <c r="E20" s="6"/>
      <c r="F20" s="23"/>
      <c r="G20" s="23"/>
      <c r="H20" s="182"/>
      <c r="I20" s="7"/>
    </row>
    <row r="21" spans="2:10" ht="16.5" customHeight="1">
      <c r="B21" s="307" t="s">
        <v>50</v>
      </c>
      <c r="C21" s="332" t="s">
        <v>5</v>
      </c>
      <c r="D21" s="288" t="s">
        <v>15</v>
      </c>
      <c r="E21" s="289"/>
      <c r="F21" s="167"/>
      <c r="G21" s="262" t="e">
        <f t="shared" ref="G21:G41" si="0">F21/$F$41</f>
        <v>#DIV/0!</v>
      </c>
      <c r="H21" s="183"/>
      <c r="I21" s="9"/>
    </row>
    <row r="22" spans="2:10" ht="16.5" customHeight="1">
      <c r="B22" s="308"/>
      <c r="C22" s="287"/>
      <c r="D22" s="299" t="s">
        <v>49</v>
      </c>
      <c r="E22" s="300"/>
      <c r="F22" s="255"/>
      <c r="G22" s="139" t="e">
        <f t="shared" si="0"/>
        <v>#DIV/0!</v>
      </c>
      <c r="H22" s="183"/>
      <c r="I22" s="9"/>
    </row>
    <row r="23" spans="2:10" ht="16.5" customHeight="1">
      <c r="B23" s="308"/>
      <c r="C23" s="266"/>
      <c r="D23" s="269" t="s">
        <v>26</v>
      </c>
      <c r="E23" s="270"/>
      <c r="F23" s="168"/>
      <c r="G23" s="87" t="e">
        <f t="shared" si="0"/>
        <v>#DIV/0!</v>
      </c>
      <c r="H23" s="183"/>
      <c r="I23" s="9"/>
    </row>
    <row r="24" spans="2:10" ht="16.5" customHeight="1">
      <c r="B24" s="308"/>
      <c r="C24" s="266"/>
      <c r="D24" s="271" t="s">
        <v>8</v>
      </c>
      <c r="E24" s="272"/>
      <c r="F24" s="169"/>
      <c r="G24" s="88" t="e">
        <f t="shared" si="0"/>
        <v>#DIV/0!</v>
      </c>
      <c r="H24" s="183"/>
      <c r="I24" s="9"/>
    </row>
    <row r="25" spans="2:10" ht="16.5" customHeight="1" thickBot="1">
      <c r="B25" s="308"/>
      <c r="C25" s="286"/>
      <c r="D25" s="273" t="s">
        <v>7</v>
      </c>
      <c r="E25" s="274"/>
      <c r="F25" s="68">
        <f>SUM(F21:F24)</f>
        <v>0</v>
      </c>
      <c r="G25" s="89" t="e">
        <f t="shared" si="0"/>
        <v>#DIV/0!</v>
      </c>
      <c r="H25" s="183" t="str">
        <f>IF(F6=F25,"ＯＫ","違います")</f>
        <v>ＯＫ</v>
      </c>
      <c r="I25" s="9"/>
    </row>
    <row r="26" spans="2:10" ht="16.5" customHeight="1">
      <c r="B26" s="308"/>
      <c r="C26" s="333" t="s">
        <v>21</v>
      </c>
      <c r="D26" s="282" t="s">
        <v>15</v>
      </c>
      <c r="E26" s="283"/>
      <c r="F26" s="170"/>
      <c r="G26" s="90" t="e">
        <f t="shared" si="0"/>
        <v>#DIV/0!</v>
      </c>
      <c r="H26" s="183"/>
      <c r="I26" s="9"/>
    </row>
    <row r="27" spans="2:10" ht="16.5" customHeight="1">
      <c r="B27" s="308"/>
      <c r="C27" s="275"/>
      <c r="D27" s="284" t="s">
        <v>16</v>
      </c>
      <c r="E27" s="285"/>
      <c r="F27" s="171"/>
      <c r="G27" s="75" t="e">
        <f t="shared" si="0"/>
        <v>#DIV/0!</v>
      </c>
      <c r="H27" s="183"/>
      <c r="I27" s="9"/>
    </row>
    <row r="28" spans="2:10" ht="16.5" customHeight="1">
      <c r="B28" s="308"/>
      <c r="C28" s="275"/>
      <c r="D28" s="276" t="s">
        <v>17</v>
      </c>
      <c r="E28" s="277"/>
      <c r="F28" s="172"/>
      <c r="G28" s="73" t="e">
        <f t="shared" si="0"/>
        <v>#DIV/0!</v>
      </c>
      <c r="H28" s="183"/>
      <c r="I28" s="9"/>
    </row>
    <row r="29" spans="2:10" ht="16.5" customHeight="1">
      <c r="B29" s="308"/>
      <c r="C29" s="275"/>
      <c r="D29" s="269" t="s">
        <v>26</v>
      </c>
      <c r="E29" s="270"/>
      <c r="F29" s="168"/>
      <c r="G29" s="87" t="e">
        <f t="shared" si="0"/>
        <v>#DIV/0!</v>
      </c>
      <c r="H29" s="183"/>
      <c r="I29" s="9"/>
    </row>
    <row r="30" spans="2:10" ht="16.5" customHeight="1">
      <c r="B30" s="308"/>
      <c r="C30" s="275"/>
      <c r="D30" s="271" t="s">
        <v>8</v>
      </c>
      <c r="E30" s="272"/>
      <c r="F30" s="169"/>
      <c r="G30" s="88" t="e">
        <f t="shared" si="0"/>
        <v>#DIV/0!</v>
      </c>
      <c r="H30" s="183"/>
      <c r="I30" s="9"/>
    </row>
    <row r="31" spans="2:10" ht="16.5" customHeight="1" thickBot="1">
      <c r="B31" s="308"/>
      <c r="C31" s="317"/>
      <c r="D31" s="267" t="s">
        <v>7</v>
      </c>
      <c r="E31" s="268"/>
      <c r="F31" s="82">
        <f>SUM(F26:F30)</f>
        <v>0</v>
      </c>
      <c r="G31" s="91" t="e">
        <f t="shared" si="0"/>
        <v>#DIV/0!</v>
      </c>
      <c r="H31" s="183" t="str">
        <f>IF(F15=F31,"ＯＫ","違います")</f>
        <v>ＯＫ</v>
      </c>
      <c r="I31" s="9"/>
    </row>
    <row r="32" spans="2:10" ht="16.5" customHeight="1">
      <c r="B32" s="308"/>
      <c r="C32" s="275" t="s">
        <v>22</v>
      </c>
      <c r="D32" s="276" t="s">
        <v>17</v>
      </c>
      <c r="E32" s="277"/>
      <c r="F32" s="173"/>
      <c r="G32" s="93" t="e">
        <f t="shared" si="0"/>
        <v>#DIV/0!</v>
      </c>
      <c r="H32" s="183"/>
      <c r="I32" s="9"/>
    </row>
    <row r="33" spans="2:9" ht="16.5" customHeight="1">
      <c r="B33" s="308"/>
      <c r="C33" s="275"/>
      <c r="D33" s="269" t="s">
        <v>26</v>
      </c>
      <c r="E33" s="270"/>
      <c r="F33" s="174"/>
      <c r="G33" s="92" t="e">
        <f t="shared" si="0"/>
        <v>#DIV/0!</v>
      </c>
      <c r="H33" s="183"/>
      <c r="I33" s="9"/>
    </row>
    <row r="34" spans="2:9" ht="16.5" customHeight="1">
      <c r="B34" s="308"/>
      <c r="C34" s="275"/>
      <c r="D34" s="271" t="s">
        <v>8</v>
      </c>
      <c r="E34" s="272"/>
      <c r="F34" s="175"/>
      <c r="G34" s="94" t="e">
        <f t="shared" si="0"/>
        <v>#DIV/0!</v>
      </c>
      <c r="H34" s="183"/>
      <c r="I34" s="9"/>
    </row>
    <row r="35" spans="2:9" ht="16.5" customHeight="1" thickBot="1">
      <c r="B35" s="308"/>
      <c r="C35" s="275"/>
      <c r="D35" s="273" t="s">
        <v>7</v>
      </c>
      <c r="E35" s="274"/>
      <c r="F35" s="68">
        <f>SUM(F32:F34)</f>
        <v>0</v>
      </c>
      <c r="G35" s="89" t="e">
        <f t="shared" si="0"/>
        <v>#DIV/0!</v>
      </c>
      <c r="H35" s="183" t="str">
        <f>IF(F16=F35,"ＯＫ","違います")</f>
        <v>ＯＫ</v>
      </c>
      <c r="I35" s="9"/>
    </row>
    <row r="36" spans="2:9" ht="16.5" customHeight="1">
      <c r="B36" s="308"/>
      <c r="C36" s="316" t="s">
        <v>23</v>
      </c>
      <c r="D36" s="311" t="s">
        <v>8</v>
      </c>
      <c r="E36" s="312"/>
      <c r="F36" s="176"/>
      <c r="G36" s="95" t="e">
        <f t="shared" si="0"/>
        <v>#DIV/0!</v>
      </c>
      <c r="H36" s="183"/>
      <c r="I36" s="9"/>
    </row>
    <row r="37" spans="2:9" ht="16.5" customHeight="1" thickBot="1">
      <c r="B37" s="308"/>
      <c r="C37" s="317"/>
      <c r="D37" s="315" t="s">
        <v>7</v>
      </c>
      <c r="E37" s="268"/>
      <c r="F37" s="82">
        <f>SUM(F36)</f>
        <v>0</v>
      </c>
      <c r="G37" s="91" t="e">
        <f t="shared" si="0"/>
        <v>#DIV/0!</v>
      </c>
      <c r="H37" s="183" t="str">
        <f>IF(F17=F37,"ＯＫ","違います")</f>
        <v>ＯＫ</v>
      </c>
      <c r="I37" s="9"/>
    </row>
    <row r="38" spans="2:9" ht="16.5" customHeight="1">
      <c r="B38" s="308"/>
      <c r="C38" s="275" t="s">
        <v>4</v>
      </c>
      <c r="D38" s="50" t="s">
        <v>8</v>
      </c>
      <c r="E38" s="70"/>
      <c r="F38" s="177"/>
      <c r="G38" s="96" t="e">
        <f t="shared" si="0"/>
        <v>#DIV/0!</v>
      </c>
      <c r="H38" s="183"/>
      <c r="I38" s="9"/>
    </row>
    <row r="39" spans="2:9" ht="16.5" customHeight="1">
      <c r="B39" s="308"/>
      <c r="C39" s="275"/>
      <c r="D39" s="313"/>
      <c r="E39" s="314"/>
      <c r="F39" s="178"/>
      <c r="G39" s="97" t="e">
        <f t="shared" si="0"/>
        <v>#DIV/0!</v>
      </c>
      <c r="H39" s="183"/>
      <c r="I39" s="9"/>
    </row>
    <row r="40" spans="2:9" ht="16.5" customHeight="1">
      <c r="B40" s="308"/>
      <c r="C40" s="287"/>
      <c r="D40" s="330" t="s">
        <v>7</v>
      </c>
      <c r="E40" s="331"/>
      <c r="F40" s="83">
        <f>SUM(F38:F39)</f>
        <v>0</v>
      </c>
      <c r="G40" s="76" t="e">
        <f t="shared" si="0"/>
        <v>#DIV/0!</v>
      </c>
      <c r="H40" s="183" t="str">
        <f>IF(F18=F40,"ＯＫ","違います")</f>
        <v>ＯＫ</v>
      </c>
      <c r="I40" s="9"/>
    </row>
    <row r="41" spans="2:9" ht="16.5" customHeight="1" thickBot="1">
      <c r="B41" s="308"/>
      <c r="C41" s="325" t="s">
        <v>1</v>
      </c>
      <c r="D41" s="326"/>
      <c r="E41" s="327"/>
      <c r="F41" s="84">
        <f>F25+F31+F35+F37+F40</f>
        <v>0</v>
      </c>
      <c r="G41" s="98" t="e">
        <f t="shared" si="0"/>
        <v>#DIV/0!</v>
      </c>
      <c r="H41" s="183" t="str">
        <f>IF(F19=F41,"ＯＫ","違います")</f>
        <v>ＯＫ</v>
      </c>
      <c r="I41" s="10"/>
    </row>
    <row r="42" spans="2:9" ht="16.5" customHeight="1" thickTop="1">
      <c r="B42" s="308"/>
      <c r="C42" s="328" t="s">
        <v>12</v>
      </c>
      <c r="D42" s="329"/>
      <c r="E42" s="150" t="s">
        <v>9</v>
      </c>
      <c r="F42" s="80">
        <f>F21+F26</f>
        <v>0</v>
      </c>
      <c r="G42" s="99" t="e">
        <f>G21+G26</f>
        <v>#DIV/0!</v>
      </c>
      <c r="H42" s="183"/>
      <c r="I42" s="7"/>
    </row>
    <row r="43" spans="2:9" ht="16.5" customHeight="1">
      <c r="B43" s="308"/>
      <c r="C43" s="320"/>
      <c r="D43" s="321"/>
      <c r="E43" s="151" t="s">
        <v>16</v>
      </c>
      <c r="F43" s="26">
        <f>F27</f>
        <v>0</v>
      </c>
      <c r="G43" s="100" t="e">
        <f>G27</f>
        <v>#DIV/0!</v>
      </c>
      <c r="H43" s="183"/>
      <c r="I43" s="7"/>
    </row>
    <row r="44" spans="2:9" ht="16.5" customHeight="1">
      <c r="B44" s="308"/>
      <c r="C44" s="322"/>
      <c r="D44" s="323"/>
      <c r="E44" s="152" t="s">
        <v>0</v>
      </c>
      <c r="F44" s="85">
        <f>SUM(F42:F43)</f>
        <v>0</v>
      </c>
      <c r="G44" s="101" t="e">
        <f>SUM(G42:G43)</f>
        <v>#DIV/0!</v>
      </c>
      <c r="H44" s="183"/>
      <c r="I44" s="7"/>
    </row>
    <row r="45" spans="2:9" ht="16.5" customHeight="1">
      <c r="B45" s="308"/>
      <c r="C45" s="318" t="s">
        <v>13</v>
      </c>
      <c r="D45" s="319"/>
      <c r="E45" s="153" t="s">
        <v>17</v>
      </c>
      <c r="F45" s="27">
        <f>F21+F28+F32</f>
        <v>0</v>
      </c>
      <c r="G45" s="88" t="e">
        <f>G21+G28+G32</f>
        <v>#DIV/0!</v>
      </c>
      <c r="H45" s="181"/>
      <c r="I45" s="11"/>
    </row>
    <row r="46" spans="2:9" ht="16.5" customHeight="1" thickBot="1">
      <c r="B46" s="308"/>
      <c r="C46" s="320"/>
      <c r="D46" s="321"/>
      <c r="E46" s="135" t="s">
        <v>25</v>
      </c>
      <c r="F46" s="39">
        <f>F23+F29+F33</f>
        <v>0</v>
      </c>
      <c r="G46" s="96" t="e">
        <f>G23+G29+G33</f>
        <v>#DIV/0!</v>
      </c>
      <c r="H46" s="181"/>
      <c r="I46" s="11"/>
    </row>
    <row r="47" spans="2:9" ht="16.5" customHeight="1" thickBot="1">
      <c r="B47" s="308"/>
      <c r="C47" s="322"/>
      <c r="D47" s="323"/>
      <c r="E47" s="152" t="s">
        <v>0</v>
      </c>
      <c r="F47" s="86">
        <f>SUM(F45:F46)</f>
        <v>0</v>
      </c>
      <c r="G47" s="154" t="e">
        <f>SUM(G45:G46)</f>
        <v>#DIV/0!</v>
      </c>
      <c r="H47" s="183"/>
      <c r="I47" s="9"/>
    </row>
    <row r="48" spans="2:9" ht="16.5" customHeight="1" thickBot="1">
      <c r="B48" s="308"/>
      <c r="C48" s="32" t="s">
        <v>43</v>
      </c>
      <c r="D48" s="33"/>
      <c r="E48" s="131"/>
      <c r="F48" s="85">
        <f>F24+F30+F34+F36+F38</f>
        <v>0</v>
      </c>
      <c r="G48" s="154" t="e">
        <f>G24+G30+G34+G36+G38</f>
        <v>#DIV/0!</v>
      </c>
      <c r="H48" s="183"/>
      <c r="I48" s="9"/>
    </row>
    <row r="49" spans="2:9" ht="16.5" customHeight="1" thickBot="1">
      <c r="B49" s="309"/>
      <c r="C49" s="263" t="s">
        <v>1</v>
      </c>
      <c r="D49" s="264"/>
      <c r="E49" s="265"/>
      <c r="F49" s="102">
        <f>F44+F47+F48</f>
        <v>0</v>
      </c>
      <c r="G49" s="132" t="e">
        <f>G44+G47+G48</f>
        <v>#DIV/0!</v>
      </c>
      <c r="H49" s="183" t="str">
        <f>IF(F41=F49,"ＯＫ","違います")</f>
        <v>ＯＫ</v>
      </c>
      <c r="I49" s="10"/>
    </row>
    <row r="50" spans="2:9" ht="2.25" customHeight="1"/>
    <row r="51" spans="2:9" s="155" customFormat="1" ht="13.5" customHeight="1">
      <c r="B51" s="156" t="s">
        <v>28</v>
      </c>
      <c r="H51" s="184"/>
    </row>
    <row r="52" spans="2:9" s="155" customFormat="1" ht="11.25">
      <c r="C52" s="324" t="s">
        <v>44</v>
      </c>
      <c r="D52" s="324"/>
      <c r="E52" s="324"/>
      <c r="F52" s="324"/>
      <c r="G52" s="324"/>
      <c r="H52" s="184"/>
    </row>
    <row r="53" spans="2:9" s="155" customFormat="1" ht="37.5" customHeight="1">
      <c r="C53" s="310" t="s">
        <v>33</v>
      </c>
      <c r="D53" s="310"/>
      <c r="E53" s="310"/>
      <c r="F53" s="310"/>
      <c r="G53" s="310"/>
      <c r="H53" s="184"/>
    </row>
    <row r="54" spans="2:9" s="155" customFormat="1" ht="11.25">
      <c r="C54" s="155" t="s">
        <v>31</v>
      </c>
      <c r="H54" s="184"/>
    </row>
    <row r="55" spans="2:9" s="155" customFormat="1" ht="11.25">
      <c r="C55" s="155" t="s">
        <v>32</v>
      </c>
      <c r="H55" s="184"/>
    </row>
    <row r="56" spans="2:9">
      <c r="C56" s="133"/>
      <c r="D56" s="133"/>
      <c r="E56" s="133"/>
      <c r="F56" s="133"/>
      <c r="G56" s="133"/>
    </row>
    <row r="69" spans="11:13">
      <c r="K69" s="35"/>
      <c r="L69" s="35"/>
      <c r="M69" s="35"/>
    </row>
    <row r="70" spans="11:13">
      <c r="K70" s="35"/>
      <c r="L70" s="35"/>
      <c r="M70" s="35"/>
    </row>
    <row r="71" spans="11:13">
      <c r="K71" s="35"/>
      <c r="L71" s="35"/>
      <c r="M71" s="35"/>
    </row>
    <row r="72" spans="11:13">
      <c r="K72" s="35"/>
      <c r="L72" s="35"/>
      <c r="M72" s="35"/>
    </row>
    <row r="73" spans="11:13">
      <c r="K73" s="35"/>
      <c r="L73" s="35"/>
      <c r="M73" s="35"/>
    </row>
  </sheetData>
  <mergeCells count="43">
    <mergeCell ref="C53:G53"/>
    <mergeCell ref="D36:E36"/>
    <mergeCell ref="D39:E39"/>
    <mergeCell ref="C16:E16"/>
    <mergeCell ref="D24:E24"/>
    <mergeCell ref="D37:E37"/>
    <mergeCell ref="C36:C37"/>
    <mergeCell ref="C45:D47"/>
    <mergeCell ref="C52:G52"/>
    <mergeCell ref="C41:E41"/>
    <mergeCell ref="C42:D44"/>
    <mergeCell ref="C38:C40"/>
    <mergeCell ref="D40:E40"/>
    <mergeCell ref="C21:C25"/>
    <mergeCell ref="C19:E19"/>
    <mergeCell ref="C26:C31"/>
    <mergeCell ref="B1:G1"/>
    <mergeCell ref="C17:E17"/>
    <mergeCell ref="D26:E26"/>
    <mergeCell ref="D27:E27"/>
    <mergeCell ref="D25:E25"/>
    <mergeCell ref="C7:C15"/>
    <mergeCell ref="D21:E21"/>
    <mergeCell ref="B5:E5"/>
    <mergeCell ref="D7:D9"/>
    <mergeCell ref="D10:D12"/>
    <mergeCell ref="D13:D15"/>
    <mergeCell ref="D22:E22"/>
    <mergeCell ref="D23:E23"/>
    <mergeCell ref="B6:B19"/>
    <mergeCell ref="C6:E6"/>
    <mergeCell ref="B21:B49"/>
    <mergeCell ref="C49:E49"/>
    <mergeCell ref="C18:E18"/>
    <mergeCell ref="D31:E31"/>
    <mergeCell ref="D33:E33"/>
    <mergeCell ref="D34:E34"/>
    <mergeCell ref="D35:E35"/>
    <mergeCell ref="C32:C35"/>
    <mergeCell ref="D30:E30"/>
    <mergeCell ref="D32:E32"/>
    <mergeCell ref="D29:E29"/>
    <mergeCell ref="D28:E28"/>
  </mergeCells>
  <phoneticPr fontId="2"/>
  <printOptions horizontalCentered="1" verticalCentered="1"/>
  <pageMargins left="0.70866141732283472" right="0.39370078740157483" top="0.31496062992125984" bottom="0.31496062992125984" header="0.31496062992125984" footer="0.19685039370078741"/>
  <pageSetup paperSize="9" scale="95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L71"/>
  <sheetViews>
    <sheetView showGridLines="0" view="pageBreakPreview" zoomScaleNormal="75" zoomScaleSheetLayoutView="100" workbookViewId="0">
      <selection activeCell="D25" sqref="D25:E25"/>
    </sheetView>
  </sheetViews>
  <sheetFormatPr defaultRowHeight="13.5"/>
  <cols>
    <col min="1" max="1" width="2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9" width="15.625" style="2" customWidth="1"/>
    <col min="10" max="11" width="9" style="2"/>
    <col min="12" max="12" width="13.25" style="2" customWidth="1"/>
    <col min="13" max="16384" width="9" style="2"/>
  </cols>
  <sheetData>
    <row r="1" spans="2:12" s="1" customFormat="1" ht="18" customHeight="1">
      <c r="B1" s="67" t="s">
        <v>20</v>
      </c>
      <c r="C1" s="67"/>
      <c r="D1" s="67"/>
      <c r="E1" s="67"/>
      <c r="F1" s="67"/>
      <c r="G1" s="130" t="s">
        <v>53</v>
      </c>
      <c r="H1" s="67"/>
      <c r="I1" s="67"/>
    </row>
    <row r="2" spans="2:12" s="1" customFormat="1" ht="18" customHeight="1">
      <c r="B2" s="38"/>
      <c r="C2" s="38"/>
      <c r="D2" s="38"/>
      <c r="E2" s="38"/>
      <c r="F2" s="38"/>
      <c r="G2" s="38"/>
      <c r="H2" s="38"/>
      <c r="I2" s="38"/>
      <c r="K2" s="359" t="s">
        <v>56</v>
      </c>
      <c r="L2" s="359"/>
    </row>
    <row r="3" spans="2:12" ht="18" customHeight="1">
      <c r="B3" s="2" t="s">
        <v>3</v>
      </c>
      <c r="C3" s="1"/>
      <c r="E3" s="3"/>
      <c r="F3" s="12"/>
      <c r="G3" s="12"/>
      <c r="H3" s="12"/>
      <c r="I3" s="12"/>
      <c r="K3" s="359"/>
      <c r="L3" s="359"/>
    </row>
    <row r="4" spans="2:12" ht="17.25" customHeight="1" thickBot="1">
      <c r="F4" s="17"/>
      <c r="G4" s="17"/>
      <c r="H4" s="17"/>
      <c r="I4" s="134" t="s">
        <v>29</v>
      </c>
    </row>
    <row r="5" spans="2:12" ht="29.25" customHeight="1" thickBot="1">
      <c r="B5" s="290"/>
      <c r="C5" s="291"/>
      <c r="D5" s="291"/>
      <c r="E5" s="291"/>
      <c r="F5" s="40" t="s">
        <v>19</v>
      </c>
      <c r="G5" s="235" t="s">
        <v>27</v>
      </c>
      <c r="H5" s="4" t="s">
        <v>37</v>
      </c>
      <c r="I5" s="15" t="s">
        <v>38</v>
      </c>
    </row>
    <row r="6" spans="2:12" ht="15" customHeight="1">
      <c r="B6" s="344" t="s">
        <v>11</v>
      </c>
      <c r="C6" s="305" t="s">
        <v>5</v>
      </c>
      <c r="D6" s="305"/>
      <c r="E6" s="305"/>
      <c r="F6" s="41">
        <f>SUM(G6:I6)</f>
        <v>0</v>
      </c>
      <c r="G6" s="236"/>
      <c r="H6" s="166"/>
      <c r="I6" s="204"/>
    </row>
    <row r="7" spans="2:12" ht="15" customHeight="1">
      <c r="B7" s="345"/>
      <c r="C7" s="338" t="s">
        <v>21</v>
      </c>
      <c r="D7" s="351" t="s">
        <v>40</v>
      </c>
      <c r="E7" s="189" t="s">
        <v>6</v>
      </c>
      <c r="F7" s="42">
        <f>SUM(G7:I7)</f>
        <v>0</v>
      </c>
      <c r="G7" s="237"/>
      <c r="H7" s="161"/>
      <c r="I7" s="198"/>
    </row>
    <row r="8" spans="2:12" ht="15" customHeight="1">
      <c r="B8" s="345"/>
      <c r="C8" s="334"/>
      <c r="D8" s="352"/>
      <c r="E8" s="190" t="s">
        <v>42</v>
      </c>
      <c r="F8" s="185">
        <f t="shared" ref="F8:F15" si="0">SUM(G8:I8)</f>
        <v>0</v>
      </c>
      <c r="G8" s="238"/>
      <c r="H8" s="162"/>
      <c r="I8" s="201"/>
    </row>
    <row r="9" spans="2:12" ht="15" customHeight="1">
      <c r="B9" s="345"/>
      <c r="C9" s="334"/>
      <c r="D9" s="353"/>
      <c r="E9" s="191" t="s">
        <v>0</v>
      </c>
      <c r="F9" s="192">
        <f t="shared" si="0"/>
        <v>0</v>
      </c>
      <c r="G9" s="239">
        <f>SUM(G7:G8)</f>
        <v>0</v>
      </c>
      <c r="H9" s="148">
        <f>SUM(H7:H8)</f>
        <v>0</v>
      </c>
      <c r="I9" s="194">
        <f>SUM(I7:I8)</f>
        <v>0</v>
      </c>
    </row>
    <row r="10" spans="2:12" ht="15" customHeight="1">
      <c r="B10" s="345"/>
      <c r="C10" s="334"/>
      <c r="D10" s="351" t="s">
        <v>45</v>
      </c>
      <c r="E10" s="189" t="s">
        <v>6</v>
      </c>
      <c r="F10" s="42">
        <f t="shared" si="0"/>
        <v>0</v>
      </c>
      <c r="G10" s="237"/>
      <c r="H10" s="161"/>
      <c r="I10" s="198"/>
    </row>
    <row r="11" spans="2:12" ht="15" customHeight="1">
      <c r="B11" s="345"/>
      <c r="C11" s="334"/>
      <c r="D11" s="352"/>
      <c r="E11" s="190" t="s">
        <v>42</v>
      </c>
      <c r="F11" s="185">
        <f t="shared" si="0"/>
        <v>0</v>
      </c>
      <c r="G11" s="238"/>
      <c r="H11" s="162"/>
      <c r="I11" s="201"/>
    </row>
    <row r="12" spans="2:12" ht="15" customHeight="1">
      <c r="B12" s="345"/>
      <c r="C12" s="334"/>
      <c r="D12" s="353"/>
      <c r="E12" s="191" t="s">
        <v>0</v>
      </c>
      <c r="F12" s="43">
        <f t="shared" si="0"/>
        <v>0</v>
      </c>
      <c r="G12" s="240">
        <f>SUM(G10:G11)</f>
        <v>0</v>
      </c>
      <c r="H12" s="20">
        <f>SUM(H10:H11)</f>
        <v>0</v>
      </c>
      <c r="I12" s="47">
        <f>SUM(I10:I11)</f>
        <v>0</v>
      </c>
    </row>
    <row r="13" spans="2:12" ht="15" customHeight="1">
      <c r="B13" s="345"/>
      <c r="C13" s="334"/>
      <c r="D13" s="351" t="s">
        <v>39</v>
      </c>
      <c r="E13" s="189" t="s">
        <v>6</v>
      </c>
      <c r="F13" s="42">
        <f t="shared" si="0"/>
        <v>0</v>
      </c>
      <c r="G13" s="241">
        <f t="shared" ref="G13:I14" si="1">G7+G10</f>
        <v>0</v>
      </c>
      <c r="H13" s="19">
        <f t="shared" si="1"/>
        <v>0</v>
      </c>
      <c r="I13" s="46">
        <f t="shared" si="1"/>
        <v>0</v>
      </c>
    </row>
    <row r="14" spans="2:12" ht="15" customHeight="1">
      <c r="B14" s="345"/>
      <c r="C14" s="334"/>
      <c r="D14" s="352"/>
      <c r="E14" s="190" t="s">
        <v>42</v>
      </c>
      <c r="F14" s="185">
        <f t="shared" si="0"/>
        <v>0</v>
      </c>
      <c r="G14" s="242">
        <f t="shared" si="1"/>
        <v>0</v>
      </c>
      <c r="H14" s="138">
        <f t="shared" si="1"/>
        <v>0</v>
      </c>
      <c r="I14" s="187">
        <f t="shared" si="1"/>
        <v>0</v>
      </c>
    </row>
    <row r="15" spans="2:12" ht="15" customHeight="1">
      <c r="B15" s="345"/>
      <c r="C15" s="334"/>
      <c r="D15" s="353"/>
      <c r="E15" s="191" t="s">
        <v>0</v>
      </c>
      <c r="F15" s="43">
        <f t="shared" si="0"/>
        <v>0</v>
      </c>
      <c r="G15" s="240">
        <f>SUM(G13:G14)</f>
        <v>0</v>
      </c>
      <c r="H15" s="20">
        <f>SUM(H13:H14)</f>
        <v>0</v>
      </c>
      <c r="I15" s="47">
        <f>SUM(I13:I14)</f>
        <v>0</v>
      </c>
    </row>
    <row r="16" spans="2:12" ht="15" customHeight="1">
      <c r="B16" s="345"/>
      <c r="C16" s="280" t="s">
        <v>22</v>
      </c>
      <c r="D16" s="357"/>
      <c r="E16" s="357"/>
      <c r="F16" s="112">
        <f>SUM(G16:I16)</f>
        <v>0</v>
      </c>
      <c r="G16" s="250"/>
      <c r="H16" s="164"/>
      <c r="I16" s="246"/>
    </row>
    <row r="17" spans="2:9" ht="15" customHeight="1">
      <c r="B17" s="345"/>
      <c r="C17" s="280" t="s">
        <v>24</v>
      </c>
      <c r="D17" s="280"/>
      <c r="E17" s="280"/>
      <c r="F17" s="44">
        <f>SUM(G17:I17)</f>
        <v>0</v>
      </c>
      <c r="G17" s="251"/>
      <c r="H17" s="165"/>
      <c r="I17" s="249"/>
    </row>
    <row r="18" spans="2:9" ht="15" customHeight="1">
      <c r="B18" s="345"/>
      <c r="C18" s="281" t="s">
        <v>4</v>
      </c>
      <c r="D18" s="266"/>
      <c r="E18" s="279"/>
      <c r="F18" s="44">
        <f>SUM(G18:I18)</f>
        <v>0</v>
      </c>
      <c r="G18" s="251"/>
      <c r="H18" s="165"/>
      <c r="I18" s="249"/>
    </row>
    <row r="19" spans="2:9" ht="15" customHeight="1" thickBot="1">
      <c r="B19" s="346"/>
      <c r="C19" s="264" t="s">
        <v>1</v>
      </c>
      <c r="D19" s="264"/>
      <c r="E19" s="264"/>
      <c r="F19" s="45">
        <f>SUM(G19:I19)</f>
        <v>0</v>
      </c>
      <c r="G19" s="243">
        <f>SUM(G6,G15:G18)</f>
        <v>0</v>
      </c>
      <c r="H19" s="22">
        <f>SUM(H6,H15:H18)</f>
        <v>0</v>
      </c>
      <c r="I19" s="49">
        <f>SUM(I6,I15:I18)</f>
        <v>0</v>
      </c>
    </row>
    <row r="20" spans="2:9" s="8" customFormat="1" ht="7.5" customHeight="1" thickBot="1">
      <c r="B20" s="5"/>
      <c r="C20" s="6"/>
      <c r="D20" s="6"/>
      <c r="E20" s="6"/>
      <c r="F20" s="23"/>
      <c r="G20" s="23"/>
      <c r="H20" s="23"/>
      <c r="I20" s="23"/>
    </row>
    <row r="21" spans="2:9" ht="15" customHeight="1">
      <c r="B21" s="344" t="s">
        <v>14</v>
      </c>
      <c r="C21" s="306" t="s">
        <v>5</v>
      </c>
      <c r="D21" s="288" t="s">
        <v>15</v>
      </c>
      <c r="E21" s="347"/>
      <c r="F21" s="53">
        <f>SUM(G21:I21)</f>
        <v>0</v>
      </c>
      <c r="G21" s="214"/>
      <c r="H21" s="215"/>
      <c r="I21" s="216"/>
    </row>
    <row r="22" spans="2:9" ht="15" customHeight="1">
      <c r="B22" s="345"/>
      <c r="C22" s="337"/>
      <c r="D22" s="299" t="s">
        <v>48</v>
      </c>
      <c r="E22" s="360"/>
      <c r="F22" s="257"/>
      <c r="G22" s="258"/>
      <c r="H22" s="259"/>
      <c r="I22" s="261"/>
    </row>
    <row r="23" spans="2:9" ht="15" customHeight="1">
      <c r="B23" s="345"/>
      <c r="C23" s="281"/>
      <c r="D23" s="269" t="s">
        <v>26</v>
      </c>
      <c r="E23" s="335"/>
      <c r="F23" s="43">
        <f t="shared" ref="F23:F49" si="2">SUM(G23:I23)</f>
        <v>0</v>
      </c>
      <c r="G23" s="208"/>
      <c r="H23" s="209"/>
      <c r="I23" s="210"/>
    </row>
    <row r="24" spans="2:9" ht="15" customHeight="1">
      <c r="B24" s="345"/>
      <c r="C24" s="281"/>
      <c r="D24" s="271" t="s">
        <v>8</v>
      </c>
      <c r="E24" s="339"/>
      <c r="F24" s="51">
        <f t="shared" si="2"/>
        <v>0</v>
      </c>
      <c r="G24" s="211"/>
      <c r="H24" s="212"/>
      <c r="I24" s="213"/>
    </row>
    <row r="25" spans="2:9" ht="15" customHeight="1" thickBot="1">
      <c r="B25" s="345"/>
      <c r="C25" s="338"/>
      <c r="D25" s="273" t="s">
        <v>7</v>
      </c>
      <c r="E25" s="340"/>
      <c r="F25" s="52">
        <f>SUM(G25:I25)</f>
        <v>0</v>
      </c>
      <c r="G25" s="116">
        <f>SUM(G21:G24)</f>
        <v>0</v>
      </c>
      <c r="H25" s="24">
        <f>SUM(H21:H24)</f>
        <v>0</v>
      </c>
      <c r="I25" s="61">
        <f>SUM(I21:I24)</f>
        <v>0</v>
      </c>
    </row>
    <row r="26" spans="2:9" ht="15" customHeight="1">
      <c r="B26" s="345"/>
      <c r="C26" s="341" t="s">
        <v>21</v>
      </c>
      <c r="D26" s="282" t="s">
        <v>15</v>
      </c>
      <c r="E26" s="343"/>
      <c r="F26" s="53">
        <f t="shared" si="2"/>
        <v>0</v>
      </c>
      <c r="G26" s="214"/>
      <c r="H26" s="215"/>
      <c r="I26" s="216"/>
    </row>
    <row r="27" spans="2:9" ht="15" customHeight="1">
      <c r="B27" s="345"/>
      <c r="C27" s="334"/>
      <c r="D27" s="284" t="s">
        <v>16</v>
      </c>
      <c r="E27" s="336"/>
      <c r="F27" s="111">
        <f t="shared" si="2"/>
        <v>0</v>
      </c>
      <c r="G27" s="205"/>
      <c r="H27" s="206"/>
      <c r="I27" s="207"/>
    </row>
    <row r="28" spans="2:9" ht="15" customHeight="1">
      <c r="B28" s="345"/>
      <c r="C28" s="334"/>
      <c r="D28" s="276" t="s">
        <v>17</v>
      </c>
      <c r="E28" s="358"/>
      <c r="F28" s="42">
        <f t="shared" si="2"/>
        <v>0</v>
      </c>
      <c r="G28" s="197"/>
      <c r="H28" s="161"/>
      <c r="I28" s="198"/>
    </row>
    <row r="29" spans="2:9" ht="15" customHeight="1">
      <c r="B29" s="345"/>
      <c r="C29" s="334"/>
      <c r="D29" s="269" t="s">
        <v>26</v>
      </c>
      <c r="E29" s="335"/>
      <c r="F29" s="43">
        <f t="shared" si="2"/>
        <v>0</v>
      </c>
      <c r="G29" s="208"/>
      <c r="H29" s="209"/>
      <c r="I29" s="210"/>
    </row>
    <row r="30" spans="2:9" ht="15" customHeight="1">
      <c r="B30" s="345"/>
      <c r="C30" s="334"/>
      <c r="D30" s="271" t="s">
        <v>8</v>
      </c>
      <c r="E30" s="339"/>
      <c r="F30" s="51">
        <f t="shared" si="2"/>
        <v>0</v>
      </c>
      <c r="G30" s="211"/>
      <c r="H30" s="212"/>
      <c r="I30" s="213"/>
    </row>
    <row r="31" spans="2:9" ht="15" customHeight="1" thickBot="1">
      <c r="B31" s="345"/>
      <c r="C31" s="342"/>
      <c r="D31" s="267" t="s">
        <v>7</v>
      </c>
      <c r="E31" s="349"/>
      <c r="F31" s="123">
        <f t="shared" si="2"/>
        <v>0</v>
      </c>
      <c r="G31" s="117">
        <f>SUM(G26:G30)</f>
        <v>0</v>
      </c>
      <c r="H31" s="69">
        <f>SUM(H26:H30)</f>
        <v>0</v>
      </c>
      <c r="I31" s="103">
        <f>SUM(I26:I30)</f>
        <v>0</v>
      </c>
    </row>
    <row r="32" spans="2:9" ht="15" customHeight="1">
      <c r="B32" s="345"/>
      <c r="C32" s="334" t="s">
        <v>22</v>
      </c>
      <c r="D32" s="276" t="s">
        <v>17</v>
      </c>
      <c r="E32" s="358"/>
      <c r="F32" s="125">
        <f t="shared" si="2"/>
        <v>0</v>
      </c>
      <c r="G32" s="220"/>
      <c r="H32" s="221"/>
      <c r="I32" s="222"/>
    </row>
    <row r="33" spans="2:9" ht="15" customHeight="1">
      <c r="B33" s="345"/>
      <c r="C33" s="334"/>
      <c r="D33" s="269" t="s">
        <v>26</v>
      </c>
      <c r="E33" s="335"/>
      <c r="F33" s="124">
        <f t="shared" si="2"/>
        <v>0</v>
      </c>
      <c r="G33" s="217"/>
      <c r="H33" s="218"/>
      <c r="I33" s="219"/>
    </row>
    <row r="34" spans="2:9" ht="15" customHeight="1">
      <c r="B34" s="345"/>
      <c r="C34" s="334"/>
      <c r="D34" s="271" t="s">
        <v>8</v>
      </c>
      <c r="E34" s="339"/>
      <c r="F34" s="126">
        <f t="shared" si="2"/>
        <v>0</v>
      </c>
      <c r="G34" s="223"/>
      <c r="H34" s="224"/>
      <c r="I34" s="225"/>
    </row>
    <row r="35" spans="2:9" ht="15" customHeight="1" thickBot="1">
      <c r="B35" s="345"/>
      <c r="C35" s="334"/>
      <c r="D35" s="273" t="s">
        <v>7</v>
      </c>
      <c r="E35" s="340"/>
      <c r="F35" s="52">
        <f t="shared" si="2"/>
        <v>0</v>
      </c>
      <c r="G35" s="116">
        <f>SUM(G32:G34)</f>
        <v>0</v>
      </c>
      <c r="H35" s="24">
        <f>SUM(H32:H34)</f>
        <v>0</v>
      </c>
      <c r="I35" s="61">
        <f>SUM(I32:I34)</f>
        <v>0</v>
      </c>
    </row>
    <row r="36" spans="2:9" ht="15" customHeight="1">
      <c r="B36" s="345"/>
      <c r="C36" s="361" t="s">
        <v>23</v>
      </c>
      <c r="D36" s="311" t="s">
        <v>8</v>
      </c>
      <c r="E36" s="362"/>
      <c r="F36" s="56">
        <f t="shared" si="2"/>
        <v>0</v>
      </c>
      <c r="G36" s="226"/>
      <c r="H36" s="227"/>
      <c r="I36" s="228"/>
    </row>
    <row r="37" spans="2:9" ht="15" customHeight="1" thickBot="1">
      <c r="B37" s="345"/>
      <c r="C37" s="342"/>
      <c r="D37" s="315" t="s">
        <v>7</v>
      </c>
      <c r="E37" s="349"/>
      <c r="F37" s="123">
        <f t="shared" si="2"/>
        <v>0</v>
      </c>
      <c r="G37" s="117">
        <f>SUM(G36)</f>
        <v>0</v>
      </c>
      <c r="H37" s="69">
        <f>SUM(H36)</f>
        <v>0</v>
      </c>
      <c r="I37" s="103">
        <f>SUM(I36)</f>
        <v>0</v>
      </c>
    </row>
    <row r="38" spans="2:9" ht="17.25" customHeight="1">
      <c r="B38" s="345"/>
      <c r="C38" s="334" t="s">
        <v>4</v>
      </c>
      <c r="D38" s="50" t="s">
        <v>8</v>
      </c>
      <c r="E38" s="113"/>
      <c r="F38" s="59">
        <f t="shared" si="2"/>
        <v>0</v>
      </c>
      <c r="G38" s="229"/>
      <c r="H38" s="230"/>
      <c r="I38" s="231"/>
    </row>
    <row r="39" spans="2:9" ht="17.25" customHeight="1">
      <c r="B39" s="345"/>
      <c r="C39" s="334"/>
      <c r="D39" s="313"/>
      <c r="E39" s="350"/>
      <c r="F39" s="127">
        <f t="shared" si="2"/>
        <v>0</v>
      </c>
      <c r="G39" s="232"/>
      <c r="H39" s="233"/>
      <c r="I39" s="234"/>
    </row>
    <row r="40" spans="2:9" ht="15" customHeight="1">
      <c r="B40" s="345"/>
      <c r="C40" s="337"/>
      <c r="D40" s="330" t="s">
        <v>7</v>
      </c>
      <c r="E40" s="348"/>
      <c r="F40" s="44">
        <f t="shared" si="2"/>
        <v>0</v>
      </c>
      <c r="G40" s="109">
        <f>SUM(G38:G39)</f>
        <v>0</v>
      </c>
      <c r="H40" s="21">
        <f>SUM(H38:H39)</f>
        <v>0</v>
      </c>
      <c r="I40" s="48">
        <f>SUM(I38:I39)</f>
        <v>0</v>
      </c>
    </row>
    <row r="41" spans="2:9" ht="15" customHeight="1" thickBot="1">
      <c r="B41" s="345"/>
      <c r="C41" s="326" t="s">
        <v>1</v>
      </c>
      <c r="D41" s="326"/>
      <c r="E41" s="326"/>
      <c r="F41" s="128">
        <f t="shared" si="2"/>
        <v>0</v>
      </c>
      <c r="G41" s="84">
        <f>G25+G31+G37+G35+G40</f>
        <v>0</v>
      </c>
      <c r="H41" s="79">
        <f>H25+H31+H37+H35+H40</f>
        <v>0</v>
      </c>
      <c r="I41" s="104">
        <f>I25+I31+I37+I35+I40</f>
        <v>0</v>
      </c>
    </row>
    <row r="42" spans="2:9" ht="15" customHeight="1" thickTop="1">
      <c r="B42" s="345"/>
      <c r="C42" s="354" t="s">
        <v>12</v>
      </c>
      <c r="D42" s="329"/>
      <c r="E42" s="252" t="s">
        <v>9</v>
      </c>
      <c r="F42" s="129">
        <f t="shared" si="2"/>
        <v>0</v>
      </c>
      <c r="G42" s="118">
        <f>G21+G26</f>
        <v>0</v>
      </c>
      <c r="H42" s="107">
        <f t="shared" ref="G42:I43" si="3">H26</f>
        <v>0</v>
      </c>
      <c r="I42" s="105">
        <f t="shared" si="3"/>
        <v>0</v>
      </c>
    </row>
    <row r="43" spans="2:9" ht="15" customHeight="1">
      <c r="B43" s="345"/>
      <c r="C43" s="355"/>
      <c r="D43" s="321"/>
      <c r="E43" s="253" t="s">
        <v>16</v>
      </c>
      <c r="F43" s="55">
        <f t="shared" si="2"/>
        <v>0</v>
      </c>
      <c r="G43" s="119">
        <f t="shared" si="3"/>
        <v>0</v>
      </c>
      <c r="H43" s="66">
        <f t="shared" si="3"/>
        <v>0</v>
      </c>
      <c r="I43" s="63">
        <f t="shared" si="3"/>
        <v>0</v>
      </c>
    </row>
    <row r="44" spans="2:9" ht="15" customHeight="1">
      <c r="B44" s="345"/>
      <c r="C44" s="356"/>
      <c r="D44" s="323"/>
      <c r="E44" s="33" t="s">
        <v>0</v>
      </c>
      <c r="F44" s="57">
        <f t="shared" si="2"/>
        <v>0</v>
      </c>
      <c r="G44" s="120">
        <f>SUM(G42:G43)</f>
        <v>0</v>
      </c>
      <c r="H44" s="34">
        <f>SUM(H42:H43)</f>
        <v>0</v>
      </c>
      <c r="I44" s="64">
        <f>SUM(I42:I43)</f>
        <v>0</v>
      </c>
    </row>
    <row r="45" spans="2:9" ht="15" customHeight="1">
      <c r="B45" s="345"/>
      <c r="C45" s="363" t="s">
        <v>13</v>
      </c>
      <c r="D45" s="319"/>
      <c r="E45" s="254" t="s">
        <v>17</v>
      </c>
      <c r="F45" s="51">
        <f t="shared" si="2"/>
        <v>0</v>
      </c>
      <c r="G45" s="115">
        <f>G21+G28+G32</f>
        <v>0</v>
      </c>
      <c r="H45" s="28">
        <f>H21+H28+H32</f>
        <v>0</v>
      </c>
      <c r="I45" s="60">
        <f>I21+I28+I32</f>
        <v>0</v>
      </c>
    </row>
    <row r="46" spans="2:9" ht="15" customHeight="1">
      <c r="B46" s="345"/>
      <c r="C46" s="355"/>
      <c r="D46" s="321"/>
      <c r="E46" s="137" t="s">
        <v>25</v>
      </c>
      <c r="F46" s="54">
        <f t="shared" si="2"/>
        <v>0</v>
      </c>
      <c r="G46" s="121">
        <f t="shared" ref="G46:I46" si="4">G23+G29+G33</f>
        <v>0</v>
      </c>
      <c r="H46" s="29">
        <f t="shared" si="4"/>
        <v>0</v>
      </c>
      <c r="I46" s="62">
        <f t="shared" si="4"/>
        <v>0</v>
      </c>
    </row>
    <row r="47" spans="2:9" ht="15" customHeight="1">
      <c r="B47" s="345"/>
      <c r="C47" s="356"/>
      <c r="D47" s="323"/>
      <c r="E47" s="30" t="s">
        <v>0</v>
      </c>
      <c r="F47" s="58">
        <f t="shared" si="2"/>
        <v>0</v>
      </c>
      <c r="G47" s="122">
        <f>SUM(G45:G46)</f>
        <v>0</v>
      </c>
      <c r="H47" s="31">
        <f>SUM(H45:H46)</f>
        <v>0</v>
      </c>
      <c r="I47" s="65">
        <f>SUM(I45:I46)</f>
        <v>0</v>
      </c>
    </row>
    <row r="48" spans="2:9" ht="15" customHeight="1">
      <c r="B48" s="345"/>
      <c r="C48" s="33" t="s">
        <v>46</v>
      </c>
      <c r="D48" s="33"/>
      <c r="E48" s="33"/>
      <c r="F48" s="57">
        <f t="shared" si="2"/>
        <v>0</v>
      </c>
      <c r="G48" s="120">
        <f>G24+G30+G34+G36+G38</f>
        <v>0</v>
      </c>
      <c r="H48" s="34">
        <f>H24+H30+H34+H36+H38</f>
        <v>0</v>
      </c>
      <c r="I48" s="64">
        <f>I24+I30+I34+I36+I38</f>
        <v>0</v>
      </c>
    </row>
    <row r="49" spans="2:9" ht="15" customHeight="1" thickBot="1">
      <c r="B49" s="346"/>
      <c r="C49" s="264" t="s">
        <v>1</v>
      </c>
      <c r="D49" s="264"/>
      <c r="E49" s="264"/>
      <c r="F49" s="45">
        <f t="shared" si="2"/>
        <v>0</v>
      </c>
      <c r="G49" s="110">
        <f>G44+G47+G48</f>
        <v>0</v>
      </c>
      <c r="H49" s="22">
        <f>H44+H47+H48</f>
        <v>0</v>
      </c>
      <c r="I49" s="49">
        <f>I44+I47+I48</f>
        <v>0</v>
      </c>
    </row>
    <row r="67" spans="10:11">
      <c r="J67" s="35"/>
      <c r="K67" s="35"/>
    </row>
    <row r="68" spans="10:11">
      <c r="J68" s="35"/>
      <c r="K68" s="35"/>
    </row>
    <row r="69" spans="10:11">
      <c r="J69" s="35"/>
      <c r="K69" s="35"/>
    </row>
    <row r="70" spans="10:11">
      <c r="J70" s="35"/>
      <c r="K70" s="35"/>
    </row>
    <row r="71" spans="10:11">
      <c r="J71" s="35"/>
      <c r="K71" s="35"/>
    </row>
  </sheetData>
  <mergeCells count="41">
    <mergeCell ref="K2:L3"/>
    <mergeCell ref="D22:E22"/>
    <mergeCell ref="D32:E32"/>
    <mergeCell ref="C49:E49"/>
    <mergeCell ref="D33:E33"/>
    <mergeCell ref="D35:E35"/>
    <mergeCell ref="C36:C37"/>
    <mergeCell ref="D36:E36"/>
    <mergeCell ref="C45:D47"/>
    <mergeCell ref="B5:E5"/>
    <mergeCell ref="D34:E34"/>
    <mergeCell ref="D31:E31"/>
    <mergeCell ref="D30:E30"/>
    <mergeCell ref="B6:B19"/>
    <mergeCell ref="C6:E6"/>
    <mergeCell ref="C18:E18"/>
    <mergeCell ref="C19:E19"/>
    <mergeCell ref="B21:B49"/>
    <mergeCell ref="C7:C15"/>
    <mergeCell ref="D21:E21"/>
    <mergeCell ref="C41:E41"/>
    <mergeCell ref="C38:C40"/>
    <mergeCell ref="D40:E40"/>
    <mergeCell ref="D37:E37"/>
    <mergeCell ref="D39:E39"/>
    <mergeCell ref="D7:D9"/>
    <mergeCell ref="D10:D12"/>
    <mergeCell ref="D13:D15"/>
    <mergeCell ref="C42:D44"/>
    <mergeCell ref="C16:E16"/>
    <mergeCell ref="C17:E17"/>
    <mergeCell ref="D28:E28"/>
    <mergeCell ref="C32:C35"/>
    <mergeCell ref="D29:E29"/>
    <mergeCell ref="D27:E27"/>
    <mergeCell ref="D23:E23"/>
    <mergeCell ref="C21:C25"/>
    <mergeCell ref="D24:E24"/>
    <mergeCell ref="D25:E25"/>
    <mergeCell ref="C26:C31"/>
    <mergeCell ref="D26:E26"/>
  </mergeCells>
  <phoneticPr fontId="2"/>
  <printOptions horizontalCentered="1" verticalCentered="1"/>
  <pageMargins left="0.98425196850393704" right="0.98425196850393704" top="0.59055118110236227" bottom="0.59055118110236227" header="0.35433070866141736" footer="0.51181102362204722"/>
  <pageSetup paperSize="9" scale="73" orientation="landscape" horizont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indexed="13"/>
  </sheetPr>
  <dimension ref="B1:M74"/>
  <sheetViews>
    <sheetView showGridLines="0" view="pageBreakPreview" zoomScaleNormal="100" zoomScaleSheetLayoutView="100" workbookViewId="0">
      <selection activeCell="F26" sqref="F26"/>
    </sheetView>
  </sheetViews>
  <sheetFormatPr defaultRowHeight="13.5"/>
  <cols>
    <col min="1" max="1" width="0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6" width="15.625" style="2" customWidth="1"/>
    <col min="7" max="7" width="14.625" style="2" customWidth="1"/>
    <col min="8" max="8" width="12.125" style="35" customWidth="1"/>
    <col min="9" max="9" width="12.625" style="2" customWidth="1"/>
    <col min="10" max="16384" width="9" style="2"/>
  </cols>
  <sheetData>
    <row r="1" spans="2:10" s="1" customFormat="1" ht="30" customHeight="1">
      <c r="B1" s="278" t="s">
        <v>34</v>
      </c>
      <c r="C1" s="278"/>
      <c r="D1" s="278"/>
      <c r="E1" s="278"/>
      <c r="F1" s="278"/>
      <c r="G1" s="278"/>
      <c r="H1" s="179"/>
    </row>
    <row r="2" spans="2:10" s="1" customFormat="1" ht="2.25" customHeight="1">
      <c r="B2" s="38"/>
      <c r="C2" s="38"/>
      <c r="D2" s="38"/>
      <c r="E2" s="38"/>
      <c r="F2" s="38"/>
      <c r="G2" s="38"/>
      <c r="H2" s="179"/>
    </row>
    <row r="3" spans="2:10" ht="15.75" customHeight="1">
      <c r="B3" s="2" t="s">
        <v>2</v>
      </c>
      <c r="C3" s="1"/>
      <c r="E3" s="3" t="s">
        <v>3</v>
      </c>
      <c r="F3" s="12"/>
      <c r="G3" s="12"/>
    </row>
    <row r="4" spans="2:10" ht="10.5" customHeight="1" thickBot="1">
      <c r="F4" s="17"/>
      <c r="I4" s="3"/>
    </row>
    <row r="5" spans="2:10" ht="16.5" customHeight="1" thickBot="1">
      <c r="B5" s="290"/>
      <c r="C5" s="291"/>
      <c r="D5" s="291"/>
      <c r="E5" s="292"/>
      <c r="F5" s="4" t="s">
        <v>18</v>
      </c>
      <c r="G5" s="15" t="s">
        <v>10</v>
      </c>
      <c r="H5" s="180"/>
      <c r="I5" s="13"/>
    </row>
    <row r="6" spans="2:10" ht="16.5" customHeight="1">
      <c r="B6" s="301" t="s">
        <v>11</v>
      </c>
      <c r="C6" s="304" t="s">
        <v>5</v>
      </c>
      <c r="D6" s="305"/>
      <c r="E6" s="306"/>
      <c r="F6" s="18">
        <v>700000000</v>
      </c>
      <c r="G6" s="72">
        <f>F6/$F$19</f>
        <v>0.28981235064313499</v>
      </c>
      <c r="H6" s="181"/>
      <c r="I6" s="37"/>
      <c r="J6" s="36"/>
    </row>
    <row r="7" spans="2:10" ht="16.5" customHeight="1">
      <c r="B7" s="302"/>
      <c r="C7" s="286" t="s">
        <v>21</v>
      </c>
      <c r="D7" s="293" t="s">
        <v>40</v>
      </c>
      <c r="E7" s="136" t="s">
        <v>6</v>
      </c>
      <c r="F7" s="161">
        <v>1346030000</v>
      </c>
      <c r="G7" s="73"/>
      <c r="H7" s="181"/>
      <c r="I7" s="37"/>
      <c r="J7" s="36"/>
    </row>
    <row r="8" spans="2:10" ht="16.5" customHeight="1">
      <c r="B8" s="302"/>
      <c r="C8" s="275"/>
      <c r="D8" s="294"/>
      <c r="E8" s="140" t="s">
        <v>42</v>
      </c>
      <c r="F8" s="162">
        <v>34993000</v>
      </c>
      <c r="G8" s="139"/>
      <c r="H8" s="181"/>
      <c r="I8" s="37"/>
      <c r="J8" s="36"/>
    </row>
    <row r="9" spans="2:10" ht="16.5" customHeight="1">
      <c r="B9" s="302"/>
      <c r="C9" s="275"/>
      <c r="D9" s="295"/>
      <c r="E9" s="147" t="s">
        <v>0</v>
      </c>
      <c r="F9" s="148">
        <f>SUM(F7:F8)</f>
        <v>1381023000</v>
      </c>
      <c r="G9" s="149">
        <f>F9/F19</f>
        <v>0.57176788846033466</v>
      </c>
      <c r="H9" s="181"/>
      <c r="I9" s="37"/>
      <c r="J9" s="36"/>
    </row>
    <row r="10" spans="2:10" ht="16.5" customHeight="1">
      <c r="B10" s="302"/>
      <c r="C10" s="275"/>
      <c r="D10" s="293" t="s">
        <v>41</v>
      </c>
      <c r="E10" s="141" t="s">
        <v>6</v>
      </c>
      <c r="F10" s="162">
        <v>23035000</v>
      </c>
      <c r="G10" s="139"/>
      <c r="H10" s="181"/>
      <c r="I10" s="37"/>
      <c r="J10" s="36"/>
    </row>
    <row r="11" spans="2:10" ht="16.5" customHeight="1">
      <c r="B11" s="302"/>
      <c r="C11" s="275"/>
      <c r="D11" s="294"/>
      <c r="E11" s="142" t="s">
        <v>42</v>
      </c>
      <c r="F11" s="163">
        <v>57298000</v>
      </c>
      <c r="G11" s="74"/>
      <c r="H11" s="181"/>
      <c r="I11" s="37"/>
      <c r="J11" s="36"/>
    </row>
    <row r="12" spans="2:10" ht="16.5" customHeight="1">
      <c r="B12" s="302"/>
      <c r="C12" s="275"/>
      <c r="D12" s="295"/>
      <c r="E12" s="143" t="s">
        <v>0</v>
      </c>
      <c r="F12" s="25">
        <f>SUM(F10:F11)</f>
        <v>80333000</v>
      </c>
      <c r="G12" s="75">
        <f>F12/F19</f>
        <v>3.3259279377449949E-2</v>
      </c>
      <c r="H12" s="181"/>
      <c r="I12" s="37"/>
      <c r="J12" s="36"/>
    </row>
    <row r="13" spans="2:10" ht="16.5" customHeight="1">
      <c r="B13" s="302"/>
      <c r="C13" s="275"/>
      <c r="D13" s="296" t="s">
        <v>39</v>
      </c>
      <c r="E13" s="144" t="s">
        <v>6</v>
      </c>
      <c r="F13" s="145">
        <f>F7+F10</f>
        <v>1369065000</v>
      </c>
      <c r="G13" s="146">
        <f>F13/F19</f>
        <v>0.56681706547606237</v>
      </c>
      <c r="H13" s="181"/>
      <c r="I13" s="37"/>
      <c r="J13" s="36"/>
    </row>
    <row r="14" spans="2:10" ht="16.5" customHeight="1">
      <c r="B14" s="302"/>
      <c r="C14" s="275"/>
      <c r="D14" s="297"/>
      <c r="E14" s="157" t="s">
        <v>42</v>
      </c>
      <c r="F14" s="158">
        <f>F8+F11</f>
        <v>92291000</v>
      </c>
      <c r="G14" s="159">
        <f>F14/F19</f>
        <v>3.8210102361722245E-2</v>
      </c>
      <c r="H14" s="181"/>
      <c r="I14" s="37"/>
      <c r="J14" s="36"/>
    </row>
    <row r="15" spans="2:10" ht="16.5" customHeight="1">
      <c r="B15" s="302"/>
      <c r="C15" s="287"/>
      <c r="D15" s="298"/>
      <c r="E15" s="160" t="s">
        <v>0</v>
      </c>
      <c r="F15" s="21">
        <f>SUM(F13:F14)</f>
        <v>1461356000</v>
      </c>
      <c r="G15" s="76">
        <f>F15/$F$19</f>
        <v>0.60502716783778454</v>
      </c>
      <c r="H15" s="181"/>
      <c r="I15" s="37"/>
      <c r="J15" s="36"/>
    </row>
    <row r="16" spans="2:10" ht="16.5" customHeight="1">
      <c r="B16" s="302"/>
      <c r="C16" s="279" t="s">
        <v>22</v>
      </c>
      <c r="D16" s="280"/>
      <c r="E16" s="281"/>
      <c r="F16" s="71">
        <v>84000000</v>
      </c>
      <c r="G16" s="77">
        <f>F16/$F$19</f>
        <v>3.4777482077176201E-2</v>
      </c>
      <c r="H16" s="181"/>
      <c r="I16" s="37"/>
      <c r="J16" s="36"/>
    </row>
    <row r="17" spans="2:10" ht="16.5" customHeight="1">
      <c r="B17" s="302"/>
      <c r="C17" s="279" t="s">
        <v>24</v>
      </c>
      <c r="D17" s="280"/>
      <c r="E17" s="281"/>
      <c r="F17" s="21">
        <v>120000000</v>
      </c>
      <c r="G17" s="76">
        <f>F17/$F$19</f>
        <v>4.9682117253108858E-2</v>
      </c>
      <c r="H17" s="181"/>
      <c r="I17" s="37"/>
      <c r="J17" s="36"/>
    </row>
    <row r="18" spans="2:10" ht="16.5" customHeight="1">
      <c r="B18" s="302"/>
      <c r="C18" s="266" t="s">
        <v>4</v>
      </c>
      <c r="D18" s="266"/>
      <c r="E18" s="266"/>
      <c r="F18" s="21">
        <v>50000000</v>
      </c>
      <c r="G18" s="76">
        <f>F18/$F$19</f>
        <v>2.0700882188795358E-2</v>
      </c>
      <c r="H18" s="181"/>
      <c r="I18" s="37"/>
      <c r="J18" s="36"/>
    </row>
    <row r="19" spans="2:10" ht="16.5" customHeight="1" thickBot="1">
      <c r="B19" s="303"/>
      <c r="C19" s="263" t="s">
        <v>1</v>
      </c>
      <c r="D19" s="264"/>
      <c r="E19" s="265"/>
      <c r="F19" s="22">
        <f>F6+F15+F16+F17+F18</f>
        <v>2415356000</v>
      </c>
      <c r="G19" s="78">
        <f>F19/$F$19</f>
        <v>1</v>
      </c>
      <c r="H19" s="181"/>
      <c r="I19" s="14"/>
    </row>
    <row r="20" spans="2:10" s="8" customFormat="1" ht="6.75" customHeight="1">
      <c r="B20" s="5"/>
      <c r="C20" s="6"/>
      <c r="D20" s="6"/>
      <c r="E20" s="6"/>
      <c r="F20" s="23"/>
      <c r="G20" s="23"/>
      <c r="H20" s="182"/>
      <c r="I20" s="7"/>
    </row>
    <row r="21" spans="2:10" s="8" customFormat="1" ht="6.75" customHeight="1" thickBot="1">
      <c r="B21" s="5"/>
      <c r="C21" s="6"/>
      <c r="D21" s="6"/>
      <c r="E21" s="6"/>
      <c r="F21" s="23"/>
      <c r="G21" s="23"/>
      <c r="H21" s="182"/>
      <c r="I21" s="7"/>
    </row>
    <row r="22" spans="2:10" ht="16.5" customHeight="1">
      <c r="B22" s="307" t="s">
        <v>51</v>
      </c>
      <c r="C22" s="332" t="s">
        <v>5</v>
      </c>
      <c r="D22" s="288" t="s">
        <v>15</v>
      </c>
      <c r="E22" s="289"/>
      <c r="F22" s="170">
        <v>200000000</v>
      </c>
      <c r="G22" s="256">
        <f>F22/$F$42</f>
        <v>8.2803528755181433E-2</v>
      </c>
      <c r="H22" s="183"/>
      <c r="I22" s="9"/>
    </row>
    <row r="23" spans="2:10" ht="16.5" customHeight="1">
      <c r="B23" s="308"/>
      <c r="C23" s="287"/>
      <c r="D23" s="299" t="s">
        <v>47</v>
      </c>
      <c r="E23" s="300"/>
      <c r="F23" s="255">
        <v>200000000</v>
      </c>
      <c r="G23" s="74">
        <f>F23/$F$42</f>
        <v>8.2803528755181433E-2</v>
      </c>
      <c r="H23" s="183"/>
      <c r="I23" s="9"/>
    </row>
    <row r="24" spans="2:10" ht="16.5" customHeight="1">
      <c r="B24" s="308"/>
      <c r="C24" s="266"/>
      <c r="D24" s="269" t="s">
        <v>26</v>
      </c>
      <c r="E24" s="270"/>
      <c r="F24" s="168">
        <v>300000000</v>
      </c>
      <c r="G24" s="87">
        <f t="shared" ref="G24:G42" si="0">F24/$F$42</f>
        <v>0.12420529313277215</v>
      </c>
      <c r="H24" s="183"/>
      <c r="I24" s="9"/>
    </row>
    <row r="25" spans="2:10" ht="16.5" customHeight="1">
      <c r="B25" s="308"/>
      <c r="C25" s="266"/>
      <c r="D25" s="271" t="s">
        <v>8</v>
      </c>
      <c r="E25" s="272"/>
      <c r="F25" s="169">
        <v>0</v>
      </c>
      <c r="G25" s="88">
        <f t="shared" si="0"/>
        <v>0</v>
      </c>
      <c r="H25" s="183"/>
      <c r="I25" s="9"/>
    </row>
    <row r="26" spans="2:10" ht="16.5" customHeight="1" thickBot="1">
      <c r="B26" s="308"/>
      <c r="C26" s="286"/>
      <c r="D26" s="273" t="s">
        <v>7</v>
      </c>
      <c r="E26" s="274"/>
      <c r="F26" s="68">
        <f>SUM(F22:F25)</f>
        <v>700000000</v>
      </c>
      <c r="G26" s="89">
        <f t="shared" si="0"/>
        <v>0.28981235064313499</v>
      </c>
      <c r="H26" s="183" t="str">
        <f>IF(F6=F26,"ＯＫ","違います")</f>
        <v>ＯＫ</v>
      </c>
      <c r="I26" s="9"/>
    </row>
    <row r="27" spans="2:10" ht="16.5" customHeight="1">
      <c r="B27" s="308"/>
      <c r="C27" s="333" t="s">
        <v>21</v>
      </c>
      <c r="D27" s="282" t="s">
        <v>15</v>
      </c>
      <c r="E27" s="283"/>
      <c r="F27" s="170">
        <v>774000000</v>
      </c>
      <c r="G27" s="90">
        <f t="shared" si="0"/>
        <v>0.32044965628255212</v>
      </c>
      <c r="H27" s="183"/>
      <c r="I27" s="9"/>
    </row>
    <row r="28" spans="2:10" ht="16.5" customHeight="1">
      <c r="B28" s="308"/>
      <c r="C28" s="275"/>
      <c r="D28" s="284" t="s">
        <v>16</v>
      </c>
      <c r="E28" s="285"/>
      <c r="F28" s="171">
        <v>0</v>
      </c>
      <c r="G28" s="75">
        <f t="shared" si="0"/>
        <v>0</v>
      </c>
      <c r="H28" s="183"/>
      <c r="I28" s="9"/>
    </row>
    <row r="29" spans="2:10" ht="16.5" customHeight="1">
      <c r="B29" s="308"/>
      <c r="C29" s="275"/>
      <c r="D29" s="276" t="s">
        <v>17</v>
      </c>
      <c r="E29" s="277"/>
      <c r="F29" s="172">
        <v>400000000</v>
      </c>
      <c r="G29" s="73">
        <f t="shared" si="0"/>
        <v>0.16560705751036287</v>
      </c>
      <c r="H29" s="183"/>
      <c r="I29" s="9"/>
    </row>
    <row r="30" spans="2:10" ht="16.5" customHeight="1">
      <c r="B30" s="308"/>
      <c r="C30" s="275"/>
      <c r="D30" s="269" t="s">
        <v>26</v>
      </c>
      <c r="E30" s="270"/>
      <c r="F30" s="168">
        <v>0</v>
      </c>
      <c r="G30" s="87">
        <f t="shared" si="0"/>
        <v>0</v>
      </c>
      <c r="H30" s="183"/>
      <c r="I30" s="9"/>
    </row>
    <row r="31" spans="2:10" ht="16.5" customHeight="1">
      <c r="B31" s="308"/>
      <c r="C31" s="275"/>
      <c r="D31" s="271" t="s">
        <v>8</v>
      </c>
      <c r="E31" s="272"/>
      <c r="F31" s="169">
        <v>287356000</v>
      </c>
      <c r="G31" s="88">
        <f t="shared" si="0"/>
        <v>0.11897045404486957</v>
      </c>
      <c r="H31" s="183"/>
      <c r="I31" s="9"/>
    </row>
    <row r="32" spans="2:10" ht="16.5" customHeight="1" thickBot="1">
      <c r="B32" s="308"/>
      <c r="C32" s="317"/>
      <c r="D32" s="267" t="s">
        <v>7</v>
      </c>
      <c r="E32" s="268"/>
      <c r="F32" s="82">
        <f>SUM(F27:F31)</f>
        <v>1461356000</v>
      </c>
      <c r="G32" s="91">
        <f t="shared" si="0"/>
        <v>0.60502716783778454</v>
      </c>
      <c r="H32" s="183" t="str">
        <f>IF(F15=F32,"ＯＫ","違います")</f>
        <v>ＯＫ</v>
      </c>
      <c r="I32" s="9"/>
    </row>
    <row r="33" spans="2:9" ht="16.5" customHeight="1">
      <c r="B33" s="308"/>
      <c r="C33" s="275" t="s">
        <v>22</v>
      </c>
      <c r="D33" s="276" t="s">
        <v>17</v>
      </c>
      <c r="E33" s="277"/>
      <c r="F33" s="173">
        <v>0</v>
      </c>
      <c r="G33" s="93">
        <f t="shared" si="0"/>
        <v>0</v>
      </c>
      <c r="H33" s="183"/>
      <c r="I33" s="9"/>
    </row>
    <row r="34" spans="2:9" ht="16.5" customHeight="1">
      <c r="B34" s="308"/>
      <c r="C34" s="275"/>
      <c r="D34" s="269" t="s">
        <v>26</v>
      </c>
      <c r="E34" s="270"/>
      <c r="F34" s="174">
        <v>0</v>
      </c>
      <c r="G34" s="92">
        <f t="shared" si="0"/>
        <v>0</v>
      </c>
      <c r="H34" s="183"/>
      <c r="I34" s="9"/>
    </row>
    <row r="35" spans="2:9" ht="16.5" customHeight="1">
      <c r="B35" s="308"/>
      <c r="C35" s="275"/>
      <c r="D35" s="271" t="s">
        <v>8</v>
      </c>
      <c r="E35" s="272"/>
      <c r="F35" s="175">
        <v>84000000</v>
      </c>
      <c r="G35" s="94">
        <f t="shared" si="0"/>
        <v>3.4777482077176201E-2</v>
      </c>
      <c r="H35" s="183"/>
      <c r="I35" s="9"/>
    </row>
    <row r="36" spans="2:9" ht="16.5" customHeight="1" thickBot="1">
      <c r="B36" s="308"/>
      <c r="C36" s="275"/>
      <c r="D36" s="273" t="s">
        <v>7</v>
      </c>
      <c r="E36" s="274"/>
      <c r="F36" s="68">
        <f>SUM(F33:F35)</f>
        <v>84000000</v>
      </c>
      <c r="G36" s="89">
        <f t="shared" si="0"/>
        <v>3.4777482077176201E-2</v>
      </c>
      <c r="H36" s="183" t="str">
        <f>IF(F16=F36,"ＯＫ","違います")</f>
        <v>ＯＫ</v>
      </c>
      <c r="I36" s="9"/>
    </row>
    <row r="37" spans="2:9" ht="16.5" customHeight="1">
      <c r="B37" s="308"/>
      <c r="C37" s="316" t="s">
        <v>23</v>
      </c>
      <c r="D37" s="311" t="s">
        <v>8</v>
      </c>
      <c r="E37" s="312"/>
      <c r="F37" s="176">
        <v>120000000</v>
      </c>
      <c r="G37" s="95">
        <f t="shared" si="0"/>
        <v>4.9682117253108858E-2</v>
      </c>
      <c r="H37" s="183"/>
      <c r="I37" s="9"/>
    </row>
    <row r="38" spans="2:9" ht="16.5" customHeight="1" thickBot="1">
      <c r="B38" s="308"/>
      <c r="C38" s="317"/>
      <c r="D38" s="315" t="s">
        <v>7</v>
      </c>
      <c r="E38" s="268"/>
      <c r="F38" s="82">
        <f>SUM(F37)</f>
        <v>120000000</v>
      </c>
      <c r="G38" s="91">
        <f t="shared" si="0"/>
        <v>4.9682117253108858E-2</v>
      </c>
      <c r="H38" s="183" t="str">
        <f>IF(F17=F38,"ＯＫ","違います")</f>
        <v>ＯＫ</v>
      </c>
      <c r="I38" s="9"/>
    </row>
    <row r="39" spans="2:9" ht="16.5" customHeight="1">
      <c r="B39" s="308"/>
      <c r="C39" s="275" t="s">
        <v>4</v>
      </c>
      <c r="D39" s="50" t="s">
        <v>8</v>
      </c>
      <c r="E39" s="70"/>
      <c r="F39" s="177">
        <v>50000000</v>
      </c>
      <c r="G39" s="96">
        <f t="shared" si="0"/>
        <v>2.0700882188795358E-2</v>
      </c>
      <c r="H39" s="183"/>
      <c r="I39" s="9"/>
    </row>
    <row r="40" spans="2:9" ht="16.5" customHeight="1">
      <c r="B40" s="308"/>
      <c r="C40" s="275"/>
      <c r="D40" s="313"/>
      <c r="E40" s="314"/>
      <c r="F40" s="178">
        <v>0</v>
      </c>
      <c r="G40" s="97">
        <f t="shared" si="0"/>
        <v>0</v>
      </c>
      <c r="H40" s="183"/>
      <c r="I40" s="9"/>
    </row>
    <row r="41" spans="2:9" ht="16.5" customHeight="1">
      <c r="B41" s="308"/>
      <c r="C41" s="287"/>
      <c r="D41" s="330" t="s">
        <v>7</v>
      </c>
      <c r="E41" s="331"/>
      <c r="F41" s="83">
        <f>SUM(F39:F40)</f>
        <v>50000000</v>
      </c>
      <c r="G41" s="76">
        <f t="shared" si="0"/>
        <v>2.0700882188795358E-2</v>
      </c>
      <c r="H41" s="183" t="str">
        <f>IF(F18=F41,"ＯＫ","違います")</f>
        <v>ＯＫ</v>
      </c>
      <c r="I41" s="9"/>
    </row>
    <row r="42" spans="2:9" ht="16.5" customHeight="1" thickBot="1">
      <c r="B42" s="308"/>
      <c r="C42" s="325" t="s">
        <v>1</v>
      </c>
      <c r="D42" s="326"/>
      <c r="E42" s="327"/>
      <c r="F42" s="84">
        <f>F26+F32+F36+F38+F41</f>
        <v>2415356000</v>
      </c>
      <c r="G42" s="98">
        <f t="shared" si="0"/>
        <v>1</v>
      </c>
      <c r="H42" s="183" t="str">
        <f>IF(F19=F42,"ＯＫ","違います")</f>
        <v>ＯＫ</v>
      </c>
      <c r="I42" s="10"/>
    </row>
    <row r="43" spans="2:9" ht="16.5" customHeight="1" thickTop="1">
      <c r="B43" s="308"/>
      <c r="C43" s="328" t="s">
        <v>12</v>
      </c>
      <c r="D43" s="329"/>
      <c r="E43" s="150" t="s">
        <v>9</v>
      </c>
      <c r="F43" s="80">
        <f>F22+F27</f>
        <v>974000000</v>
      </c>
      <c r="G43" s="99">
        <f>G27</f>
        <v>0.32044965628255212</v>
      </c>
      <c r="H43" s="183"/>
      <c r="I43" s="7"/>
    </row>
    <row r="44" spans="2:9" ht="16.5" customHeight="1">
      <c r="B44" s="308"/>
      <c r="C44" s="320"/>
      <c r="D44" s="321"/>
      <c r="E44" s="151" t="s">
        <v>16</v>
      </c>
      <c r="F44" s="26">
        <f>F28</f>
        <v>0</v>
      </c>
      <c r="G44" s="100">
        <f>G28</f>
        <v>0</v>
      </c>
      <c r="H44" s="183"/>
      <c r="I44" s="7"/>
    </row>
    <row r="45" spans="2:9" ht="16.5" customHeight="1">
      <c r="B45" s="308"/>
      <c r="C45" s="322"/>
      <c r="D45" s="323"/>
      <c r="E45" s="152" t="s">
        <v>0</v>
      </c>
      <c r="F45" s="85">
        <f>SUM(F43:F44)</f>
        <v>974000000</v>
      </c>
      <c r="G45" s="101">
        <f>SUM(G43:G44)</f>
        <v>0.32044965628255212</v>
      </c>
      <c r="H45" s="183"/>
      <c r="I45" s="7"/>
    </row>
    <row r="46" spans="2:9" ht="16.5" customHeight="1">
      <c r="B46" s="308"/>
      <c r="C46" s="318" t="s">
        <v>13</v>
      </c>
      <c r="D46" s="319"/>
      <c r="E46" s="153" t="s">
        <v>17</v>
      </c>
      <c r="F46" s="27">
        <f>F22+F29+F33</f>
        <v>600000000</v>
      </c>
      <c r="G46" s="88">
        <f>G22+G29+G33</f>
        <v>0.2484105862655443</v>
      </c>
      <c r="H46" s="181"/>
      <c r="I46" s="11"/>
    </row>
    <row r="47" spans="2:9" ht="16.5" customHeight="1" thickBot="1">
      <c r="B47" s="308"/>
      <c r="C47" s="320"/>
      <c r="D47" s="321"/>
      <c r="E47" s="135" t="s">
        <v>25</v>
      </c>
      <c r="F47" s="39">
        <f>F24+F30+F34</f>
        <v>300000000</v>
      </c>
      <c r="G47" s="96">
        <f>G24+G30+G34</f>
        <v>0.12420529313277215</v>
      </c>
      <c r="H47" s="181"/>
      <c r="I47" s="11"/>
    </row>
    <row r="48" spans="2:9" ht="16.5" customHeight="1" thickBot="1">
      <c r="B48" s="308"/>
      <c r="C48" s="322"/>
      <c r="D48" s="323"/>
      <c r="E48" s="152" t="s">
        <v>0</v>
      </c>
      <c r="F48" s="86">
        <f>SUM(F46:F47)</f>
        <v>900000000</v>
      </c>
      <c r="G48" s="154">
        <f>SUM(G46:G47)</f>
        <v>0.37261587939831642</v>
      </c>
      <c r="H48" s="183"/>
      <c r="I48" s="9"/>
    </row>
    <row r="49" spans="2:9" ht="16.5" customHeight="1" thickBot="1">
      <c r="B49" s="308"/>
      <c r="C49" s="32" t="s">
        <v>43</v>
      </c>
      <c r="D49" s="33"/>
      <c r="E49" s="131"/>
      <c r="F49" s="85">
        <f>F25+F31+F35+F37+F39</f>
        <v>541356000</v>
      </c>
      <c r="G49" s="154">
        <f>G25+G31+G35+G37+G39</f>
        <v>0.22413093556394997</v>
      </c>
      <c r="H49" s="183"/>
      <c r="I49" s="9"/>
    </row>
    <row r="50" spans="2:9" ht="16.5" customHeight="1" thickBot="1">
      <c r="B50" s="309"/>
      <c r="C50" s="263" t="s">
        <v>1</v>
      </c>
      <c r="D50" s="264"/>
      <c r="E50" s="265"/>
      <c r="F50" s="102">
        <f>F45+F48+F49</f>
        <v>2415356000</v>
      </c>
      <c r="G50" s="132">
        <f>G45+G48+G49</f>
        <v>0.91719647124481862</v>
      </c>
      <c r="H50" s="183" t="str">
        <f>IF(F42=F50,"ＯＫ","違います")</f>
        <v>ＯＫ</v>
      </c>
      <c r="I50" s="10"/>
    </row>
    <row r="51" spans="2:9" ht="2.25" customHeight="1"/>
    <row r="52" spans="2:9" s="155" customFormat="1" ht="13.5" customHeight="1">
      <c r="B52" s="156" t="s">
        <v>28</v>
      </c>
      <c r="H52" s="184"/>
    </row>
    <row r="53" spans="2:9" s="155" customFormat="1" ht="11.25">
      <c r="C53" s="324" t="s">
        <v>35</v>
      </c>
      <c r="D53" s="324"/>
      <c r="E53" s="324"/>
      <c r="F53" s="324"/>
      <c r="G53" s="324"/>
      <c r="H53" s="184"/>
    </row>
    <row r="54" spans="2:9" s="155" customFormat="1" ht="37.5" customHeight="1">
      <c r="C54" s="310" t="s">
        <v>33</v>
      </c>
      <c r="D54" s="310"/>
      <c r="E54" s="310"/>
      <c r="F54" s="310"/>
      <c r="G54" s="310"/>
      <c r="H54" s="184"/>
    </row>
    <row r="55" spans="2:9" s="155" customFormat="1" ht="11.25">
      <c r="C55" s="155" t="s">
        <v>36</v>
      </c>
      <c r="H55" s="184"/>
    </row>
    <row r="56" spans="2:9" s="155" customFormat="1" ht="11.25">
      <c r="C56" s="155" t="s">
        <v>32</v>
      </c>
      <c r="H56" s="184"/>
    </row>
    <row r="57" spans="2:9">
      <c r="C57" s="133"/>
      <c r="D57" s="133"/>
      <c r="E57" s="133"/>
      <c r="F57" s="133"/>
      <c r="G57" s="133"/>
    </row>
    <row r="70" spans="11:13">
      <c r="K70" s="35"/>
      <c r="L70" s="35"/>
      <c r="M70" s="35"/>
    </row>
    <row r="71" spans="11:13">
      <c r="K71" s="35"/>
      <c r="L71" s="35"/>
      <c r="M71" s="35"/>
    </row>
    <row r="72" spans="11:13">
      <c r="K72" s="35"/>
      <c r="L72" s="35"/>
      <c r="M72" s="35"/>
    </row>
    <row r="73" spans="11:13">
      <c r="K73" s="35"/>
      <c r="L73" s="35"/>
      <c r="M73" s="35"/>
    </row>
    <row r="74" spans="11:13">
      <c r="K74" s="35"/>
      <c r="L74" s="35"/>
      <c r="M74" s="35"/>
    </row>
  </sheetData>
  <mergeCells count="43">
    <mergeCell ref="B1:G1"/>
    <mergeCell ref="C17:E17"/>
    <mergeCell ref="D27:E27"/>
    <mergeCell ref="D28:E28"/>
    <mergeCell ref="D26:E26"/>
    <mergeCell ref="D24:E24"/>
    <mergeCell ref="B6:B19"/>
    <mergeCell ref="C6:E6"/>
    <mergeCell ref="B22:B50"/>
    <mergeCell ref="D32:E32"/>
    <mergeCell ref="C50:E50"/>
    <mergeCell ref="C18:E18"/>
    <mergeCell ref="B5:E5"/>
    <mergeCell ref="D30:E30"/>
    <mergeCell ref="D29:E29"/>
    <mergeCell ref="D7:D9"/>
    <mergeCell ref="C54:G54"/>
    <mergeCell ref="D37:E37"/>
    <mergeCell ref="D40:E40"/>
    <mergeCell ref="C16:E16"/>
    <mergeCell ref="D25:E25"/>
    <mergeCell ref="D38:E38"/>
    <mergeCell ref="C37:C38"/>
    <mergeCell ref="C46:D48"/>
    <mergeCell ref="C33:C36"/>
    <mergeCell ref="D34:E34"/>
    <mergeCell ref="C53:G53"/>
    <mergeCell ref="C42:E42"/>
    <mergeCell ref="C43:D45"/>
    <mergeCell ref="D23:E23"/>
    <mergeCell ref="C7:C15"/>
    <mergeCell ref="C39:C41"/>
    <mergeCell ref="D41:E41"/>
    <mergeCell ref="C22:C26"/>
    <mergeCell ref="C19:E19"/>
    <mergeCell ref="C27:C32"/>
    <mergeCell ref="D31:E31"/>
    <mergeCell ref="D35:E35"/>
    <mergeCell ref="D36:E36"/>
    <mergeCell ref="D10:D12"/>
    <mergeCell ref="D13:D15"/>
    <mergeCell ref="D33:E33"/>
    <mergeCell ref="D22:E22"/>
  </mergeCells>
  <phoneticPr fontId="2"/>
  <printOptions horizontalCentered="1" verticalCentered="1"/>
  <pageMargins left="0.70866141732283472" right="0.39370078740157483" top="0.31496062992125984" bottom="0.31496062992125984" header="0.31496062992125984" footer="0.19685039370078741"/>
  <pageSetup paperSize="9" scale="95" orientation="portrait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indexed="13"/>
  </sheetPr>
  <dimension ref="B2:M71"/>
  <sheetViews>
    <sheetView showGridLines="0" view="pageBreakPreview" topLeftCell="A37" zoomScale="90" zoomScaleNormal="75" zoomScaleSheetLayoutView="90" workbookViewId="0">
      <selection activeCell="M7" sqref="M7"/>
    </sheetView>
  </sheetViews>
  <sheetFormatPr defaultRowHeight="13.5"/>
  <cols>
    <col min="1" max="1" width="2.875" style="2" customWidth="1"/>
    <col min="2" max="2" width="3.625" style="2" customWidth="1"/>
    <col min="3" max="3" width="15.625" style="2" customWidth="1"/>
    <col min="4" max="4" width="11.625" style="2" customWidth="1"/>
    <col min="5" max="5" width="25.625" style="2" customWidth="1"/>
    <col min="6" max="10" width="15.625" style="2" customWidth="1"/>
    <col min="11" max="12" width="9" style="2"/>
    <col min="13" max="13" width="13.25" style="2" customWidth="1"/>
    <col min="14" max="16384" width="9" style="2"/>
  </cols>
  <sheetData>
    <row r="2" spans="2:13" ht="18.75" customHeight="1">
      <c r="K2" s="364" t="s">
        <v>55</v>
      </c>
      <c r="L2" s="365"/>
      <c r="M2" s="365"/>
    </row>
    <row r="3" spans="2:13" s="1" customFormat="1" ht="18" customHeight="1">
      <c r="B3" s="67" t="s">
        <v>20</v>
      </c>
      <c r="C3" s="67"/>
      <c r="D3" s="67"/>
      <c r="E3" s="67"/>
      <c r="F3" s="67"/>
      <c r="G3" s="130" t="s">
        <v>53</v>
      </c>
      <c r="H3" s="67"/>
      <c r="I3" s="67"/>
      <c r="J3" s="67"/>
    </row>
    <row r="4" spans="2:13" s="1" customFormat="1" ht="18" customHeight="1">
      <c r="B4" s="38"/>
      <c r="C4" s="38"/>
      <c r="D4" s="38"/>
      <c r="E4" s="38"/>
      <c r="F4" s="38"/>
      <c r="G4" s="38"/>
      <c r="H4" s="38"/>
      <c r="I4" s="38"/>
      <c r="J4" s="38"/>
    </row>
    <row r="5" spans="2:13" ht="18" customHeight="1">
      <c r="B5" s="2" t="s">
        <v>3</v>
      </c>
      <c r="C5" s="1"/>
      <c r="E5" s="3"/>
      <c r="F5" s="12"/>
      <c r="G5" s="12"/>
      <c r="H5" s="12"/>
      <c r="I5" s="12"/>
      <c r="J5" s="12"/>
    </row>
    <row r="6" spans="2:13" ht="17.25" customHeight="1" thickBot="1">
      <c r="F6" s="17"/>
      <c r="G6" s="17"/>
      <c r="H6" s="17"/>
      <c r="I6" s="17"/>
      <c r="J6" s="134" t="s">
        <v>29</v>
      </c>
    </row>
    <row r="7" spans="2:13" ht="29.25" customHeight="1" thickBot="1">
      <c r="B7" s="290"/>
      <c r="C7" s="291"/>
      <c r="D7" s="291"/>
      <c r="E7" s="291"/>
      <c r="F7" s="40" t="s">
        <v>19</v>
      </c>
      <c r="G7" s="108" t="s">
        <v>27</v>
      </c>
      <c r="H7" s="4" t="s">
        <v>52</v>
      </c>
      <c r="I7" s="4" t="s">
        <v>30</v>
      </c>
      <c r="J7" s="15" t="s">
        <v>54</v>
      </c>
    </row>
    <row r="8" spans="2:13" ht="15" customHeight="1">
      <c r="B8" s="344" t="s">
        <v>11</v>
      </c>
      <c r="C8" s="305" t="s">
        <v>5</v>
      </c>
      <c r="D8" s="305"/>
      <c r="E8" s="305"/>
      <c r="F8" s="41">
        <f>SUM(G8:J8)</f>
        <v>700000000</v>
      </c>
      <c r="G8" s="202">
        <v>607810000</v>
      </c>
      <c r="H8" s="166">
        <v>83230000</v>
      </c>
      <c r="I8" s="203">
        <v>4480000</v>
      </c>
      <c r="J8" s="204">
        <v>4480000</v>
      </c>
    </row>
    <row r="9" spans="2:13" ht="15" customHeight="1">
      <c r="B9" s="345"/>
      <c r="C9" s="338" t="s">
        <v>21</v>
      </c>
      <c r="D9" s="351" t="s">
        <v>40</v>
      </c>
      <c r="E9" s="189" t="s">
        <v>6</v>
      </c>
      <c r="F9" s="42">
        <f>SUM(G9:I9)</f>
        <v>1337415408</v>
      </c>
      <c r="G9" s="197">
        <v>1168757850</v>
      </c>
      <c r="H9" s="161">
        <v>160042966</v>
      </c>
      <c r="I9" s="172">
        <v>8614592</v>
      </c>
      <c r="J9" s="198">
        <v>8614592</v>
      </c>
    </row>
    <row r="10" spans="2:13" ht="15" customHeight="1">
      <c r="B10" s="345"/>
      <c r="C10" s="334"/>
      <c r="D10" s="352"/>
      <c r="E10" s="190" t="s">
        <v>42</v>
      </c>
      <c r="F10" s="185">
        <f t="shared" ref="F10:F17" si="0">SUM(G10:I10)</f>
        <v>34770000</v>
      </c>
      <c r="G10" s="199">
        <v>30387000</v>
      </c>
      <c r="H10" s="162">
        <v>4160000</v>
      </c>
      <c r="I10" s="200">
        <v>223000</v>
      </c>
      <c r="J10" s="201">
        <v>223000</v>
      </c>
    </row>
    <row r="11" spans="2:13" ht="15" customHeight="1">
      <c r="B11" s="345"/>
      <c r="C11" s="334"/>
      <c r="D11" s="353"/>
      <c r="E11" s="191" t="s">
        <v>0</v>
      </c>
      <c r="F11" s="192">
        <f>SUM(G11:I11)</f>
        <v>1372185408</v>
      </c>
      <c r="G11" s="193">
        <f>SUM(G9:G10)</f>
        <v>1199144850</v>
      </c>
      <c r="H11" s="148">
        <f>SUM(H9:H10)</f>
        <v>164202966</v>
      </c>
      <c r="I11" s="195">
        <f>SUM(I9:I10)</f>
        <v>8837592</v>
      </c>
      <c r="J11" s="196">
        <f>SUM(J9:J10)</f>
        <v>8837592</v>
      </c>
    </row>
    <row r="12" spans="2:13" ht="15" customHeight="1">
      <c r="B12" s="345"/>
      <c r="C12" s="334"/>
      <c r="D12" s="351" t="s">
        <v>45</v>
      </c>
      <c r="E12" s="189" t="s">
        <v>6</v>
      </c>
      <c r="F12" s="42">
        <f t="shared" si="0"/>
        <v>22887576</v>
      </c>
      <c r="G12" s="197">
        <v>20001290</v>
      </c>
      <c r="H12" s="161">
        <v>2738862</v>
      </c>
      <c r="I12" s="172">
        <v>147424</v>
      </c>
      <c r="J12" s="198">
        <v>147424</v>
      </c>
    </row>
    <row r="13" spans="2:13" ht="15" customHeight="1">
      <c r="B13" s="345"/>
      <c r="C13" s="334"/>
      <c r="D13" s="352"/>
      <c r="E13" s="190" t="s">
        <v>42</v>
      </c>
      <c r="F13" s="185">
        <f t="shared" si="0"/>
        <v>56930338</v>
      </c>
      <c r="G13" s="199">
        <v>49749276</v>
      </c>
      <c r="H13" s="162">
        <v>6813400</v>
      </c>
      <c r="I13" s="200">
        <v>367662</v>
      </c>
      <c r="J13" s="201">
        <v>367662</v>
      </c>
    </row>
    <row r="14" spans="2:13" ht="15" customHeight="1">
      <c r="B14" s="345"/>
      <c r="C14" s="334"/>
      <c r="D14" s="353"/>
      <c r="E14" s="191" t="s">
        <v>0</v>
      </c>
      <c r="F14" s="43">
        <f t="shared" si="0"/>
        <v>79817914</v>
      </c>
      <c r="G14" s="114">
        <f>SUM(G12:G13)</f>
        <v>69750566</v>
      </c>
      <c r="H14" s="20">
        <f>SUM(H12:H13)</f>
        <v>9552262</v>
      </c>
      <c r="I14" s="16">
        <f>SUM(I12:I13)</f>
        <v>515086</v>
      </c>
      <c r="J14" s="47">
        <f>SUM(J12:J13)</f>
        <v>515086</v>
      </c>
    </row>
    <row r="15" spans="2:13" ht="15" customHeight="1">
      <c r="B15" s="345"/>
      <c r="C15" s="334"/>
      <c r="D15" s="351" t="s">
        <v>39</v>
      </c>
      <c r="E15" s="189" t="s">
        <v>6</v>
      </c>
      <c r="F15" s="42">
        <f t="shared" si="0"/>
        <v>1360302984</v>
      </c>
      <c r="G15" s="106">
        <f t="shared" ref="G15:J16" si="1">G9+G12</f>
        <v>1188759140</v>
      </c>
      <c r="H15" s="19">
        <f t="shared" si="1"/>
        <v>162781828</v>
      </c>
      <c r="I15" s="81">
        <f t="shared" si="1"/>
        <v>8762016</v>
      </c>
      <c r="J15" s="46">
        <f t="shared" si="1"/>
        <v>8762016</v>
      </c>
    </row>
    <row r="16" spans="2:13" ht="15" customHeight="1">
      <c r="B16" s="345"/>
      <c r="C16" s="334"/>
      <c r="D16" s="352"/>
      <c r="E16" s="190" t="s">
        <v>42</v>
      </c>
      <c r="F16" s="185">
        <f t="shared" si="0"/>
        <v>91700338</v>
      </c>
      <c r="G16" s="186">
        <f t="shared" si="1"/>
        <v>80136276</v>
      </c>
      <c r="H16" s="138">
        <f t="shared" si="1"/>
        <v>10973400</v>
      </c>
      <c r="I16" s="188">
        <f t="shared" si="1"/>
        <v>590662</v>
      </c>
      <c r="J16" s="187">
        <f t="shared" si="1"/>
        <v>590662</v>
      </c>
    </row>
    <row r="17" spans="2:10" ht="15" customHeight="1">
      <c r="B17" s="345"/>
      <c r="C17" s="334"/>
      <c r="D17" s="353"/>
      <c r="E17" s="191" t="s">
        <v>0</v>
      </c>
      <c r="F17" s="43">
        <f t="shared" si="0"/>
        <v>1452003322</v>
      </c>
      <c r="G17" s="114">
        <f>SUM(G15:G16)</f>
        <v>1268895416</v>
      </c>
      <c r="H17" s="20">
        <f>SUM(H15:H16)</f>
        <v>173755228</v>
      </c>
      <c r="I17" s="16">
        <f>SUM(I15:I16)</f>
        <v>9352678</v>
      </c>
      <c r="J17" s="47">
        <f>SUM(J15:J16)</f>
        <v>9352678</v>
      </c>
    </row>
    <row r="18" spans="2:10" ht="15" customHeight="1">
      <c r="B18" s="345"/>
      <c r="C18" s="280" t="s">
        <v>22</v>
      </c>
      <c r="D18" s="357"/>
      <c r="E18" s="357"/>
      <c r="F18" s="112">
        <f>SUM(G18:J18)</f>
        <v>84000000</v>
      </c>
      <c r="G18" s="244">
        <v>67000000</v>
      </c>
      <c r="H18" s="164">
        <v>17000000</v>
      </c>
      <c r="I18" s="245">
        <v>0</v>
      </c>
      <c r="J18" s="246">
        <v>0</v>
      </c>
    </row>
    <row r="19" spans="2:10" ht="15" customHeight="1">
      <c r="B19" s="345"/>
      <c r="C19" s="280" t="s">
        <v>24</v>
      </c>
      <c r="D19" s="280"/>
      <c r="E19" s="280"/>
      <c r="F19" s="44">
        <f>SUM(G19:J19)</f>
        <v>120000000</v>
      </c>
      <c r="G19" s="247">
        <v>120000000</v>
      </c>
      <c r="H19" s="165">
        <v>0</v>
      </c>
      <c r="I19" s="248">
        <v>0</v>
      </c>
      <c r="J19" s="249">
        <v>0</v>
      </c>
    </row>
    <row r="20" spans="2:10" ht="15" customHeight="1">
      <c r="B20" s="345"/>
      <c r="C20" s="281" t="s">
        <v>4</v>
      </c>
      <c r="D20" s="266"/>
      <c r="E20" s="279"/>
      <c r="F20" s="44">
        <f>SUM(G20:J20)</f>
        <v>50000000</v>
      </c>
      <c r="G20" s="247">
        <v>43413375</v>
      </c>
      <c r="H20" s="165">
        <v>5947491</v>
      </c>
      <c r="I20" s="248">
        <v>319567</v>
      </c>
      <c r="J20" s="249">
        <v>319567</v>
      </c>
    </row>
    <row r="21" spans="2:10" ht="15" customHeight="1" thickBot="1">
      <c r="B21" s="346"/>
      <c r="C21" s="264" t="s">
        <v>1</v>
      </c>
      <c r="D21" s="264"/>
      <c r="E21" s="264"/>
      <c r="F21" s="45">
        <f>SUM(G21:J21)</f>
        <v>2415356000</v>
      </c>
      <c r="G21" s="110">
        <f>SUM(G8,G17:G20)</f>
        <v>2107118791</v>
      </c>
      <c r="H21" s="22">
        <f>SUM(H8,H17:H20)</f>
        <v>279932719</v>
      </c>
      <c r="I21" s="102">
        <f>SUM(I8,I17:I20)</f>
        <v>14152245</v>
      </c>
      <c r="J21" s="49">
        <f>SUM(J8,J17:J20)</f>
        <v>14152245</v>
      </c>
    </row>
    <row r="22" spans="2:10" s="8" customFormat="1" ht="7.5" customHeight="1" thickBot="1">
      <c r="B22" s="5"/>
      <c r="C22" s="6"/>
      <c r="D22" s="6"/>
      <c r="E22" s="6"/>
      <c r="F22" s="23"/>
      <c r="G22" s="23"/>
      <c r="H22" s="23"/>
      <c r="I22" s="23"/>
      <c r="J22" s="23"/>
    </row>
    <row r="23" spans="2:10" ht="15" customHeight="1">
      <c r="B23" s="344" t="s">
        <v>14</v>
      </c>
      <c r="C23" s="306" t="s">
        <v>5</v>
      </c>
      <c r="D23" s="288" t="s">
        <v>15</v>
      </c>
      <c r="E23" s="347"/>
      <c r="F23" s="53">
        <f>SUM(G23:I23)</f>
        <v>200000000</v>
      </c>
      <c r="G23" s="214">
        <v>200000000</v>
      </c>
      <c r="H23" s="215"/>
      <c r="I23" s="170"/>
      <c r="J23" s="216"/>
    </row>
    <row r="24" spans="2:10" ht="15" customHeight="1">
      <c r="B24" s="345"/>
      <c r="C24" s="337"/>
      <c r="D24" s="299" t="s">
        <v>48</v>
      </c>
      <c r="E24" s="360"/>
      <c r="F24" s="257">
        <v>200000000</v>
      </c>
      <c r="G24" s="258">
        <v>200000000</v>
      </c>
      <c r="H24" s="259"/>
      <c r="I24" s="260"/>
      <c r="J24" s="261"/>
    </row>
    <row r="25" spans="2:10" ht="15" customHeight="1">
      <c r="B25" s="345"/>
      <c r="C25" s="281"/>
      <c r="D25" s="269" t="s">
        <v>26</v>
      </c>
      <c r="E25" s="335"/>
      <c r="F25" s="43">
        <f t="shared" ref="F25:F48" si="2">SUM(G25:J25)</f>
        <v>300000000</v>
      </c>
      <c r="G25" s="208">
        <v>207810000</v>
      </c>
      <c r="H25" s="209">
        <v>83230000</v>
      </c>
      <c r="I25" s="168">
        <v>4480000</v>
      </c>
      <c r="J25" s="210">
        <v>4480000</v>
      </c>
    </row>
    <row r="26" spans="2:10" ht="15" customHeight="1">
      <c r="B26" s="345"/>
      <c r="C26" s="281"/>
      <c r="D26" s="271" t="s">
        <v>8</v>
      </c>
      <c r="E26" s="339"/>
      <c r="F26" s="51">
        <f t="shared" si="2"/>
        <v>0</v>
      </c>
      <c r="G26" s="211"/>
      <c r="H26" s="212"/>
      <c r="I26" s="169"/>
      <c r="J26" s="213"/>
    </row>
    <row r="27" spans="2:10" ht="15" customHeight="1" thickBot="1">
      <c r="B27" s="345"/>
      <c r="C27" s="338"/>
      <c r="D27" s="273" t="s">
        <v>7</v>
      </c>
      <c r="E27" s="340"/>
      <c r="F27" s="52">
        <f>SUM(G27:J27)</f>
        <v>700000000</v>
      </c>
      <c r="G27" s="116">
        <f>SUM(G23:G26)</f>
        <v>607810000</v>
      </c>
      <c r="H27" s="24">
        <f>SUM(H23:H26)</f>
        <v>83230000</v>
      </c>
      <c r="I27" s="68">
        <f>SUM(I23:I26)</f>
        <v>4480000</v>
      </c>
      <c r="J27" s="61">
        <f>SUM(J23:J26)</f>
        <v>4480000</v>
      </c>
    </row>
    <row r="28" spans="2:10" ht="15" customHeight="1">
      <c r="B28" s="345"/>
      <c r="C28" s="341" t="s">
        <v>21</v>
      </c>
      <c r="D28" s="282" t="s">
        <v>15</v>
      </c>
      <c r="E28" s="343"/>
      <c r="F28" s="53">
        <f t="shared" si="2"/>
        <v>774000000</v>
      </c>
      <c r="G28" s="214">
        <v>774000000</v>
      </c>
      <c r="H28" s="215"/>
      <c r="I28" s="170"/>
      <c r="J28" s="216"/>
    </row>
    <row r="29" spans="2:10" ht="15" customHeight="1">
      <c r="B29" s="345"/>
      <c r="C29" s="334"/>
      <c r="D29" s="284" t="s">
        <v>16</v>
      </c>
      <c r="E29" s="336"/>
      <c r="F29" s="111">
        <f t="shared" si="2"/>
        <v>0</v>
      </c>
      <c r="G29" s="205"/>
      <c r="H29" s="206"/>
      <c r="I29" s="171"/>
      <c r="J29" s="207"/>
    </row>
    <row r="30" spans="2:10" ht="15" customHeight="1">
      <c r="B30" s="345"/>
      <c r="C30" s="334"/>
      <c r="D30" s="276" t="s">
        <v>17</v>
      </c>
      <c r="E30" s="358"/>
      <c r="F30" s="42">
        <f t="shared" si="2"/>
        <v>400000000</v>
      </c>
      <c r="G30" s="197">
        <v>400000000</v>
      </c>
      <c r="H30" s="161"/>
      <c r="I30" s="172"/>
      <c r="J30" s="198"/>
    </row>
    <row r="31" spans="2:10" ht="15" customHeight="1">
      <c r="B31" s="345"/>
      <c r="C31" s="334"/>
      <c r="D31" s="269" t="s">
        <v>26</v>
      </c>
      <c r="E31" s="335"/>
      <c r="F31" s="43">
        <f t="shared" si="2"/>
        <v>0</v>
      </c>
      <c r="G31" s="208"/>
      <c r="H31" s="209"/>
      <c r="I31" s="168"/>
      <c r="J31" s="210"/>
    </row>
    <row r="32" spans="2:10" ht="15" customHeight="1">
      <c r="B32" s="345"/>
      <c r="C32" s="334"/>
      <c r="D32" s="271" t="s">
        <v>8</v>
      </c>
      <c r="E32" s="339"/>
      <c r="F32" s="51">
        <f t="shared" si="2"/>
        <v>287356000</v>
      </c>
      <c r="G32" s="211">
        <v>94895416</v>
      </c>
      <c r="H32" s="212">
        <v>173755228</v>
      </c>
      <c r="I32" s="169">
        <v>9352678</v>
      </c>
      <c r="J32" s="213">
        <v>9352678</v>
      </c>
    </row>
    <row r="33" spans="2:10" ht="15" customHeight="1" thickBot="1">
      <c r="B33" s="345"/>
      <c r="C33" s="342"/>
      <c r="D33" s="267" t="s">
        <v>7</v>
      </c>
      <c r="E33" s="349"/>
      <c r="F33" s="123">
        <f t="shared" si="2"/>
        <v>1461356000</v>
      </c>
      <c r="G33" s="117">
        <f>SUM(G28:G32)</f>
        <v>1268895416</v>
      </c>
      <c r="H33" s="69">
        <f>SUM(H28:H32)</f>
        <v>173755228</v>
      </c>
      <c r="I33" s="82">
        <f>SUM(I28:I32)</f>
        <v>9352678</v>
      </c>
      <c r="J33" s="103">
        <f>SUM(J28:J32)</f>
        <v>9352678</v>
      </c>
    </row>
    <row r="34" spans="2:10" ht="15" customHeight="1">
      <c r="B34" s="345"/>
      <c r="C34" s="334" t="s">
        <v>22</v>
      </c>
      <c r="D34" s="276" t="s">
        <v>17</v>
      </c>
      <c r="E34" s="358"/>
      <c r="F34" s="125">
        <f t="shared" si="2"/>
        <v>0</v>
      </c>
      <c r="G34" s="220"/>
      <c r="H34" s="221"/>
      <c r="I34" s="173"/>
      <c r="J34" s="222"/>
    </row>
    <row r="35" spans="2:10" ht="15" customHeight="1">
      <c r="B35" s="345"/>
      <c r="C35" s="334"/>
      <c r="D35" s="269" t="s">
        <v>26</v>
      </c>
      <c r="E35" s="335"/>
      <c r="F35" s="124">
        <f t="shared" si="2"/>
        <v>0</v>
      </c>
      <c r="G35" s="217"/>
      <c r="H35" s="218"/>
      <c r="I35" s="174"/>
      <c r="J35" s="219"/>
    </row>
    <row r="36" spans="2:10" ht="15" customHeight="1">
      <c r="B36" s="345"/>
      <c r="C36" s="334"/>
      <c r="D36" s="271" t="s">
        <v>8</v>
      </c>
      <c r="E36" s="339"/>
      <c r="F36" s="126">
        <f t="shared" si="2"/>
        <v>84000000</v>
      </c>
      <c r="G36" s="223">
        <v>67000000</v>
      </c>
      <c r="H36" s="224">
        <v>17000000</v>
      </c>
      <c r="I36" s="175"/>
      <c r="J36" s="225"/>
    </row>
    <row r="37" spans="2:10" ht="15" customHeight="1" thickBot="1">
      <c r="B37" s="345"/>
      <c r="C37" s="334"/>
      <c r="D37" s="273" t="s">
        <v>7</v>
      </c>
      <c r="E37" s="340"/>
      <c r="F37" s="52">
        <f t="shared" si="2"/>
        <v>84000000</v>
      </c>
      <c r="G37" s="116">
        <f>SUM(G34:G36)</f>
        <v>67000000</v>
      </c>
      <c r="H37" s="24">
        <f>SUM(H34:H36)</f>
        <v>17000000</v>
      </c>
      <c r="I37" s="68">
        <f>SUM(I34:I36)</f>
        <v>0</v>
      </c>
      <c r="J37" s="61">
        <f>SUM(J34:J36)</f>
        <v>0</v>
      </c>
    </row>
    <row r="38" spans="2:10" ht="15" customHeight="1">
      <c r="B38" s="345"/>
      <c r="C38" s="361" t="s">
        <v>23</v>
      </c>
      <c r="D38" s="311" t="s">
        <v>8</v>
      </c>
      <c r="E38" s="362"/>
      <c r="F38" s="56">
        <f t="shared" si="2"/>
        <v>120000000</v>
      </c>
      <c r="G38" s="226">
        <v>120000000</v>
      </c>
      <c r="H38" s="227"/>
      <c r="I38" s="176"/>
      <c r="J38" s="228"/>
    </row>
    <row r="39" spans="2:10" ht="15" customHeight="1" thickBot="1">
      <c r="B39" s="345"/>
      <c r="C39" s="342"/>
      <c r="D39" s="315" t="s">
        <v>7</v>
      </c>
      <c r="E39" s="349"/>
      <c r="F39" s="123">
        <f t="shared" si="2"/>
        <v>120000000</v>
      </c>
      <c r="G39" s="117">
        <f>SUM(G38)</f>
        <v>120000000</v>
      </c>
      <c r="H39" s="69">
        <f>SUM(H38)</f>
        <v>0</v>
      </c>
      <c r="I39" s="82">
        <f>SUM(I38)</f>
        <v>0</v>
      </c>
      <c r="J39" s="103">
        <f>SUM(J38)</f>
        <v>0</v>
      </c>
    </row>
    <row r="40" spans="2:10" ht="17.25" customHeight="1">
      <c r="B40" s="345"/>
      <c r="C40" s="334" t="s">
        <v>4</v>
      </c>
      <c r="D40" s="50" t="s">
        <v>8</v>
      </c>
      <c r="E40" s="113"/>
      <c r="F40" s="59">
        <f t="shared" si="2"/>
        <v>50000000</v>
      </c>
      <c r="G40" s="229">
        <v>43413375</v>
      </c>
      <c r="H40" s="230">
        <v>5947491</v>
      </c>
      <c r="I40" s="177">
        <v>319567</v>
      </c>
      <c r="J40" s="231">
        <v>319567</v>
      </c>
    </row>
    <row r="41" spans="2:10" ht="17.25" customHeight="1">
      <c r="B41" s="345"/>
      <c r="C41" s="334"/>
      <c r="D41" s="313"/>
      <c r="E41" s="350"/>
      <c r="F41" s="127">
        <f t="shared" si="2"/>
        <v>0</v>
      </c>
      <c r="G41" s="232"/>
      <c r="H41" s="233"/>
      <c r="I41" s="178"/>
      <c r="J41" s="234"/>
    </row>
    <row r="42" spans="2:10" ht="15" customHeight="1">
      <c r="B42" s="345"/>
      <c r="C42" s="337"/>
      <c r="D42" s="330" t="s">
        <v>7</v>
      </c>
      <c r="E42" s="348"/>
      <c r="F42" s="44">
        <f t="shared" si="2"/>
        <v>50000000</v>
      </c>
      <c r="G42" s="109">
        <f>SUM(G40:G41)</f>
        <v>43413375</v>
      </c>
      <c r="H42" s="21">
        <f>SUM(H40:H41)</f>
        <v>5947491</v>
      </c>
      <c r="I42" s="83">
        <f>SUM(I40:I41)</f>
        <v>319567</v>
      </c>
      <c r="J42" s="48">
        <f>SUM(J40:J41)</f>
        <v>319567</v>
      </c>
    </row>
    <row r="43" spans="2:10" ht="15" customHeight="1" thickBot="1">
      <c r="B43" s="345"/>
      <c r="C43" s="326" t="s">
        <v>1</v>
      </c>
      <c r="D43" s="326"/>
      <c r="E43" s="326"/>
      <c r="F43" s="128">
        <f t="shared" si="2"/>
        <v>2415356000</v>
      </c>
      <c r="G43" s="84">
        <f>G27+G33+G39+G37+G42</f>
        <v>2107118791</v>
      </c>
      <c r="H43" s="79">
        <f>H27+H33+H39+H37+H42</f>
        <v>279932719</v>
      </c>
      <c r="I43" s="84">
        <f>I27+I33+I39+I37+I42</f>
        <v>14152245</v>
      </c>
      <c r="J43" s="104">
        <f>J27+J33+J39+J37+J42</f>
        <v>14152245</v>
      </c>
    </row>
    <row r="44" spans="2:10" ht="15" customHeight="1" thickTop="1">
      <c r="B44" s="345"/>
      <c r="C44" s="354" t="s">
        <v>12</v>
      </c>
      <c r="D44" s="329"/>
      <c r="E44" s="252" t="s">
        <v>9</v>
      </c>
      <c r="F44" s="129">
        <f t="shared" si="2"/>
        <v>974000000</v>
      </c>
      <c r="G44" s="118">
        <f>G23+G28</f>
        <v>974000000</v>
      </c>
      <c r="H44" s="107">
        <f>H28</f>
        <v>0</v>
      </c>
      <c r="I44" s="80">
        <f t="shared" ref="G44:J45" si="3">I28</f>
        <v>0</v>
      </c>
      <c r="J44" s="105">
        <f t="shared" si="3"/>
        <v>0</v>
      </c>
    </row>
    <row r="45" spans="2:10" ht="15" customHeight="1">
      <c r="B45" s="345"/>
      <c r="C45" s="355"/>
      <c r="D45" s="321"/>
      <c r="E45" s="253" t="s">
        <v>16</v>
      </c>
      <c r="F45" s="55">
        <f t="shared" si="2"/>
        <v>0</v>
      </c>
      <c r="G45" s="119">
        <f t="shared" si="3"/>
        <v>0</v>
      </c>
      <c r="H45" s="66">
        <f>H29</f>
        <v>0</v>
      </c>
      <c r="I45" s="26">
        <f>I29</f>
        <v>0</v>
      </c>
      <c r="J45" s="63">
        <f t="shared" si="3"/>
        <v>0</v>
      </c>
    </row>
    <row r="46" spans="2:10" ht="15" customHeight="1">
      <c r="B46" s="345"/>
      <c r="C46" s="356"/>
      <c r="D46" s="323"/>
      <c r="E46" s="33" t="s">
        <v>0</v>
      </c>
      <c r="F46" s="57">
        <f t="shared" si="2"/>
        <v>974000000</v>
      </c>
      <c r="G46" s="120">
        <f>SUM(G44:G45)</f>
        <v>974000000</v>
      </c>
      <c r="H46" s="34">
        <f>SUM(H44:H45)</f>
        <v>0</v>
      </c>
      <c r="I46" s="85">
        <f>SUM(I44:I45)</f>
        <v>0</v>
      </c>
      <c r="J46" s="64">
        <f>SUM(J44:J45)</f>
        <v>0</v>
      </c>
    </row>
    <row r="47" spans="2:10" ht="15" customHeight="1">
      <c r="B47" s="345"/>
      <c r="C47" s="363" t="s">
        <v>13</v>
      </c>
      <c r="D47" s="319"/>
      <c r="E47" s="254" t="s">
        <v>17</v>
      </c>
      <c r="F47" s="51">
        <f t="shared" si="2"/>
        <v>600000000</v>
      </c>
      <c r="G47" s="115">
        <f>G23+G30+G34</f>
        <v>600000000</v>
      </c>
      <c r="H47" s="28">
        <f>H23+H30+H34</f>
        <v>0</v>
      </c>
      <c r="I47" s="27">
        <f>I23+I30+I34</f>
        <v>0</v>
      </c>
      <c r="J47" s="60">
        <f>J23+J30+J34</f>
        <v>0</v>
      </c>
    </row>
    <row r="48" spans="2:10" ht="15" customHeight="1">
      <c r="B48" s="345"/>
      <c r="C48" s="355"/>
      <c r="D48" s="321"/>
      <c r="E48" s="137" t="s">
        <v>25</v>
      </c>
      <c r="F48" s="54">
        <f t="shared" si="2"/>
        <v>300000000</v>
      </c>
      <c r="G48" s="121">
        <f t="shared" ref="G48:J48" si="4">G25+G31+G35</f>
        <v>207810000</v>
      </c>
      <c r="H48" s="29">
        <f t="shared" si="4"/>
        <v>83230000</v>
      </c>
      <c r="I48" s="39">
        <f t="shared" si="4"/>
        <v>4480000</v>
      </c>
      <c r="J48" s="62">
        <f t="shared" si="4"/>
        <v>4480000</v>
      </c>
    </row>
    <row r="49" spans="2:10" ht="15" customHeight="1">
      <c r="B49" s="345"/>
      <c r="C49" s="356"/>
      <c r="D49" s="323"/>
      <c r="E49" s="30" t="s">
        <v>0</v>
      </c>
      <c r="F49" s="58">
        <f>SUM(G49:J49)</f>
        <v>900000000</v>
      </c>
      <c r="G49" s="122">
        <f>SUM(G47:G48)</f>
        <v>807810000</v>
      </c>
      <c r="H49" s="31">
        <f>SUM(H47:H48)</f>
        <v>83230000</v>
      </c>
      <c r="I49" s="86">
        <f>SUM(I47:I48)</f>
        <v>4480000</v>
      </c>
      <c r="J49" s="65">
        <f>SUM(J47:J48)</f>
        <v>4480000</v>
      </c>
    </row>
    <row r="50" spans="2:10" ht="15" customHeight="1">
      <c r="B50" s="345"/>
      <c r="C50" s="33" t="s">
        <v>46</v>
      </c>
      <c r="D50" s="33"/>
      <c r="E50" s="33"/>
      <c r="F50" s="57">
        <f>SUM(G50:J50)</f>
        <v>541356000</v>
      </c>
      <c r="G50" s="120">
        <f>G26+G32+G36+G38+G40</f>
        <v>325308791</v>
      </c>
      <c r="H50" s="34">
        <f>H26+H32+H36+H38+H40</f>
        <v>196702719</v>
      </c>
      <c r="I50" s="85">
        <f>I26+I32+I36+I38+I40</f>
        <v>9672245</v>
      </c>
      <c r="J50" s="64">
        <f>J26+J32+J36+J38+J40</f>
        <v>9672245</v>
      </c>
    </row>
    <row r="51" spans="2:10" ht="15" customHeight="1" thickBot="1">
      <c r="B51" s="346"/>
      <c r="C51" s="264" t="s">
        <v>1</v>
      </c>
      <c r="D51" s="264"/>
      <c r="E51" s="264"/>
      <c r="F51" s="45">
        <f>SUM(G51:J51)</f>
        <v>2415356000</v>
      </c>
      <c r="G51" s="110">
        <f>G46+G49+G50</f>
        <v>2107118791</v>
      </c>
      <c r="H51" s="22">
        <f>H46+H49+H50</f>
        <v>279932719</v>
      </c>
      <c r="I51" s="102">
        <f>I46+I49+I50</f>
        <v>14152245</v>
      </c>
      <c r="J51" s="49">
        <f>J46+J49+J50</f>
        <v>14152245</v>
      </c>
    </row>
    <row r="67" spans="11:12">
      <c r="K67" s="35"/>
      <c r="L67" s="35"/>
    </row>
    <row r="68" spans="11:12">
      <c r="K68" s="35"/>
      <c r="L68" s="35"/>
    </row>
    <row r="69" spans="11:12">
      <c r="K69" s="35"/>
      <c r="L69" s="35"/>
    </row>
    <row r="70" spans="11:12">
      <c r="K70" s="35"/>
      <c r="L70" s="35"/>
    </row>
    <row r="71" spans="11:12">
      <c r="K71" s="35"/>
      <c r="L71" s="35"/>
    </row>
  </sheetData>
  <mergeCells count="41">
    <mergeCell ref="K2:M2"/>
    <mergeCell ref="D9:D11"/>
    <mergeCell ref="D12:D14"/>
    <mergeCell ref="B7:E7"/>
    <mergeCell ref="B8:B21"/>
    <mergeCell ref="C8:E8"/>
    <mergeCell ref="C20:E20"/>
    <mergeCell ref="C21:E21"/>
    <mergeCell ref="D15:D17"/>
    <mergeCell ref="C9:C17"/>
    <mergeCell ref="C18:E18"/>
    <mergeCell ref="C19:E19"/>
    <mergeCell ref="B23:B51"/>
    <mergeCell ref="D42:E42"/>
    <mergeCell ref="C51:E51"/>
    <mergeCell ref="D35:E35"/>
    <mergeCell ref="D37:E37"/>
    <mergeCell ref="C38:C39"/>
    <mergeCell ref="D38:E38"/>
    <mergeCell ref="C47:D49"/>
    <mergeCell ref="C34:C37"/>
    <mergeCell ref="D24:E24"/>
    <mergeCell ref="D36:E36"/>
    <mergeCell ref="D33:E33"/>
    <mergeCell ref="D32:E32"/>
    <mergeCell ref="C44:D46"/>
    <mergeCell ref="C23:C27"/>
    <mergeCell ref="D26:E26"/>
    <mergeCell ref="D23:E23"/>
    <mergeCell ref="D39:E39"/>
    <mergeCell ref="D30:E30"/>
    <mergeCell ref="D31:E31"/>
    <mergeCell ref="D29:E29"/>
    <mergeCell ref="D25:E25"/>
    <mergeCell ref="D34:E34"/>
    <mergeCell ref="C43:E43"/>
    <mergeCell ref="C40:C42"/>
    <mergeCell ref="D41:E41"/>
    <mergeCell ref="D27:E27"/>
    <mergeCell ref="C28:C33"/>
    <mergeCell ref="D28:E28"/>
  </mergeCells>
  <phoneticPr fontId="2"/>
  <printOptions horizontalCentered="1" verticalCentered="1"/>
  <pageMargins left="0.98425196850393704" right="0.98425196850393704" top="0.39370078740157483" bottom="0.39370078740157483" header="0.35433070866141736" footer="0.51181102362204722"/>
  <pageSetup paperSize="9" scale="72" orientation="landscape" horizont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事業費等一覧 </vt:lpstr>
      <vt:lpstr>事業費等一覧（事業別）</vt:lpstr>
      <vt:lpstr>（記入例）事業費等一覧</vt:lpstr>
      <vt:lpstr>（記入例）事業別</vt:lpstr>
      <vt:lpstr>'（記入例）事業費等一覧'!Print_Area</vt:lpstr>
      <vt:lpstr>'（記入例）事業別'!Print_Area</vt:lpstr>
      <vt:lpstr>'事業費等一覧 '!Print_Area</vt:lpstr>
      <vt:lpstr>'事業費等一覧（事業別）'!Print_Area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2016-08-26T00:07:49Z</cp:lastPrinted>
  <dcterms:created xsi:type="dcterms:W3CDTF">2002-06-29T06:21:07Z</dcterms:created>
  <dcterms:modified xsi:type="dcterms:W3CDTF">2016-09-30T07:39:57Z</dcterms:modified>
</cp:coreProperties>
</file>