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5.xml" ContentType="application/vnd.openxmlformats-officedocument.drawing+xml"/>
  <Override PartName="/xl/comments9.xml" ContentType="application/vnd.openxmlformats-officedocument.spreadsheetml.comments+xml"/>
  <Override PartName="/xl/drawings/drawing6.xml" ContentType="application/vnd.openxmlformats-officedocument.drawing+xml"/>
  <Override PartName="/xl/comments10.xml" ContentType="application/vnd.openxmlformats-officedocument.spreadsheetml.comments+xml"/>
  <Override PartName="/xl/drawings/drawing7.xml" ContentType="application/vnd.openxmlformats-officedocument.drawing+xml"/>
  <Override PartName="/xl/comments11.xml" ContentType="application/vnd.openxmlformats-officedocument.spreadsheetml.comments+xml"/>
  <Override PartName="/xl/drawings/drawing8.xml" ContentType="application/vnd.openxmlformats-officedocument.drawing+xml"/>
  <Override PartName="/xl/comments12.xml" ContentType="application/vnd.openxmlformats-officedocument.spreadsheetml.comments+xml"/>
  <Override PartName="/xl/drawings/drawing9.xml" ContentType="application/vnd.openxmlformats-officedocument.drawing+xml"/>
  <Override PartName="/xl/comments13.xml" ContentType="application/vnd.openxmlformats-officedocument.spreadsheetml.comments+xml"/>
  <Override PartName="/xl/drawings/drawing10.xml" ContentType="application/vnd.openxmlformats-officedocument.drawing+xml"/>
  <Override PartName="/xl/comments1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0.226.112.12\指導第三課\03　指定医療機関指導担当\40 指導検査\02_１個別指導（医科）\04_指導検査実施通知\令和6年度 個別指導実施通知\●R7.0_実施通知\（送付）医療機関あて\"/>
    </mc:Choice>
  </mc:AlternateContent>
  <xr:revisionPtr revIDLastSave="0" documentId="13_ncr:1_{CC8CC620-E48B-4D44-97AB-F4D40516144D}" xr6:coauthVersionLast="47" xr6:coauthVersionMax="47" xr10:uidLastSave="{00000000-0000-0000-0000-000000000000}"/>
  <bookViews>
    <workbookView xWindow="2460" yWindow="1215" windowWidth="18000" windowHeight="11565" tabRatio="672" activeTab="1" xr2:uid="{00000000-000D-0000-FFFF-FFFF00000000}"/>
  </bookViews>
  <sheets>
    <sheet name="×事務使用（入力不要）" sheetId="19" r:id="rId1"/>
    <sheet name="指導に関する書類早見表" sheetId="16" r:id="rId2"/>
    <sheet name="様式１（当日報告）" sheetId="17" r:id="rId3"/>
    <sheet name="様式７" sheetId="14" r:id="rId4"/>
    <sheet name="様式８" sheetId="15" r:id="rId5"/>
    <sheet name="様式９" sheetId="18" r:id="rId6"/>
    <sheet name="様式１１－１" sheetId="11" r:id="rId7"/>
    <sheet name="様式１１－２" sheetId="10" r:id="rId8"/>
    <sheet name="様式１１－３" sheetId="12" r:id="rId9"/>
    <sheet name="様式１１（別紙）１" sheetId="7" r:id="rId10"/>
    <sheet name="様式１２医療機関名簿" sheetId="5" r:id="rId11"/>
    <sheet name="様式１３食事療養部門の委託職員名簿" sheetId="4" r:id="rId12"/>
    <sheet name="様式14（入院）月別取扱患者状況表 " sheetId="1" r:id="rId13"/>
    <sheet name="様式14＜外来＞月別取扱患者状況表" sheetId="3" r:id="rId14"/>
    <sheet name="様式１５（生活保護入院患者名簿）" sheetId="6" r:id="rId15"/>
    <sheet name="【参考】改善状況報告書" sheetId="13" r:id="rId16"/>
  </sheets>
  <definedNames>
    <definedName name="__xlfn_IFERROR">#N/A</definedName>
    <definedName name="__xlnm.Print_Area" localSheetId="12">'様式14（入院）月別取扱患者状況表 '!$A$1:$H$34</definedName>
    <definedName name="__xlnm.Print_Area" localSheetId="13">'様式14＜外来＞月別取扱患者状況表'!$A$1:$G$34</definedName>
    <definedName name="_xlnm._FilterDatabase" localSheetId="10" hidden="1">様式１２医療機関名簿!$A$4:$I$4</definedName>
    <definedName name="_xlnm.Print_Area" localSheetId="15">【参考】改善状況報告書!$A:$B</definedName>
    <definedName name="_xlnm.Print_Area" localSheetId="2">'様式１（当日報告）'!$A:$D</definedName>
    <definedName name="_xlnm.Print_Area" localSheetId="6">'様式１１－１'!$A:$D</definedName>
    <definedName name="_xlnm.Print_Area" localSheetId="7">'様式１１－２'!$A:$C</definedName>
    <definedName name="_xlnm.Print_Area" localSheetId="8">'様式１１－３'!$A:$E</definedName>
    <definedName name="_xlnm.Print_Area" localSheetId="10">様式１２医療機関名簿!$A:$H</definedName>
    <definedName name="_xlnm.Print_Area" localSheetId="11">様式１３食事療養部門の委託職員名簿!$A:$E</definedName>
    <definedName name="_xlnm.Print_Area" localSheetId="12">'様式14（入院）月別取扱患者状況表 '!$A:$H</definedName>
    <definedName name="_xlnm.Print_Area" localSheetId="13">'様式14＜外来＞月別取扱患者状況表'!$A$1:$G$38</definedName>
    <definedName name="_xlnm.Print_Area" localSheetId="14">'様式１５（生活保護入院患者名簿）'!$A:$K</definedName>
    <definedName name="_xlnm.Print_Area" localSheetId="3">様式７!$A:$C</definedName>
    <definedName name="_xlnm.Print_Area" localSheetId="4">様式８!$A:$D</definedName>
    <definedName name="_xlnm.Print_Area" localSheetId="5">様式９!$A:$D</definedName>
    <definedName name="_xlnm.Print_Titles" localSheetId="9">'様式１１（別紙）１'!$4:$4</definedName>
    <definedName name="_xlnm.Print_Titles" localSheetId="10">様式１２医療機関名簿!$1:$4</definedName>
    <definedName name="_xlnm.Print_Titles" localSheetId="11">様式１３食事療養部門の委託職員名簿!$5:$5</definedName>
    <definedName name="_xlnm.Print_Titles" localSheetId="14">'様式１５（生活保護入院患者名簿）'!$1:$4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2" i="5" l="1"/>
  <c r="I103" i="5"/>
  <c r="I104" i="5"/>
  <c r="I105" i="5"/>
  <c r="I56" i="5"/>
  <c r="I57" i="5"/>
  <c r="I58" i="5"/>
  <c r="I59" i="5"/>
  <c r="I60" i="5"/>
  <c r="I61" i="5"/>
  <c r="I62" i="5"/>
  <c r="I63" i="5"/>
  <c r="I64" i="5"/>
  <c r="I65" i="5"/>
  <c r="I66" i="5"/>
  <c r="I67" i="5"/>
  <c r="I68" i="5"/>
  <c r="I69" i="5"/>
  <c r="I70" i="5"/>
  <c r="I71" i="5"/>
  <c r="I72" i="5"/>
  <c r="I73" i="5"/>
  <c r="I74" i="5"/>
  <c r="I75" i="5"/>
  <c r="I76" i="5"/>
  <c r="I77" i="5"/>
  <c r="I78" i="5"/>
  <c r="I79" i="5"/>
  <c r="I80" i="5"/>
  <c r="I81" i="5"/>
  <c r="I82" i="5"/>
  <c r="I83" i="5"/>
  <c r="I84" i="5"/>
  <c r="I85" i="5"/>
  <c r="I86" i="5"/>
  <c r="I87" i="5"/>
  <c r="I88" i="5"/>
  <c r="I89" i="5"/>
  <c r="I90" i="5"/>
  <c r="I91" i="5"/>
  <c r="I92" i="5"/>
  <c r="I93" i="5"/>
  <c r="I94" i="5"/>
  <c r="I95" i="5"/>
  <c r="I96" i="5"/>
  <c r="I97" i="5"/>
  <c r="I98" i="5"/>
  <c r="I99" i="5"/>
  <c r="I100" i="5"/>
  <c r="I101" i="5"/>
  <c r="D31" i="1"/>
  <c r="D32" i="1"/>
  <c r="D34" i="1" s="1"/>
  <c r="C2" i="19"/>
  <c r="A3" i="4" l="1"/>
  <c r="D10" i="17" l="1"/>
  <c r="B7" i="1" l="1"/>
  <c r="H1" i="1"/>
  <c r="A4" i="1" s="1"/>
  <c r="J28" i="1" s="1"/>
  <c r="J33" i="1" s="1"/>
  <c r="D33" i="1" s="1"/>
  <c r="C7" i="19" s="1"/>
  <c r="B6" i="17" l="1"/>
  <c r="H1" i="5" l="1"/>
  <c r="G1" i="3"/>
  <c r="A3" i="3"/>
  <c r="A1" i="5"/>
  <c r="A2" i="10"/>
  <c r="D47" i="18" l="1"/>
  <c r="C47" i="18"/>
  <c r="A2" i="6" l="1"/>
  <c r="A3" i="1"/>
  <c r="A2" i="4"/>
  <c r="A2" i="7"/>
  <c r="A2" i="12"/>
  <c r="A2" i="15"/>
  <c r="B27" i="3" l="1"/>
  <c r="B29" i="3"/>
  <c r="B25" i="3"/>
  <c r="B23" i="3"/>
  <c r="B21" i="3"/>
  <c r="B19" i="3"/>
  <c r="B17" i="3"/>
  <c r="B15" i="3"/>
  <c r="B13" i="3"/>
  <c r="B11" i="3"/>
  <c r="B9" i="3"/>
  <c r="B7" i="3"/>
  <c r="D32" i="11" l="1"/>
  <c r="C3" i="19" s="1"/>
  <c r="D2" i="19" s="1"/>
  <c r="E3" i="19" s="1"/>
  <c r="D19" i="17" l="1"/>
  <c r="D18" i="17"/>
  <c r="D17" i="17"/>
  <c r="I9" i="5" l="1"/>
  <c r="I10" i="5"/>
  <c r="I11" i="5"/>
  <c r="I12" i="5"/>
  <c r="I13" i="5"/>
  <c r="I14" i="5"/>
  <c r="I15" i="5"/>
  <c r="I16" i="5"/>
  <c r="I17" i="5"/>
  <c r="I18" i="5"/>
  <c r="I19" i="5"/>
  <c r="I20" i="5"/>
  <c r="I21" i="5"/>
  <c r="I22" i="5"/>
  <c r="I23" i="5"/>
  <c r="I24" i="5"/>
  <c r="I25" i="5"/>
  <c r="I26" i="5"/>
  <c r="I27" i="5"/>
  <c r="I28" i="5"/>
  <c r="I29" i="5"/>
  <c r="I30" i="5"/>
  <c r="I31" i="5"/>
  <c r="I32" i="5"/>
  <c r="I33" i="5"/>
  <c r="I34" i="5"/>
  <c r="I35" i="5"/>
  <c r="I36" i="5"/>
  <c r="I37" i="5"/>
  <c r="I38" i="5"/>
  <c r="I39" i="5"/>
  <c r="I40" i="5"/>
  <c r="I41" i="5"/>
  <c r="I42" i="5"/>
  <c r="I43" i="5"/>
  <c r="I44" i="5"/>
  <c r="I45" i="5"/>
  <c r="I46" i="5"/>
  <c r="I47" i="5"/>
  <c r="I48" i="5"/>
  <c r="I49" i="5"/>
  <c r="I50" i="5"/>
  <c r="I51" i="5"/>
  <c r="I52" i="5"/>
  <c r="I53" i="5"/>
  <c r="I54" i="5"/>
  <c r="I55" i="5"/>
  <c r="I8" i="5"/>
  <c r="I7" i="5"/>
  <c r="I6" i="5"/>
  <c r="I5" i="5"/>
  <c r="B20" i="17" l="1"/>
  <c r="B13" i="17"/>
  <c r="D12" i="17" s="1"/>
  <c r="D11" i="17" l="1"/>
  <c r="C32" i="11"/>
  <c r="A2" i="14" l="1"/>
  <c r="D1" i="15"/>
  <c r="K2" i="6" l="1"/>
  <c r="E1" i="4"/>
  <c r="E1" i="12"/>
  <c r="C1" i="10"/>
  <c r="C19" i="12"/>
  <c r="B19" i="12"/>
  <c r="A4" i="3" l="1"/>
  <c r="E37" i="3" s="1"/>
  <c r="A25" i="3"/>
  <c r="A7" i="3"/>
  <c r="A25" i="1"/>
  <c r="A7" i="1"/>
  <c r="G32" i="3" l="1"/>
  <c r="G34" i="3" s="1"/>
  <c r="F32" i="3"/>
  <c r="F34" i="3" s="1"/>
  <c r="E32" i="3"/>
  <c r="E34" i="3" s="1"/>
  <c r="D32" i="3"/>
  <c r="D34" i="3" s="1"/>
  <c r="C32" i="3"/>
  <c r="C34" i="3" s="1"/>
  <c r="B32" i="3"/>
  <c r="B34" i="3" s="1"/>
  <c r="G31" i="3"/>
  <c r="G33" i="3" s="1"/>
  <c r="C18" i="19" s="1"/>
  <c r="F31" i="3"/>
  <c r="F33" i="3" s="1"/>
  <c r="E31" i="3"/>
  <c r="E33" i="3" s="1"/>
  <c r="D31" i="3"/>
  <c r="D33" i="3" s="1"/>
  <c r="C31" i="3"/>
  <c r="C33" i="3" s="1"/>
  <c r="B32" i="1"/>
  <c r="B34" i="1" s="1"/>
  <c r="C8" i="19" s="1"/>
  <c r="C31" i="1"/>
  <c r="C33" i="1" s="1"/>
  <c r="C5" i="19" s="1"/>
  <c r="C17" i="19" l="1"/>
  <c r="B31" i="3"/>
  <c r="B33" i="3" s="1"/>
  <c r="C15" i="19" s="1"/>
  <c r="B9" i="1"/>
  <c r="B11" i="1"/>
  <c r="B13" i="1"/>
  <c r="B15" i="1"/>
  <c r="B17" i="1"/>
  <c r="B19" i="1"/>
  <c r="B21" i="1"/>
  <c r="B23" i="1"/>
  <c r="B25" i="1"/>
  <c r="B27" i="1"/>
  <c r="B29" i="1"/>
  <c r="E31" i="1"/>
  <c r="E33" i="1" s="1"/>
  <c r="C9" i="19" s="1"/>
  <c r="F31" i="1"/>
  <c r="F33" i="1" s="1"/>
  <c r="C10" i="19" s="1"/>
  <c r="G31" i="1"/>
  <c r="G33" i="1" s="1"/>
  <c r="C12" i="19" s="1"/>
  <c r="H31" i="1"/>
  <c r="H33" i="1" s="1"/>
  <c r="C13" i="19" s="1"/>
  <c r="C32" i="1"/>
  <c r="C34" i="1" s="1"/>
  <c r="E32" i="1"/>
  <c r="E34" i="1" s="1"/>
  <c r="F32" i="1"/>
  <c r="G32" i="1"/>
  <c r="G34" i="1" s="1"/>
  <c r="H32" i="1"/>
  <c r="H34" i="1" s="1"/>
  <c r="F34" i="1"/>
  <c r="B31" i="1" l="1"/>
  <c r="B3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C1" authorId="0" shapeId="0" xr:uid="{00000000-0006-0000-0200-000001000000}">
      <text>
        <r>
          <rPr>
            <b/>
            <sz val="9"/>
            <color indexed="81"/>
            <rFont val="MS P ゴシック"/>
            <family val="3"/>
            <charset val="128"/>
          </rPr>
          <t>指導日を入力</t>
        </r>
      </text>
    </comment>
    <comment ref="B6" authorId="0" shapeId="0" xr:uid="{00000000-0006-0000-0200-000002000000}">
      <text>
        <r>
          <rPr>
            <sz val="9"/>
            <color indexed="81"/>
            <rFont val="MS P ゴシック"/>
            <family val="3"/>
            <charset val="128"/>
          </rPr>
          <t>概況表に入力した名称が</t>
        </r>
        <r>
          <rPr>
            <b/>
            <sz val="9"/>
            <color indexed="81"/>
            <rFont val="MS P ゴシック"/>
            <family val="3"/>
            <charset val="128"/>
          </rPr>
          <t>自動転記</t>
        </r>
      </text>
    </comment>
    <comment ref="A9" authorId="0" shapeId="0" xr:uid="{00000000-0006-0000-0200-000003000000}">
      <text>
        <r>
          <rPr>
            <sz val="9"/>
            <color indexed="81"/>
            <rFont val="MS P ゴシック"/>
            <family val="3"/>
            <charset val="128"/>
          </rPr>
          <t>指導日当日の入院患者数を入力。入院患者がいらっしゃらない診療所、クリニックは</t>
        </r>
        <r>
          <rPr>
            <b/>
            <sz val="9"/>
            <color indexed="81"/>
            <rFont val="MS P ゴシック"/>
            <family val="3"/>
            <charset val="128"/>
          </rPr>
          <t>備考欄</t>
        </r>
        <r>
          <rPr>
            <sz val="9"/>
            <color indexed="81"/>
            <rFont val="MS P ゴシック"/>
            <family val="3"/>
            <charset val="128"/>
          </rPr>
          <t>に「</t>
        </r>
        <r>
          <rPr>
            <b/>
            <sz val="9"/>
            <color indexed="81"/>
            <rFont val="MS P ゴシック"/>
            <family val="3"/>
            <charset val="128"/>
          </rPr>
          <t>該当なし</t>
        </r>
        <r>
          <rPr>
            <sz val="9"/>
            <color indexed="81"/>
            <rFont val="MS P ゴシック"/>
            <family val="3"/>
            <charset val="128"/>
          </rPr>
          <t>」と入力</t>
        </r>
      </text>
    </comment>
    <comment ref="D9" authorId="0" shapeId="0" xr:uid="{00000000-0006-0000-0200-000004000000}">
      <text>
        <r>
          <rPr>
            <b/>
            <sz val="9"/>
            <color indexed="81"/>
            <rFont val="MS P ゴシック"/>
            <family val="3"/>
            <charset val="128"/>
          </rPr>
          <t xml:space="preserve">入力不要
</t>
        </r>
        <r>
          <rPr>
            <sz val="9"/>
            <color indexed="81"/>
            <rFont val="MS P ゴシック"/>
            <family val="3"/>
            <charset val="128"/>
          </rPr>
          <t>患者比率の自動計算が表示されます。</t>
        </r>
      </text>
    </comment>
    <comment ref="A16" authorId="0" shapeId="0" xr:uid="{00000000-0006-0000-0200-000005000000}">
      <text>
        <r>
          <rPr>
            <sz val="9"/>
            <color indexed="81"/>
            <rFont val="MS P ゴシック"/>
            <family val="3"/>
            <charset val="128"/>
          </rPr>
          <t>指導日が休診日翌日の場合は直近の外来診療日の実績を入力</t>
        </r>
      </text>
    </comment>
    <comment ref="C17" authorId="0" shapeId="0" xr:uid="{00000000-0006-0000-0200-000006000000}">
      <text>
        <r>
          <rPr>
            <sz val="9"/>
            <color indexed="81"/>
            <rFont val="MS P ゴシック"/>
            <family val="3"/>
            <charset val="128"/>
          </rPr>
          <t>障害者自立支援法の適用も受けている方の内訳</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D5" authorId="0" shapeId="0" xr:uid="{00000000-0006-0000-0B00-000001000000}">
      <text>
        <r>
          <rPr>
            <sz val="9"/>
            <color indexed="81"/>
            <rFont val="MS P ゴシック"/>
            <family val="3"/>
            <charset val="128"/>
          </rPr>
          <t>常勤または非常勤を選択</t>
        </r>
      </text>
    </comment>
    <comment ref="B6" authorId="0" shapeId="0" xr:uid="{00000000-0006-0000-0B00-000002000000}">
      <text>
        <r>
          <rPr>
            <b/>
            <sz val="9"/>
            <color indexed="81"/>
            <rFont val="MS P ゴシック"/>
            <family val="3"/>
            <charset val="128"/>
          </rPr>
          <t xml:space="preserve">職名を入力
</t>
        </r>
        <r>
          <rPr>
            <sz val="9"/>
            <color indexed="81"/>
            <rFont val="MS P ゴシック"/>
            <family val="3"/>
            <charset val="128"/>
          </rPr>
          <t>管理栄養士
栄養士
調理師
調理補助
その他（具体的に入力）</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B8" authorId="0" shapeId="0" xr:uid="{00000000-0006-0000-0C00-000001000000}">
      <text>
        <r>
          <rPr>
            <sz val="9"/>
            <color indexed="81"/>
            <rFont val="MS P ゴシック"/>
            <family val="3"/>
            <charset val="128"/>
          </rPr>
          <t>月ごと総数のうち新生児数を入力</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F37" authorId="0" shapeId="0" xr:uid="{00000000-0006-0000-0D00-000001000000}">
      <text>
        <r>
          <rPr>
            <b/>
            <sz val="9"/>
            <color indexed="81"/>
            <rFont val="MS P ゴシック"/>
            <family val="3"/>
            <charset val="128"/>
          </rPr>
          <t>昨年度の外来診療を行った日数</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K2" authorId="0" shapeId="0" xr:uid="{00000000-0006-0000-0E00-000001000000}">
      <text>
        <r>
          <rPr>
            <sz val="9"/>
            <color indexed="81"/>
            <rFont val="MS P ゴシック"/>
            <family val="3"/>
            <charset val="128"/>
          </rPr>
          <t>指導日の属する月の１日付で作成</t>
        </r>
      </text>
    </comment>
    <comment ref="C5" authorId="0" shapeId="0" xr:uid="{00000000-0006-0000-0E00-000002000000}">
      <text>
        <r>
          <rPr>
            <sz val="9"/>
            <color indexed="81"/>
            <rFont val="MS P ゴシック"/>
            <family val="3"/>
            <charset val="128"/>
          </rPr>
          <t>指導日時点での年齢</t>
        </r>
      </text>
    </comment>
    <comment ref="D5" authorId="0" shapeId="0" xr:uid="{00000000-0006-0000-0E00-000003000000}">
      <text>
        <r>
          <rPr>
            <sz val="9"/>
            <color indexed="81"/>
            <rFont val="MS P ゴシック"/>
            <family val="3"/>
            <charset val="128"/>
          </rPr>
          <t>所管福祉事務所名：
記載例：
○○区
○○区（中部第一）※支所等がある場合
△△市</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B7" authorId="0" shapeId="0" xr:uid="{00000000-0006-0000-0F00-000001000000}">
      <text>
        <r>
          <rPr>
            <sz val="9"/>
            <color indexed="81"/>
            <rFont val="MS P ゴシック"/>
            <family val="3"/>
            <charset val="128"/>
          </rPr>
          <t>公印等は不要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B6" authorId="0" shapeId="0" xr:uid="{00000000-0006-0000-0300-000001000000}">
      <text>
        <r>
          <rPr>
            <sz val="9"/>
            <color indexed="81"/>
            <rFont val="MS P ゴシック"/>
            <family val="3"/>
            <charset val="128"/>
          </rPr>
          <t>精神科作業療法を実施している場合には表題の□を■または☑とする。していない場合は【未実施】と入力
（実施している場合の例）■　精神科作業療法
（実施していない場合の例）□　精神科作業療法【未実施】</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D1" authorId="0" shapeId="0" xr:uid="{00000000-0006-0000-0400-000001000000}">
      <text>
        <r>
          <rPr>
            <sz val="9"/>
            <color indexed="81"/>
            <rFont val="MS P ゴシック"/>
            <family val="3"/>
            <charset val="128"/>
          </rPr>
          <t>様式11より自動転記</t>
        </r>
      </text>
    </comment>
    <comment ref="A6" authorId="0" shapeId="0" xr:uid="{00000000-0006-0000-0400-000002000000}">
      <text>
        <r>
          <rPr>
            <sz val="9"/>
            <color indexed="81"/>
            <rFont val="MS P ゴシック"/>
            <family val="3"/>
            <charset val="128"/>
          </rPr>
          <t>精神科デイケア、ナイトケア、デイナイトケア、ショートケアを実施している場合には回答
以下の個別項目は該当する分のみ回答（個別項目の表題部分は実施している場合には□→■または☑とする）</t>
        </r>
      </text>
    </comment>
    <comment ref="A17" authorId="0" shapeId="0" xr:uid="{00000000-0006-0000-0400-000003000000}">
      <text>
        <r>
          <rPr>
            <b/>
            <sz val="9"/>
            <color indexed="81"/>
            <rFont val="MS P ゴシック"/>
            <family val="3"/>
            <charset val="128"/>
          </rPr>
          <t>精神科ディケア:</t>
        </r>
        <r>
          <rPr>
            <sz val="9"/>
            <color indexed="81"/>
            <rFont val="MS P ゴシック"/>
            <family val="3"/>
            <charset val="128"/>
          </rPr>
          <t>実施している場合には表題の□を■または☑とする</t>
        </r>
      </text>
    </comment>
    <comment ref="A35" authorId="0" shapeId="0" xr:uid="{00000000-0006-0000-0400-000004000000}">
      <text>
        <r>
          <rPr>
            <sz val="9"/>
            <color indexed="81"/>
            <rFont val="MS P ゴシック"/>
            <family val="3"/>
            <charset val="128"/>
          </rPr>
          <t>実施している場合には表題の□を■または☑とする</t>
        </r>
      </text>
    </comment>
    <comment ref="A58" authorId="0" shapeId="0" xr:uid="{00000000-0006-0000-0400-000005000000}">
      <text>
        <r>
          <rPr>
            <sz val="9"/>
            <color indexed="81"/>
            <rFont val="MS P ゴシック"/>
            <family val="3"/>
            <charset val="128"/>
          </rPr>
          <t>実施している場合には表題の□を■または☑とする</t>
        </r>
      </text>
    </comment>
    <comment ref="A71" authorId="0" shapeId="0" xr:uid="{00000000-0006-0000-0400-000006000000}">
      <text>
        <r>
          <rPr>
            <sz val="9"/>
            <color indexed="81"/>
            <rFont val="MS P ゴシック"/>
            <family val="3"/>
            <charset val="128"/>
          </rPr>
          <t>実施している場合には表題の□を■または☑とする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D1" authorId="0" shapeId="0" xr:uid="{00000000-0006-0000-0500-000001000000}">
      <text>
        <r>
          <rPr>
            <sz val="9"/>
            <color indexed="81"/>
            <rFont val="MS P ゴシック"/>
            <family val="3"/>
            <charset val="128"/>
          </rPr>
          <t>すべての事前提出資料は指導予定日の</t>
        </r>
        <r>
          <rPr>
            <b/>
            <sz val="9"/>
            <color indexed="81"/>
            <rFont val="MS P ゴシック"/>
            <family val="3"/>
            <charset val="128"/>
          </rPr>
          <t xml:space="preserve">当該月の１日現在で作成
</t>
        </r>
        <r>
          <rPr>
            <sz val="9"/>
            <color indexed="81"/>
            <rFont val="MS P ゴシック"/>
            <family val="3"/>
            <charset val="128"/>
          </rPr>
          <t>（例）４月１０日の指導の場合は４月１日現在で作成
　注意：提出日ではありません
●すべての様式に反映されます。</t>
        </r>
      </text>
    </comment>
    <comment ref="C8" authorId="0" shapeId="0" xr:uid="{AB0B980E-6B1C-4186-B9BF-A81F96FB03BF}">
      <text>
        <r>
          <rPr>
            <sz val="9"/>
            <color indexed="81"/>
            <rFont val="MS P ゴシック"/>
            <family val="3"/>
            <charset val="128"/>
          </rPr>
          <t>開設者が法人の場合は法人名称
例：医療法人社団○○
開設者が個人の場合はその氏名</t>
        </r>
      </text>
    </comment>
    <comment ref="C19" authorId="0" shapeId="0" xr:uid="{00000000-0006-0000-0500-000002000000}">
      <text>
        <r>
          <rPr>
            <sz val="9"/>
            <color indexed="81"/>
            <rFont val="MS P ゴシック"/>
            <family val="3"/>
            <charset val="128"/>
          </rPr>
          <t>医療機関における診療科目を入力
（例）
内科、外科、整形外科、精神科</t>
        </r>
      </text>
    </comment>
    <comment ref="C22" authorId="0" shapeId="0" xr:uid="{00000000-0006-0000-0500-000003000000}">
      <text>
        <r>
          <rPr>
            <b/>
            <sz val="9"/>
            <color indexed="81"/>
            <rFont val="MS P ゴシック"/>
            <family val="3"/>
            <charset val="128"/>
          </rPr>
          <t xml:space="preserve">生活保護法、介護保険法（指定介護療養型医療施設）以外で指定等を受けているものを入力
</t>
        </r>
        <r>
          <rPr>
            <sz val="9"/>
            <color indexed="81"/>
            <rFont val="MS P ゴシック"/>
            <family val="3"/>
            <charset val="128"/>
          </rPr>
          <t>（例）
健保・国保・労災・自立支援（更生・育成・精神通院）・精保福・療育・養育・原爆・感染症・難病・公害・戦傷
・健保　　　…健康保険法
・国保　　　…国民健康保険法
・労災　　　…労働者災害補償保険法
・自立支援　…障害者自立支援法
・精保福　　…精神保健及び精神障害者福祉に関する法律
・療育　　　…児童福祉法
・養育　　　…母子保健法
・原爆　　　…原子爆弾被爆者に対する援護に関する法律
・感染症　　…感染症の予防及び感染症の患者に対する医療に関する法律
・難病　　　…難病の患者に対する医療等に関する法律
・公害　　　…公害健康被害の補償等に関する法律
・戦傷　　　…戦傷病者特別援護法</t>
        </r>
      </text>
    </comment>
    <comment ref="C47" authorId="0" shapeId="0" xr:uid="{00000000-0006-0000-0500-000004000000}">
      <text>
        <r>
          <rPr>
            <sz val="9"/>
            <color indexed="81"/>
            <rFont val="MS P ゴシック"/>
            <family val="3"/>
            <charset val="128"/>
          </rPr>
          <t>様式１２号の数字と一致</t>
        </r>
      </text>
    </comment>
    <comment ref="D47" authorId="0" shapeId="0" xr:uid="{00000000-0006-0000-0500-000005000000}">
      <text>
        <r>
          <rPr>
            <sz val="9"/>
            <color indexed="81"/>
            <rFont val="MS P ゴシック"/>
            <family val="3"/>
            <charset val="128"/>
          </rPr>
          <t>様式１２号の数字と一致</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D1" authorId="0" shapeId="0" xr:uid="{00000000-0006-0000-0600-000001000000}">
      <text>
        <r>
          <rPr>
            <sz val="9"/>
            <color indexed="81"/>
            <rFont val="MS P ゴシック"/>
            <family val="3"/>
            <charset val="128"/>
          </rPr>
          <t>すべての事前提出資料は指導予定日の</t>
        </r>
        <r>
          <rPr>
            <b/>
            <sz val="9"/>
            <color indexed="81"/>
            <rFont val="MS P ゴシック"/>
            <family val="3"/>
            <charset val="128"/>
          </rPr>
          <t xml:space="preserve">当該月の１日現在で作成
</t>
        </r>
        <r>
          <rPr>
            <sz val="9"/>
            <color indexed="81"/>
            <rFont val="MS P ゴシック"/>
            <family val="3"/>
            <charset val="128"/>
          </rPr>
          <t>（例）４月１０日の指導の場合は４月１日現在で作成
　注意：提出日ではありません
●すべての様式に反映されます。</t>
        </r>
      </text>
    </comment>
    <comment ref="C8" authorId="0" shapeId="0" xr:uid="{D964429C-0CBF-4AFF-A812-608D606FF4DC}">
      <text>
        <r>
          <rPr>
            <sz val="9"/>
            <color indexed="81"/>
            <rFont val="MS P ゴシック"/>
            <family val="3"/>
            <charset val="128"/>
          </rPr>
          <t>開設者が法人の場合は法人名称
例：医療法人社団○○
開設者が個人の場合はその氏名</t>
        </r>
      </text>
    </comment>
    <comment ref="C19" authorId="0" shapeId="0" xr:uid="{00000000-0006-0000-0600-000002000000}">
      <text>
        <r>
          <rPr>
            <sz val="9"/>
            <color indexed="81"/>
            <rFont val="MS P ゴシック"/>
            <family val="3"/>
            <charset val="128"/>
          </rPr>
          <t>医療機関における診療科目を入力
（例）
内科、外科、整形外科、精神科
入力内容全てが表示されない場合には行の高さを変更ください。</t>
        </r>
      </text>
    </comment>
    <comment ref="D21" authorId="0" shapeId="0" xr:uid="{00000000-0006-0000-0600-000003000000}">
      <text>
        <r>
          <rPr>
            <sz val="9"/>
            <color indexed="81"/>
            <rFont val="MS P ゴシック"/>
            <family val="3"/>
            <charset val="128"/>
          </rPr>
          <t>診療所等該当をしない場合は「</t>
        </r>
        <r>
          <rPr>
            <b/>
            <sz val="9"/>
            <color indexed="81"/>
            <rFont val="MS P ゴシック"/>
            <family val="3"/>
            <charset val="128"/>
          </rPr>
          <t>該当なし</t>
        </r>
        <r>
          <rPr>
            <sz val="9"/>
            <color indexed="81"/>
            <rFont val="MS P ゴシック"/>
            <family val="3"/>
            <charset val="128"/>
          </rPr>
          <t>」を入力</t>
        </r>
      </text>
    </comment>
    <comment ref="C38" authorId="0" shapeId="0" xr:uid="{00000000-0006-0000-0600-000004000000}">
      <text>
        <r>
          <rPr>
            <b/>
            <sz val="9"/>
            <color indexed="81"/>
            <rFont val="MS P ゴシック"/>
            <family val="3"/>
            <charset val="128"/>
          </rPr>
          <t xml:space="preserve">生活保護法、介護保険法（指定介護療養型医療施設）以外で指定等を受けているものを入力
</t>
        </r>
        <r>
          <rPr>
            <sz val="9"/>
            <color indexed="81"/>
            <rFont val="MS P ゴシック"/>
            <family val="3"/>
            <charset val="128"/>
          </rPr>
          <t>（例）
健保・国保・労災・自立支援（更生・育成・精神通院）・精保福・療育・養育・原爆・感染症・難病・公害・戦傷
・健保　　　…健康保険法
・国保　　　…国民健康保険法
・労災　　　…労働者災害補償保険法
・自立支援　…障害者自立支援法
・精保福　　…精神保健及び精神障害者福祉に関する法律
・療育　　　…児童福祉法
・養育　　　…母子保健法
・原爆　　　…原子爆弾被爆者に対する援護に関する法律
・感染症　　…感染症の予防及び感染症の患者に対する医療に関する法律
・難病　　　…難病の患者に対する医療等に関する法律
・公害　　　…公害健康被害の補償等に関する法律
・戦傷　　　…戦傷病者特別援護法</t>
        </r>
      </text>
    </comment>
    <comment ref="C46" authorId="0" shapeId="0" xr:uid="{00000000-0006-0000-0600-000005000000}">
      <text>
        <r>
          <rPr>
            <sz val="9"/>
            <color indexed="81"/>
            <rFont val="MS P ゴシック"/>
            <family val="3"/>
            <charset val="128"/>
          </rPr>
          <t>加算の届出がない場合は「</t>
        </r>
        <r>
          <rPr>
            <b/>
            <sz val="9"/>
            <color indexed="81"/>
            <rFont val="MS P ゴシック"/>
            <family val="3"/>
            <charset val="128"/>
          </rPr>
          <t>届出なし</t>
        </r>
        <r>
          <rPr>
            <sz val="9"/>
            <color indexed="81"/>
            <rFont val="MS P ゴシック"/>
            <family val="3"/>
            <charset val="128"/>
          </rPr>
          <t>」と記入</t>
        </r>
      </text>
    </comment>
    <comment ref="A62" authorId="0" shapeId="0" xr:uid="{77B8433E-58AE-4486-B787-B3C0AEF14F83}">
      <text>
        <r>
          <rPr>
            <b/>
            <sz val="9"/>
            <color indexed="81"/>
            <rFont val="MS P ゴシック"/>
            <family val="3"/>
            <charset val="128"/>
          </rPr>
          <t>その他の病棟</t>
        </r>
        <r>
          <rPr>
            <sz val="9"/>
            <color indexed="81"/>
            <rFont val="MS P ゴシック"/>
            <family val="3"/>
            <charset val="128"/>
          </rPr>
          <t>が多数ある場合には当該部分をコピー＆ペーストで追加ください</t>
        </r>
      </text>
    </comment>
    <comment ref="C74" authorId="0" shapeId="0" xr:uid="{00000000-0006-0000-0600-000006000000}">
      <text>
        <r>
          <rPr>
            <sz val="9"/>
            <color indexed="81"/>
            <rFont val="MS P ゴシック"/>
            <family val="3"/>
            <charset val="128"/>
          </rPr>
          <t>その他の届け出事項がない場合は「</t>
        </r>
        <r>
          <rPr>
            <b/>
            <sz val="9"/>
            <color indexed="81"/>
            <rFont val="MS P ゴシック"/>
            <family val="3"/>
            <charset val="128"/>
          </rPr>
          <t>なし</t>
        </r>
        <r>
          <rPr>
            <sz val="9"/>
            <color indexed="81"/>
            <rFont val="MS P ゴシック"/>
            <family val="3"/>
            <charset val="128"/>
          </rPr>
          <t>」と入力
※行が不足する場合は上段をコピー＆ペーストで追加ください</t>
        </r>
      </text>
    </comment>
    <comment ref="D79" authorId="0" shapeId="0" xr:uid="{00000000-0006-0000-0600-000007000000}">
      <text>
        <r>
          <rPr>
            <b/>
            <sz val="9"/>
            <color indexed="81"/>
            <rFont val="MS P ゴシック"/>
            <family val="3"/>
            <charset val="128"/>
          </rPr>
          <t xml:space="preserve">Ｙ／Ｍ／Ｄを半角英数字で入力
</t>
        </r>
        <r>
          <rPr>
            <sz val="9"/>
            <color indexed="81"/>
            <rFont val="MS P ゴシック"/>
            <family val="3"/>
            <charset val="128"/>
          </rPr>
          <t>（例）
西暦の場合： 2024/4/1
和暦の場合： R6.4.1
西暦はスラッシュ（/）、和暦はピリオド（.）で区切る。
※表示は和暦でなされるよう設定されています。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A10" authorId="0" shapeId="0" xr:uid="{00000000-0006-0000-0700-000001000000}">
      <text>
        <r>
          <rPr>
            <sz val="9"/>
            <color indexed="81"/>
            <rFont val="MS P ゴシック"/>
            <family val="3"/>
            <charset val="128"/>
          </rPr>
          <t>（※１）　要療養指導患者 ・・・ 医師、看護師等の指示に従わない患者、他患者とトラブルを起こしやすい患者等</t>
        </r>
      </text>
    </comment>
    <comment ref="A11" authorId="0" shapeId="0" xr:uid="{00000000-0006-0000-0700-000002000000}">
      <text>
        <r>
          <rPr>
            <sz val="9"/>
            <color indexed="81"/>
            <rFont val="MS P ゴシック"/>
            <family val="3"/>
            <charset val="128"/>
          </rPr>
          <t>（※２）　要転院患者 ・・・ 病状により他院への転院を要する患者</t>
        </r>
      </text>
    </comment>
    <comment ref="C23" authorId="0" shapeId="0" xr:uid="{00000000-0006-0000-0700-000003000000}">
      <text>
        <r>
          <rPr>
            <sz val="9"/>
            <color indexed="81"/>
            <rFont val="MS P ゴシック"/>
            <family val="3"/>
            <charset val="128"/>
          </rPr>
          <t>日用品費等現金の預かりをしている場合には「</t>
        </r>
        <r>
          <rPr>
            <b/>
            <sz val="9"/>
            <color indexed="81"/>
            <rFont val="MS P ゴシック"/>
            <family val="3"/>
            <charset val="128"/>
          </rPr>
          <t>有</t>
        </r>
        <r>
          <rPr>
            <sz val="9"/>
            <color indexed="81"/>
            <rFont val="MS P ゴシック"/>
            <family val="3"/>
            <charset val="128"/>
          </rPr>
          <t>」を選択し、以下質問に回答
「</t>
        </r>
        <r>
          <rPr>
            <b/>
            <sz val="9"/>
            <color indexed="81"/>
            <rFont val="MS P ゴシック"/>
            <family val="3"/>
            <charset val="128"/>
          </rPr>
          <t>無</t>
        </r>
        <r>
          <rPr>
            <sz val="9"/>
            <color indexed="81"/>
            <rFont val="MS P ゴシック"/>
            <family val="3"/>
            <charset val="128"/>
          </rPr>
          <t>」場合は以下質問は空欄</t>
        </r>
      </text>
    </comment>
    <comment ref="A39" authorId="0" shapeId="0" xr:uid="{00000000-0006-0000-0700-000004000000}">
      <text>
        <r>
          <rPr>
            <sz val="9"/>
            <color indexed="81"/>
            <rFont val="MS P ゴシック"/>
            <family val="3"/>
            <charset val="128"/>
          </rPr>
          <t>(4)保険外負担一覧　様式11（別紙）１　またはパンフレット等を提出</t>
        </r>
      </text>
    </comment>
    <comment ref="C60" authorId="0" shapeId="0" xr:uid="{00000000-0006-0000-0700-000005000000}">
      <text>
        <r>
          <rPr>
            <sz val="9"/>
            <color indexed="81"/>
            <rFont val="MS P ゴシック"/>
            <family val="3"/>
            <charset val="128"/>
          </rPr>
          <t>選択
１ 個人明細表配布
２ 台帳閲覧
３ 口頭説明
４ その他</t>
        </r>
      </text>
    </comment>
    <comment ref="C61" authorId="0" shapeId="0" xr:uid="{00000000-0006-0000-0700-000006000000}">
      <text>
        <r>
          <rPr>
            <sz val="9"/>
            <color indexed="81"/>
            <rFont val="MS P ゴシック"/>
            <family val="3"/>
            <charset val="128"/>
          </rPr>
          <t>選択
１ 毎週
２ 毎月
３ 随時
４ その他</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D4" authorId="0" shapeId="0" xr:uid="{00000000-0006-0000-0800-000001000000}">
      <text>
        <r>
          <rPr>
            <sz val="9"/>
            <color indexed="81"/>
            <rFont val="MS P ゴシック"/>
            <family val="3"/>
            <charset val="128"/>
          </rPr>
          <t>就業規則で定めた労働時間を入力
（10進法に換算）
例：7時間45分　→　7.75</t>
        </r>
      </text>
    </comment>
    <comment ref="B19" authorId="0" shapeId="0" xr:uid="{00000000-0006-0000-0800-000002000000}">
      <text>
        <r>
          <rPr>
            <sz val="9"/>
            <color indexed="81"/>
            <rFont val="MS P ゴシック"/>
            <family val="3"/>
            <charset val="128"/>
          </rPr>
          <t>様式１２号の数字と一致</t>
        </r>
      </text>
    </comment>
    <comment ref="C19" authorId="0" shapeId="0" xr:uid="{00000000-0006-0000-0800-000003000000}">
      <text>
        <r>
          <rPr>
            <sz val="9"/>
            <color indexed="81"/>
            <rFont val="MS P ゴシック"/>
            <family val="3"/>
            <charset val="128"/>
          </rPr>
          <t>様式１２号の数字と一致</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A1" authorId="0" shapeId="0" xr:uid="{00000000-0006-0000-0900-000001000000}">
      <text>
        <r>
          <rPr>
            <b/>
            <sz val="9"/>
            <color indexed="81"/>
            <rFont val="MS P ゴシック"/>
            <family val="3"/>
            <charset val="128"/>
          </rPr>
          <t xml:space="preserve">保険外負担（当該医療機関のレンタル契約、洗濯、クリーニング、おむつ、日用品等）がある場合は提出
</t>
        </r>
        <r>
          <rPr>
            <sz val="9"/>
            <color indexed="81"/>
            <rFont val="MS P ゴシック"/>
            <family val="3"/>
            <charset val="128"/>
          </rPr>
          <t>（内容を説明しているパンフレット金額一覧等でも可）
※任意様式の使用可。その場合は項目欄に「</t>
        </r>
        <r>
          <rPr>
            <b/>
            <sz val="9"/>
            <color indexed="81"/>
            <rFont val="MS P ゴシック"/>
            <family val="3"/>
            <charset val="128"/>
          </rPr>
          <t>任意様式で提出</t>
        </r>
        <r>
          <rPr>
            <sz val="9"/>
            <color indexed="81"/>
            <rFont val="MS P ゴシック"/>
            <family val="3"/>
            <charset val="128"/>
          </rPr>
          <t>」と記載ください。また、該当する負担がない場合には「</t>
        </r>
        <r>
          <rPr>
            <b/>
            <sz val="9"/>
            <color indexed="81"/>
            <rFont val="MS P ゴシック"/>
            <family val="3"/>
            <charset val="128"/>
          </rPr>
          <t>該当なし</t>
        </r>
        <r>
          <rPr>
            <sz val="9"/>
            <color indexed="81"/>
            <rFont val="MS P ゴシック"/>
            <family val="3"/>
            <charset val="128"/>
          </rPr>
          <t>」を記載</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F3" authorId="0" shapeId="0" xr:uid="{00000000-0006-0000-0A00-000001000000}">
      <text>
        <r>
          <rPr>
            <b/>
            <sz val="9"/>
            <color indexed="81"/>
            <rFont val="MS P ゴシック"/>
            <family val="3"/>
            <charset val="128"/>
          </rPr>
          <t>診療所</t>
        </r>
        <r>
          <rPr>
            <sz val="9"/>
            <color indexed="81"/>
            <rFont val="MS P ゴシック"/>
            <family val="3"/>
            <charset val="128"/>
          </rPr>
          <t>は備考欄に入力不要
職名、氏名、採用年月日、勤務形態のみ入力</t>
        </r>
      </text>
    </comment>
    <comment ref="I3" authorId="0" shapeId="0" xr:uid="{00000000-0006-0000-0A00-000002000000}">
      <text>
        <r>
          <rPr>
            <b/>
            <sz val="9"/>
            <color indexed="81"/>
            <rFont val="MS P ゴシック"/>
            <family val="3"/>
            <charset val="128"/>
          </rPr>
          <t>事務使用欄</t>
        </r>
        <r>
          <rPr>
            <sz val="9"/>
            <color indexed="81"/>
            <rFont val="MS P ゴシック"/>
            <family val="3"/>
            <charset val="128"/>
          </rPr>
          <t>（医療機関では入力なされないでください）</t>
        </r>
      </text>
    </comment>
    <comment ref="A5" authorId="0" shapeId="0" xr:uid="{00000000-0006-0000-0A00-000003000000}">
      <text>
        <r>
          <rPr>
            <b/>
            <sz val="9"/>
            <color indexed="81"/>
            <rFont val="MS P ゴシック"/>
            <family val="3"/>
            <charset val="128"/>
          </rPr>
          <t>記入例</t>
        </r>
      </text>
    </comment>
    <comment ref="E5" authorId="0" shapeId="0" xr:uid="{00000000-0006-0000-0A00-000004000000}">
      <text>
        <r>
          <rPr>
            <sz val="9"/>
            <color indexed="81"/>
            <rFont val="MS P ゴシック"/>
            <family val="3"/>
            <charset val="128"/>
          </rPr>
          <t>常勤、非常勤のいずれかを選択
常勤は週３２時間以上とする
３２時間未満の場合は非常勤を選択</t>
        </r>
      </text>
    </comment>
  </commentList>
</comments>
</file>

<file path=xl/sharedStrings.xml><?xml version="1.0" encoding="utf-8"?>
<sst xmlns="http://schemas.openxmlformats.org/spreadsheetml/2006/main" count="675" uniqueCount="431">
  <si>
    <t>様式１４号</t>
  </si>
  <si>
    <t>総数</t>
  </si>
  <si>
    <t>新生児数
（再掲）</t>
  </si>
  <si>
    <t>一般</t>
  </si>
  <si>
    <t>感染</t>
  </si>
  <si>
    <t>合計</t>
  </si>
  <si>
    <t>日</t>
  </si>
  <si>
    <t>精神</t>
    <rPh sb="0" eb="2">
      <t>セイシン</t>
    </rPh>
    <phoneticPr fontId="14"/>
  </si>
  <si>
    <t>結核</t>
    <rPh sb="0" eb="2">
      <t>ケッカク</t>
    </rPh>
    <phoneticPr fontId="14"/>
  </si>
  <si>
    <t>総数の内訳</t>
    <phoneticPr fontId="14"/>
  </si>
  <si>
    <r>
      <rPr>
        <sz val="11"/>
        <rFont val="ＭＳ Ｐゴシック"/>
        <family val="3"/>
        <charset val="128"/>
      </rPr>
      <t>4月</t>
    </r>
  </si>
  <si>
    <r>
      <rPr>
        <sz val="11"/>
        <rFont val="ＭＳ Ｐゴシック"/>
        <family val="3"/>
        <charset val="128"/>
      </rPr>
      <t>5月</t>
    </r>
  </si>
  <si>
    <r>
      <rPr>
        <sz val="11"/>
        <rFont val="ＭＳ Ｐゴシック"/>
        <family val="3"/>
        <charset val="128"/>
      </rPr>
      <t>6月</t>
    </r>
  </si>
  <si>
    <r>
      <rPr>
        <sz val="11"/>
        <rFont val="ＭＳ Ｐゴシック"/>
        <family val="3"/>
        <charset val="128"/>
      </rPr>
      <t>7月</t>
    </r>
  </si>
  <si>
    <r>
      <rPr>
        <sz val="11"/>
        <rFont val="ＭＳ Ｐゴシック"/>
        <family val="3"/>
        <charset val="128"/>
      </rPr>
      <t>8月</t>
    </r>
  </si>
  <si>
    <r>
      <rPr>
        <sz val="11"/>
        <rFont val="ＭＳ Ｐゴシック"/>
        <family val="3"/>
        <charset val="128"/>
      </rPr>
      <t>9月</t>
    </r>
  </si>
  <si>
    <r>
      <rPr>
        <sz val="11"/>
        <rFont val="ＭＳ Ｐゴシック"/>
        <family val="3"/>
        <charset val="128"/>
      </rPr>
      <t>10月</t>
    </r>
  </si>
  <si>
    <r>
      <rPr>
        <sz val="11"/>
        <rFont val="ＭＳ Ｐゴシック"/>
        <family val="3"/>
        <charset val="128"/>
      </rPr>
      <t>11月</t>
    </r>
  </si>
  <si>
    <r>
      <rPr>
        <sz val="11"/>
        <rFont val="ＭＳ Ｐゴシック"/>
        <family val="3"/>
        <charset val="128"/>
      </rPr>
      <t>12月</t>
    </r>
  </si>
  <si>
    <r>
      <rPr>
        <sz val="11"/>
        <rFont val="ＭＳ Ｐゴシック"/>
        <family val="3"/>
        <charset val="128"/>
      </rPr>
      <t>1月</t>
    </r>
  </si>
  <si>
    <r>
      <rPr>
        <sz val="11"/>
        <rFont val="ＭＳ Ｐゴシック"/>
        <family val="3"/>
        <charset val="128"/>
      </rPr>
      <t>2月</t>
    </r>
  </si>
  <si>
    <r>
      <rPr>
        <sz val="11"/>
        <rFont val="ＭＳ Ｐゴシック"/>
        <family val="3"/>
        <charset val="128"/>
      </rPr>
      <t>3月</t>
    </r>
  </si>
  <si>
    <r>
      <t xml:space="preserve">療養
</t>
    </r>
    <r>
      <rPr>
        <sz val="11"/>
        <rFont val="ＭＳ Ｐゴシック"/>
        <family val="3"/>
        <charset val="128"/>
      </rPr>
      <t>（介護含む）</t>
    </r>
  </si>
  <si>
    <r>
      <t>月別取扱患者状況表（</t>
    </r>
    <r>
      <rPr>
        <b/>
        <u/>
        <sz val="14"/>
        <rFont val="ＭＳ Ｐゴシック"/>
        <family val="3"/>
        <charset val="128"/>
      </rPr>
      <t>入院</t>
    </r>
    <r>
      <rPr>
        <u/>
        <sz val="14"/>
        <rFont val="ＭＳ Ｐゴシック"/>
        <family val="3"/>
        <charset val="128"/>
      </rPr>
      <t>）</t>
    </r>
    <phoneticPr fontId="14"/>
  </si>
  <si>
    <r>
      <rPr>
        <b/>
        <sz val="11"/>
        <rFont val="ＭＳ Ｐゴシック"/>
        <family val="3"/>
        <charset val="128"/>
      </rPr>
      <t>入院</t>
    </r>
    <r>
      <rPr>
        <sz val="11"/>
        <rFont val="ＭＳ Ｐゴシック"/>
        <family val="3"/>
        <charset val="128"/>
      </rPr>
      <t>患者延数</t>
    </r>
    <phoneticPr fontId="14"/>
  </si>
  <si>
    <t>２／２</t>
    <phoneticPr fontId="14"/>
  </si>
  <si>
    <t>　1／2</t>
    <phoneticPr fontId="14"/>
  </si>
  <si>
    <t>食事療養部門の委託職員名簿</t>
    <phoneticPr fontId="14"/>
  </si>
  <si>
    <t>番号</t>
    <rPh sb="0" eb="2">
      <t>バンゴウ</t>
    </rPh>
    <phoneticPr fontId="14"/>
  </si>
  <si>
    <t>職名</t>
    <rPh sb="0" eb="2">
      <t>ショクメイ</t>
    </rPh>
    <phoneticPr fontId="14"/>
  </si>
  <si>
    <t>氏名</t>
    <rPh sb="0" eb="2">
      <t>シメイ</t>
    </rPh>
    <phoneticPr fontId="14"/>
  </si>
  <si>
    <t>勤務形態</t>
    <rPh sb="0" eb="2">
      <t>キンム</t>
    </rPh>
    <rPh sb="2" eb="4">
      <t>ケイタイ</t>
    </rPh>
    <phoneticPr fontId="14"/>
  </si>
  <si>
    <t>備考</t>
    <rPh sb="0" eb="2">
      <t>ビコウ</t>
    </rPh>
    <phoneticPr fontId="14"/>
  </si>
  <si>
    <t>職　名</t>
    <rPh sb="0" eb="1">
      <t>ショク</t>
    </rPh>
    <rPh sb="2" eb="3">
      <t>ナ</t>
    </rPh>
    <phoneticPr fontId="14"/>
  </si>
  <si>
    <t>氏　名</t>
    <rPh sb="0" eb="1">
      <t>シ</t>
    </rPh>
    <rPh sb="2" eb="3">
      <t>ナ</t>
    </rPh>
    <phoneticPr fontId="14"/>
  </si>
  <si>
    <t>採用年月日</t>
    <rPh sb="0" eb="2">
      <t>サイヨウ</t>
    </rPh>
    <rPh sb="2" eb="5">
      <t>ネンガッピ</t>
    </rPh>
    <phoneticPr fontId="14"/>
  </si>
  <si>
    <t>役職
担当診療科
(勤務病棟)</t>
    <phoneticPr fontId="14"/>
  </si>
  <si>
    <t>医師</t>
    <rPh sb="0" eb="1">
      <t>イ</t>
    </rPh>
    <rPh sb="1" eb="2">
      <t>シ</t>
    </rPh>
    <phoneticPr fontId="14"/>
  </si>
  <si>
    <t>非常勤</t>
    <rPh sb="0" eb="3">
      <t>ヒジョウキン</t>
    </rPh>
    <phoneticPr fontId="14"/>
  </si>
  <si>
    <t>様式１５号</t>
    <rPh sb="0" eb="2">
      <t>ヨウシキ</t>
    </rPh>
    <rPh sb="4" eb="5">
      <t>ゴウ</t>
    </rPh>
    <phoneticPr fontId="14"/>
  </si>
  <si>
    <t>生活保護入院患者名簿</t>
    <rPh sb="0" eb="2">
      <t>セイカツ</t>
    </rPh>
    <rPh sb="2" eb="4">
      <t>ホゴ</t>
    </rPh>
    <rPh sb="4" eb="6">
      <t>ニュウイン</t>
    </rPh>
    <rPh sb="6" eb="8">
      <t>カンジャ</t>
    </rPh>
    <rPh sb="8" eb="10">
      <t>メイボ</t>
    </rPh>
    <phoneticPr fontId="14"/>
  </si>
  <si>
    <t>患者</t>
    <rPh sb="0" eb="2">
      <t>カンジャ</t>
    </rPh>
    <phoneticPr fontId="14"/>
  </si>
  <si>
    <t>病棟名</t>
    <rPh sb="0" eb="2">
      <t>ビョウトウ</t>
    </rPh>
    <rPh sb="2" eb="3">
      <t>メイ</t>
    </rPh>
    <phoneticPr fontId="14"/>
  </si>
  <si>
    <t>入院年月日</t>
    <rPh sb="0" eb="2">
      <t>ニュウイン</t>
    </rPh>
    <rPh sb="2" eb="5">
      <t>ネンガッピ</t>
    </rPh>
    <phoneticPr fontId="14"/>
  </si>
  <si>
    <t>社会的入院
の該当患者</t>
    <rPh sb="0" eb="3">
      <t>シャカイテキ</t>
    </rPh>
    <rPh sb="3" eb="5">
      <t>ニュウイン</t>
    </rPh>
    <rPh sb="7" eb="9">
      <t>ガイトウ</t>
    </rPh>
    <rPh sb="9" eb="11">
      <t>カンジャ</t>
    </rPh>
    <phoneticPr fontId="14"/>
  </si>
  <si>
    <t>主な病名</t>
    <rPh sb="0" eb="1">
      <t>オモ</t>
    </rPh>
    <rPh sb="2" eb="4">
      <t>ビョウメイ</t>
    </rPh>
    <phoneticPr fontId="14"/>
  </si>
  <si>
    <t>日用品の状況（残高）　円</t>
    <rPh sb="0" eb="3">
      <t>ニチヨウヒン</t>
    </rPh>
    <rPh sb="4" eb="6">
      <t>ジョウキョウ</t>
    </rPh>
    <rPh sb="7" eb="9">
      <t>ザンダカ</t>
    </rPh>
    <rPh sb="11" eb="12">
      <t>エン</t>
    </rPh>
    <phoneticPr fontId="14"/>
  </si>
  <si>
    <t>年齢</t>
    <rPh sb="0" eb="2">
      <t>ネンレイ</t>
    </rPh>
    <phoneticPr fontId="14"/>
  </si>
  <si>
    <t>担当
福祉事務所名</t>
    <rPh sb="0" eb="2">
      <t>タントウ</t>
    </rPh>
    <rPh sb="3" eb="5">
      <t>フクシ</t>
    </rPh>
    <rPh sb="5" eb="7">
      <t>ジム</t>
    </rPh>
    <rPh sb="7" eb="8">
      <t>ショ</t>
    </rPh>
    <rPh sb="8" eb="9">
      <t>メイ</t>
    </rPh>
    <phoneticPr fontId="14"/>
  </si>
  <si>
    <t>個人台帳</t>
    <rPh sb="0" eb="2">
      <t>コジン</t>
    </rPh>
    <rPh sb="2" eb="4">
      <t>ダイチョウ</t>
    </rPh>
    <phoneticPr fontId="14"/>
  </si>
  <si>
    <t>預・貯金通帳</t>
    <rPh sb="0" eb="1">
      <t>アズ</t>
    </rPh>
    <rPh sb="2" eb="4">
      <t>チョキン</t>
    </rPh>
    <rPh sb="4" eb="6">
      <t>ツウチョウ</t>
    </rPh>
    <phoneticPr fontId="14"/>
  </si>
  <si>
    <t>〇〇　〇〇</t>
    <phoneticPr fontId="14"/>
  </si>
  <si>
    <t>〇階療養</t>
    <rPh sb="1" eb="2">
      <t>カイ</t>
    </rPh>
    <rPh sb="2" eb="4">
      <t>リョウヨウ</t>
    </rPh>
    <phoneticPr fontId="14"/>
  </si>
  <si>
    <t>〇</t>
    <phoneticPr fontId="14"/>
  </si>
  <si>
    <t>〇〇〇</t>
    <phoneticPr fontId="14"/>
  </si>
  <si>
    <t>例</t>
    <rPh sb="0" eb="1">
      <t>レイ</t>
    </rPh>
    <phoneticPr fontId="14"/>
  </si>
  <si>
    <t>項目（名称）</t>
    <rPh sb="0" eb="2">
      <t>コウモク</t>
    </rPh>
    <rPh sb="3" eb="5">
      <t>メイショウ</t>
    </rPh>
    <phoneticPr fontId="14"/>
  </si>
  <si>
    <t>金額（円）</t>
    <rPh sb="0" eb="2">
      <t>キンガク</t>
    </rPh>
    <rPh sb="3" eb="4">
      <t>エン</t>
    </rPh>
    <phoneticPr fontId="14"/>
  </si>
  <si>
    <t>（２）休診日</t>
    <rPh sb="3" eb="5">
      <t>キュウシン</t>
    </rPh>
    <rPh sb="5" eb="6">
      <t>ビ</t>
    </rPh>
    <phoneticPr fontId="14"/>
  </si>
  <si>
    <t>（１）不用の医療券(単票のみ）</t>
    <phoneticPr fontId="14"/>
  </si>
  <si>
    <t>（２）要療養指導患者（※１）</t>
    <phoneticPr fontId="14"/>
  </si>
  <si>
    <t>（３）要転院患者（※２）</t>
    <phoneticPr fontId="14"/>
  </si>
  <si>
    <t>（５）検診命令数</t>
    <rPh sb="3" eb="5">
      <t>ケンシン</t>
    </rPh>
    <rPh sb="5" eb="8">
      <t>メイレイスウ</t>
    </rPh>
    <phoneticPr fontId="14"/>
  </si>
  <si>
    <t>個別の診療報酬のわかる明細書の交付</t>
    <phoneticPr fontId="14"/>
  </si>
  <si>
    <t>（１）一括口座分(前月末の状況）</t>
    <phoneticPr fontId="14"/>
  </si>
  <si>
    <t>・定期預金</t>
    <rPh sb="1" eb="3">
      <t>テイキ</t>
    </rPh>
    <rPh sb="3" eb="5">
      <t>ヨキン</t>
    </rPh>
    <phoneticPr fontId="14"/>
  </si>
  <si>
    <t>・普通預金</t>
    <rPh sb="1" eb="3">
      <t>フツウ</t>
    </rPh>
    <rPh sb="3" eb="5">
      <t>ヨキン</t>
    </rPh>
    <phoneticPr fontId="14"/>
  </si>
  <si>
    <t>　　名義</t>
    <rPh sb="2" eb="4">
      <t>メイギ</t>
    </rPh>
    <phoneticPr fontId="14"/>
  </si>
  <si>
    <t>（２）個人口座分（前月末の状況）</t>
    <phoneticPr fontId="14"/>
  </si>
  <si>
    <t>通数</t>
    <rPh sb="0" eb="1">
      <t>ツウ</t>
    </rPh>
    <rPh sb="1" eb="2">
      <t>スウ</t>
    </rPh>
    <phoneticPr fontId="14"/>
  </si>
  <si>
    <t>（３）現金管理分（前月末の状況）</t>
    <rPh sb="3" eb="5">
      <t>ゲンキン</t>
    </rPh>
    <rPh sb="5" eb="7">
      <t>カンリ</t>
    </rPh>
    <rPh sb="7" eb="8">
      <t>ブン</t>
    </rPh>
    <rPh sb="9" eb="11">
      <t>ゼンゲツ</t>
    </rPh>
    <rPh sb="11" eb="12">
      <t>マツ</t>
    </rPh>
    <rPh sb="13" eb="15">
      <t>ジョウキョウ</t>
    </rPh>
    <phoneticPr fontId="14"/>
  </si>
  <si>
    <t>生活保護受給者人数</t>
    <rPh sb="7" eb="9">
      <t>ニンズウ</t>
    </rPh>
    <phoneticPr fontId="14"/>
  </si>
  <si>
    <t>（４）保険外負担一覧表（当該医療機関のレンタル契約、洗濯、クリーニング、おむつ、日用品等）</t>
    <phoneticPr fontId="14"/>
  </si>
  <si>
    <t>有無</t>
    <rPh sb="0" eb="1">
      <t>アリ</t>
    </rPh>
    <rPh sb="1" eb="2">
      <t>ナシ</t>
    </rPh>
    <phoneticPr fontId="14"/>
  </si>
  <si>
    <t>有る場合は内容</t>
    <rPh sb="0" eb="1">
      <t>ア</t>
    </rPh>
    <rPh sb="2" eb="4">
      <t>バアイ</t>
    </rPh>
    <rPh sb="5" eb="7">
      <t>ナイヨウ</t>
    </rPh>
    <phoneticPr fontId="14"/>
  </si>
  <si>
    <t>方法</t>
    <phoneticPr fontId="14"/>
  </si>
  <si>
    <t>時期</t>
    <phoneticPr fontId="14"/>
  </si>
  <si>
    <t>（４）個別援護給付の状況（前月意見書作成件数）</t>
    <phoneticPr fontId="14"/>
  </si>
  <si>
    <t>（交付状況）入院</t>
    <rPh sb="1" eb="3">
      <t>コウフ</t>
    </rPh>
    <rPh sb="3" eb="5">
      <t>ジョウキョウ</t>
    </rPh>
    <rPh sb="6" eb="8">
      <t>ニュウイン</t>
    </rPh>
    <phoneticPr fontId="1"/>
  </si>
  <si>
    <t>（交付状況）外来</t>
    <rPh sb="1" eb="3">
      <t>コウフ</t>
    </rPh>
    <rPh sb="3" eb="5">
      <t>ジョウキョウ</t>
    </rPh>
    <rPh sb="6" eb="8">
      <t>ガイライ</t>
    </rPh>
    <phoneticPr fontId="1"/>
  </si>
  <si>
    <t>医療（件数）</t>
    <rPh sb="0" eb="2">
      <t>イリョウ</t>
    </rPh>
    <rPh sb="3" eb="5">
      <t>ケンスウ</t>
    </rPh>
    <phoneticPr fontId="14"/>
  </si>
  <si>
    <t>精神（件数）</t>
    <rPh sb="0" eb="2">
      <t>セイシン</t>
    </rPh>
    <rPh sb="3" eb="5">
      <t>ケンスウ</t>
    </rPh>
    <phoneticPr fontId="14"/>
  </si>
  <si>
    <t>移送（件数）</t>
    <rPh sb="0" eb="2">
      <t>イソウ</t>
    </rPh>
    <rPh sb="3" eb="5">
      <t>ケンスウ</t>
    </rPh>
    <phoneticPr fontId="14"/>
  </si>
  <si>
    <t>おむつ（件数）</t>
    <rPh sb="4" eb="6">
      <t>ケンスウ</t>
    </rPh>
    <phoneticPr fontId="14"/>
  </si>
  <si>
    <t>治療材料（件数）</t>
    <rPh sb="0" eb="2">
      <t>チリョウ</t>
    </rPh>
    <rPh sb="2" eb="4">
      <t>ザイリョウ</t>
    </rPh>
    <rPh sb="5" eb="7">
      <t>ケンスウ</t>
    </rPh>
    <phoneticPr fontId="14"/>
  </si>
  <si>
    <t xml:space="preserve">   預り証交付</t>
    <phoneticPr fontId="14"/>
  </si>
  <si>
    <t>個人別管理台帳</t>
    <phoneticPr fontId="14"/>
  </si>
  <si>
    <t>１　診療の実施体制</t>
    <rPh sb="2" eb="4">
      <t>シンリョウ</t>
    </rPh>
    <rPh sb="5" eb="7">
      <t>ジッシ</t>
    </rPh>
    <rPh sb="7" eb="9">
      <t>タイセイ</t>
    </rPh>
    <phoneticPr fontId="14"/>
  </si>
  <si>
    <t>２　医療扶助事務</t>
    <phoneticPr fontId="14"/>
  </si>
  <si>
    <t>（※１）要療養指導患者：医師、看護師等の指示に従わない患者、他患者とトラブルを起こしやすい患者等</t>
    <phoneticPr fontId="14"/>
  </si>
  <si>
    <t>（※２）要転院患者：病状により他院への転院を要する患者</t>
    <phoneticPr fontId="14"/>
  </si>
  <si>
    <t>指定医療機関</t>
    <rPh sb="0" eb="2">
      <t>シテイ</t>
    </rPh>
    <rPh sb="2" eb="4">
      <t>イリョウ</t>
    </rPh>
    <rPh sb="4" eb="6">
      <t>キカン</t>
    </rPh>
    <phoneticPr fontId="14"/>
  </si>
  <si>
    <t>病棟許可</t>
    <rPh sb="0" eb="2">
      <t>ビョウトウ</t>
    </rPh>
    <rPh sb="2" eb="4">
      <t>キョカ</t>
    </rPh>
    <phoneticPr fontId="14"/>
  </si>
  <si>
    <t>合計</t>
    <rPh sb="0" eb="2">
      <t>ゴウケイ</t>
    </rPh>
    <phoneticPr fontId="14"/>
  </si>
  <si>
    <t>　医療機関名（フリガナ）</t>
    <rPh sb="1" eb="3">
      <t>イリョウ</t>
    </rPh>
    <rPh sb="3" eb="5">
      <t>キカン</t>
    </rPh>
    <rPh sb="5" eb="6">
      <t>メイ</t>
    </rPh>
    <phoneticPr fontId="14"/>
  </si>
  <si>
    <t>　開設者（フリガナ）</t>
    <rPh sb="1" eb="3">
      <t>カイセツ</t>
    </rPh>
    <rPh sb="3" eb="4">
      <t>シャ</t>
    </rPh>
    <phoneticPr fontId="14"/>
  </si>
  <si>
    <t>　管理者（フリガナ）</t>
    <rPh sb="1" eb="4">
      <t>カンリシャ</t>
    </rPh>
    <phoneticPr fontId="14"/>
  </si>
  <si>
    <t>　所在地（郵便番号）</t>
    <rPh sb="1" eb="4">
      <t>ショザイチ</t>
    </rPh>
    <rPh sb="5" eb="9">
      <t>ユウビンバンゴウ</t>
    </rPh>
    <phoneticPr fontId="14"/>
  </si>
  <si>
    <t>　所在地（住所）</t>
    <rPh sb="1" eb="4">
      <t>ショザイチ</t>
    </rPh>
    <rPh sb="5" eb="7">
      <t>ジュウショ</t>
    </rPh>
    <phoneticPr fontId="14"/>
  </si>
  <si>
    <t>　開設年月日</t>
    <phoneticPr fontId="14"/>
  </si>
  <si>
    <t>　生保指定年月日（直近の日付）</t>
    <phoneticPr fontId="14"/>
  </si>
  <si>
    <t>　診療科目</t>
    <rPh sb="1" eb="3">
      <t>シンリョウ</t>
    </rPh>
    <rPh sb="3" eb="5">
      <t>カモク</t>
    </rPh>
    <phoneticPr fontId="14"/>
  </si>
  <si>
    <t>　許可番号</t>
    <rPh sb="1" eb="3">
      <t>キョカ</t>
    </rPh>
    <rPh sb="3" eb="5">
      <t>バンゴウ</t>
    </rPh>
    <phoneticPr fontId="14"/>
  </si>
  <si>
    <t>　許可年月日（直近の日付）</t>
    <rPh sb="1" eb="3">
      <t>キョカ</t>
    </rPh>
    <rPh sb="3" eb="6">
      <t>ネンガッピ</t>
    </rPh>
    <rPh sb="7" eb="9">
      <t>チョッキン</t>
    </rPh>
    <rPh sb="10" eb="12">
      <t>ヒヅケ</t>
    </rPh>
    <phoneticPr fontId="14"/>
  </si>
  <si>
    <t>合計</t>
    <phoneticPr fontId="14"/>
  </si>
  <si>
    <t>　介護保険法　指定介護療養型医療施設</t>
    <rPh sb="1" eb="3">
      <t>カイゴ</t>
    </rPh>
    <rPh sb="3" eb="5">
      <t>ホケン</t>
    </rPh>
    <rPh sb="5" eb="6">
      <t>ホウ</t>
    </rPh>
    <rPh sb="7" eb="9">
      <t>シテイ</t>
    </rPh>
    <rPh sb="9" eb="11">
      <t>カイゴ</t>
    </rPh>
    <rPh sb="11" eb="14">
      <t>リョウヨウガタ</t>
    </rPh>
    <rPh sb="14" eb="16">
      <t>イリョウ</t>
    </rPh>
    <rPh sb="16" eb="18">
      <t>シセツ</t>
    </rPh>
    <phoneticPr fontId="14"/>
  </si>
  <si>
    <t>病棟数</t>
    <rPh sb="0" eb="2">
      <t>ビョウトウ</t>
    </rPh>
    <rPh sb="2" eb="3">
      <t>スウ</t>
    </rPh>
    <phoneticPr fontId="14"/>
  </si>
  <si>
    <t>床数</t>
    <rPh sb="0" eb="1">
      <t>ショウ</t>
    </rPh>
    <rPh sb="1" eb="2">
      <t>スウ</t>
    </rPh>
    <phoneticPr fontId="14"/>
  </si>
  <si>
    <t>関東信越厚生局東京事務所による施設基準の実地調査日</t>
    <phoneticPr fontId="14"/>
  </si>
  <si>
    <t>入院時の届け出事項</t>
    <rPh sb="0" eb="2">
      <t>ニュウイン</t>
    </rPh>
    <rPh sb="2" eb="3">
      <t>ジ</t>
    </rPh>
    <rPh sb="4" eb="5">
      <t>トド</t>
    </rPh>
    <rPh sb="6" eb="7">
      <t>デ</t>
    </rPh>
    <rPh sb="7" eb="9">
      <t>ジコウ</t>
    </rPh>
    <phoneticPr fontId="14"/>
  </si>
  <si>
    <t>その他の届け出事項</t>
    <rPh sb="2" eb="3">
      <t>タ</t>
    </rPh>
    <rPh sb="4" eb="5">
      <t>トド</t>
    </rPh>
    <rPh sb="6" eb="7">
      <t>デ</t>
    </rPh>
    <rPh sb="7" eb="9">
      <t>ジコウ</t>
    </rPh>
    <phoneticPr fontId="14"/>
  </si>
  <si>
    <t>常勤（人数）</t>
    <rPh sb="0" eb="2">
      <t>ジョウキン</t>
    </rPh>
    <rPh sb="3" eb="5">
      <t>ニンズウ</t>
    </rPh>
    <phoneticPr fontId="14"/>
  </si>
  <si>
    <t>非常勤（人数）</t>
    <rPh sb="0" eb="3">
      <t>ヒジョウキン</t>
    </rPh>
    <rPh sb="4" eb="6">
      <t>ニンズウ</t>
    </rPh>
    <phoneticPr fontId="14"/>
  </si>
  <si>
    <t>職種</t>
    <rPh sb="0" eb="2">
      <t>ショクシュ</t>
    </rPh>
    <phoneticPr fontId="14"/>
  </si>
  <si>
    <t>医師</t>
    <rPh sb="0" eb="2">
      <t>イシ</t>
    </rPh>
    <phoneticPr fontId="14"/>
  </si>
  <si>
    <t>歯科医師</t>
    <rPh sb="0" eb="2">
      <t>シカ</t>
    </rPh>
    <rPh sb="2" eb="4">
      <t>イシ</t>
    </rPh>
    <phoneticPr fontId="14"/>
  </si>
  <si>
    <t>看護師（正）</t>
    <rPh sb="0" eb="3">
      <t>カンゴシ</t>
    </rPh>
    <rPh sb="4" eb="5">
      <t>セイ</t>
    </rPh>
    <phoneticPr fontId="14"/>
  </si>
  <si>
    <t>看護師（準）</t>
    <rPh sb="0" eb="3">
      <t>カンゴシ</t>
    </rPh>
    <rPh sb="4" eb="5">
      <t>ジュン</t>
    </rPh>
    <phoneticPr fontId="14"/>
  </si>
  <si>
    <t>看護補助</t>
    <rPh sb="0" eb="2">
      <t>カンゴ</t>
    </rPh>
    <rPh sb="2" eb="4">
      <t>ホジョ</t>
    </rPh>
    <phoneticPr fontId="14"/>
  </si>
  <si>
    <t>薬剤師</t>
    <rPh sb="0" eb="3">
      <t>ヤクザイシ</t>
    </rPh>
    <phoneticPr fontId="14"/>
  </si>
  <si>
    <t>技師（X線）</t>
    <rPh sb="0" eb="2">
      <t>ギシ</t>
    </rPh>
    <rPh sb="4" eb="5">
      <t>セン</t>
    </rPh>
    <phoneticPr fontId="14"/>
  </si>
  <si>
    <t>技師（検査）</t>
    <rPh sb="0" eb="2">
      <t>ギシ</t>
    </rPh>
    <rPh sb="3" eb="5">
      <t>ケンサ</t>
    </rPh>
    <phoneticPr fontId="14"/>
  </si>
  <si>
    <t>技師（その他）</t>
    <rPh sb="0" eb="2">
      <t>ギシ</t>
    </rPh>
    <rPh sb="5" eb="6">
      <t>タ</t>
    </rPh>
    <phoneticPr fontId="14"/>
  </si>
  <si>
    <t>MSW</t>
    <phoneticPr fontId="14"/>
  </si>
  <si>
    <t>栄養士</t>
    <rPh sb="0" eb="3">
      <t>エイヨウシ</t>
    </rPh>
    <phoneticPr fontId="14"/>
  </si>
  <si>
    <t>事務</t>
    <rPh sb="0" eb="2">
      <t>ジム</t>
    </rPh>
    <phoneticPr fontId="14"/>
  </si>
  <si>
    <t>その他</t>
    <rPh sb="2" eb="3">
      <t>タ</t>
    </rPh>
    <phoneticPr fontId="14"/>
  </si>
  <si>
    <t>労働時間（週単位）</t>
    <rPh sb="0" eb="2">
      <t>ロウドウ</t>
    </rPh>
    <rPh sb="2" eb="4">
      <t>ジカン</t>
    </rPh>
    <rPh sb="5" eb="6">
      <t>シュウ</t>
    </rPh>
    <rPh sb="6" eb="8">
      <t>タンイ</t>
    </rPh>
    <phoneticPr fontId="14"/>
  </si>
  <si>
    <t>診療録（紙・電子）</t>
    <rPh sb="0" eb="3">
      <t>シンリョウロク</t>
    </rPh>
    <rPh sb="4" eb="5">
      <t>カミ</t>
    </rPh>
    <rPh sb="6" eb="8">
      <t>デンシ</t>
    </rPh>
    <phoneticPr fontId="14"/>
  </si>
  <si>
    <t>様式１１号－１</t>
    <rPh sb="0" eb="2">
      <t>ヨウシキ</t>
    </rPh>
    <rPh sb="4" eb="5">
      <t>ゴウ</t>
    </rPh>
    <phoneticPr fontId="14"/>
  </si>
  <si>
    <t>様式１１号－２</t>
    <rPh sb="0" eb="2">
      <t>ヨウシキ</t>
    </rPh>
    <rPh sb="4" eb="5">
      <t>ゴウ</t>
    </rPh>
    <phoneticPr fontId="14"/>
  </si>
  <si>
    <t>様式１１号　別紙１　保険外負担一覧表</t>
    <rPh sb="0" eb="2">
      <t>ヨウシキ</t>
    </rPh>
    <rPh sb="4" eb="5">
      <t>ゴウ</t>
    </rPh>
    <rPh sb="6" eb="8">
      <t>ベッシ</t>
    </rPh>
    <rPh sb="10" eb="12">
      <t>ホケン</t>
    </rPh>
    <rPh sb="12" eb="13">
      <t>ガイ</t>
    </rPh>
    <rPh sb="13" eb="15">
      <t>フタン</t>
    </rPh>
    <rPh sb="15" eb="17">
      <t>イチラン</t>
    </rPh>
    <rPh sb="17" eb="18">
      <t>ヒョウ</t>
    </rPh>
    <phoneticPr fontId="14"/>
  </si>
  <si>
    <r>
      <t>月別取扱患者状況表＜</t>
    </r>
    <r>
      <rPr>
        <b/>
        <u/>
        <sz val="14"/>
        <rFont val="ＭＳ Ｐゴシック"/>
        <family val="3"/>
        <charset val="128"/>
      </rPr>
      <t>外来</t>
    </r>
    <r>
      <rPr>
        <u/>
        <sz val="14"/>
        <rFont val="ＭＳ Ｐゴシック"/>
        <family val="3"/>
        <charset val="128"/>
      </rPr>
      <t>＞</t>
    </r>
    <rPh sb="10" eb="12">
      <t>ガイライ</t>
    </rPh>
    <phoneticPr fontId="14"/>
  </si>
  <si>
    <t>１　「職員の状況」欄及び様式１２号「職員名簿」には、標準数算定時に加えない長期休暇者等を除いて記入すること。なお、長期休暇者等の定義は、「平成13年6月１４日付医薬発第６３７号・医政発第６３８号「医療法第２５条第１項の規定に基づく立入検査要綱（平成26年4月）別紙「常勤医師等の取扱いについて」」のとおりとする。
２　指定介護療養型医療施設が複合病棟の場合は、指定介護療養型医療施設の職員数も含めること。
３　食事療養部門を委託している場合は、この様式１１号の職員数には含めず、様式１３号「食事療養部門の委託職員名簿」に氏名を記入すること。</t>
    <phoneticPr fontId="14"/>
  </si>
  <si>
    <t>　医療機関（名称）</t>
    <rPh sb="1" eb="3">
      <t>イリョウ</t>
    </rPh>
    <rPh sb="3" eb="5">
      <t>キカン</t>
    </rPh>
    <rPh sb="6" eb="8">
      <t>メイショウ</t>
    </rPh>
    <phoneticPr fontId="14"/>
  </si>
  <si>
    <t>　保険医療機関コード</t>
    <rPh sb="1" eb="3">
      <t>ホケン</t>
    </rPh>
    <rPh sb="3" eb="5">
      <t>イリョウ</t>
    </rPh>
    <rPh sb="5" eb="7">
      <t>キカン</t>
    </rPh>
    <phoneticPr fontId="14"/>
  </si>
  <si>
    <t>　連絡窓口担当者（氏名）</t>
    <rPh sb="1" eb="3">
      <t>レンラク</t>
    </rPh>
    <rPh sb="3" eb="5">
      <t>マドグチ</t>
    </rPh>
    <rPh sb="5" eb="8">
      <t>タントウシャ</t>
    </rPh>
    <rPh sb="9" eb="11">
      <t>シメイ</t>
    </rPh>
    <phoneticPr fontId="14"/>
  </si>
  <si>
    <t>　電話番号（内線番号）</t>
    <rPh sb="6" eb="8">
      <t>ナイセン</t>
    </rPh>
    <rPh sb="8" eb="10">
      <t>バンゴウ</t>
    </rPh>
    <phoneticPr fontId="14"/>
  </si>
  <si>
    <t>（１）外来の診療時間（曜日及び時間）</t>
    <rPh sb="3" eb="5">
      <t>ガイライ</t>
    </rPh>
    <rPh sb="6" eb="8">
      <t>シンリョウ</t>
    </rPh>
    <rPh sb="8" eb="10">
      <t>ジカン</t>
    </rPh>
    <rPh sb="11" eb="13">
      <t>ヨウビ</t>
    </rPh>
    <rPh sb="13" eb="14">
      <t>オヨ</t>
    </rPh>
    <rPh sb="15" eb="17">
      <t>ジカン</t>
    </rPh>
    <phoneticPr fontId="14"/>
  </si>
  <si>
    <t>（３）救急指定</t>
    <rPh sb="3" eb="5">
      <t>キュウキュウ</t>
    </rPh>
    <rPh sb="5" eb="7">
      <t>シテイ</t>
    </rPh>
    <phoneticPr fontId="14"/>
  </si>
  <si>
    <t>　連絡窓口担当者（フリガナ）</t>
    <rPh sb="1" eb="3">
      <t>レンラク</t>
    </rPh>
    <rPh sb="3" eb="5">
      <t>マドグチ</t>
    </rPh>
    <rPh sb="5" eb="8">
      <t>タントウシャ</t>
    </rPh>
    <phoneticPr fontId="14"/>
  </si>
  <si>
    <t>　開設者（氏名）</t>
    <rPh sb="1" eb="3">
      <t>カイセツ</t>
    </rPh>
    <rPh sb="3" eb="4">
      <t>シャ</t>
    </rPh>
    <rPh sb="5" eb="7">
      <t>シメイ</t>
    </rPh>
    <phoneticPr fontId="14"/>
  </si>
  <si>
    <t>　管理者（氏名）</t>
    <rPh sb="1" eb="4">
      <t>カンリシャ</t>
    </rPh>
    <rPh sb="5" eb="7">
      <t>シメイ</t>
    </rPh>
    <phoneticPr fontId="14"/>
  </si>
  <si>
    <t>（１）一般病棟</t>
    <rPh sb="5" eb="7">
      <t>ビョウトウ</t>
    </rPh>
    <phoneticPr fontId="14"/>
  </si>
  <si>
    <t>床数</t>
    <rPh sb="0" eb="1">
      <t>ショウ</t>
    </rPh>
    <rPh sb="1" eb="2">
      <t>スウ</t>
    </rPh>
    <phoneticPr fontId="14"/>
  </si>
  <si>
    <t>棟数</t>
    <rPh sb="0" eb="2">
      <t>トウスウ</t>
    </rPh>
    <phoneticPr fontId="14"/>
  </si>
  <si>
    <t>（１）一般</t>
    <phoneticPr fontId="14"/>
  </si>
  <si>
    <t>（２）精神</t>
    <phoneticPr fontId="14"/>
  </si>
  <si>
    <t>（３）療養－医療</t>
    <rPh sb="6" eb="8">
      <t>イリョウ</t>
    </rPh>
    <phoneticPr fontId="14"/>
  </si>
  <si>
    <t>（４）療養－介護</t>
    <rPh sb="6" eb="8">
      <t>カイゴ</t>
    </rPh>
    <phoneticPr fontId="14"/>
  </si>
  <si>
    <t>（５）結核－感染症</t>
    <rPh sb="3" eb="5">
      <t>ケッカク</t>
    </rPh>
    <rPh sb="6" eb="9">
      <t>カンセンショウ</t>
    </rPh>
    <phoneticPr fontId="14"/>
  </si>
  <si>
    <t>（６）結核</t>
    <rPh sb="3" eb="5">
      <t>ケッカク</t>
    </rPh>
    <phoneticPr fontId="14"/>
  </si>
  <si>
    <t>（７）その他</t>
    <rPh sb="5" eb="6">
      <t>タ</t>
    </rPh>
    <phoneticPr fontId="14"/>
  </si>
  <si>
    <t>食事</t>
    <rPh sb="0" eb="2">
      <t>ショクジ</t>
    </rPh>
    <phoneticPr fontId="14"/>
  </si>
  <si>
    <t>直営／委託</t>
    <rPh sb="0" eb="2">
      <t>チョクエイ</t>
    </rPh>
    <rPh sb="3" eb="5">
      <t>イタク</t>
    </rPh>
    <phoneticPr fontId="14"/>
  </si>
  <si>
    <t>食堂加算の有無</t>
    <rPh sb="0" eb="2">
      <t>ショクドウ</t>
    </rPh>
    <rPh sb="2" eb="4">
      <t>カサン</t>
    </rPh>
    <rPh sb="5" eb="7">
      <t>ウム</t>
    </rPh>
    <phoneticPr fontId="14"/>
  </si>
  <si>
    <t>入院時食事療養</t>
    <rPh sb="0" eb="2">
      <t>ニュウイン</t>
    </rPh>
    <rPh sb="2" eb="3">
      <t>ジ</t>
    </rPh>
    <rPh sb="3" eb="5">
      <t>ショクジ</t>
    </rPh>
    <rPh sb="5" eb="7">
      <t>リョウヨウ</t>
    </rPh>
    <phoneticPr fontId="14"/>
  </si>
  <si>
    <t>病棟数</t>
    <rPh sb="0" eb="2">
      <t>ビョウトウ</t>
    </rPh>
    <rPh sb="2" eb="3">
      <t>スウ</t>
    </rPh>
    <phoneticPr fontId="14"/>
  </si>
  <si>
    <t>入院基本料の届け出事項</t>
    <rPh sb="0" eb="2">
      <t>ニュウイン</t>
    </rPh>
    <rPh sb="2" eb="5">
      <t>キホンリョウ</t>
    </rPh>
    <rPh sb="6" eb="7">
      <t>トド</t>
    </rPh>
    <rPh sb="8" eb="9">
      <t>デ</t>
    </rPh>
    <rPh sb="9" eb="11">
      <t>ジコウ</t>
    </rPh>
    <phoneticPr fontId="14"/>
  </si>
  <si>
    <t>看護配置基準</t>
    <rPh sb="0" eb="2">
      <t>カンゴ</t>
    </rPh>
    <rPh sb="2" eb="4">
      <t>ハイチ</t>
    </rPh>
    <rPh sb="4" eb="6">
      <t>キジュン</t>
    </rPh>
    <phoneticPr fontId="14"/>
  </si>
  <si>
    <t>看護補助加算</t>
    <rPh sb="0" eb="2">
      <t>カンゴ</t>
    </rPh>
    <rPh sb="2" eb="4">
      <t>ホジョ</t>
    </rPh>
    <rPh sb="4" eb="6">
      <t>カサン</t>
    </rPh>
    <phoneticPr fontId="14"/>
  </si>
  <si>
    <t>（２）精神科病棟</t>
    <rPh sb="5" eb="6">
      <t>カ</t>
    </rPh>
    <rPh sb="6" eb="8">
      <t>ビョウトウ</t>
    </rPh>
    <phoneticPr fontId="14"/>
  </si>
  <si>
    <t>（３）療養病棟</t>
    <rPh sb="5" eb="7">
      <t>ビョウトウ</t>
    </rPh>
    <phoneticPr fontId="14"/>
  </si>
  <si>
    <t>（４）結核病棟</t>
    <rPh sb="3" eb="5">
      <t>ケッカク</t>
    </rPh>
    <rPh sb="5" eb="7">
      <t>ビョウトウ</t>
    </rPh>
    <phoneticPr fontId="14"/>
  </si>
  <si>
    <t>（５）その他の病棟</t>
    <rPh sb="5" eb="6">
      <t>タ</t>
    </rPh>
    <rPh sb="7" eb="9">
      <t>ビョウトウ</t>
    </rPh>
    <phoneticPr fontId="14"/>
  </si>
  <si>
    <t>（５）患者からの徴収金の状況</t>
    <rPh sb="3" eb="5">
      <t>カンジャ</t>
    </rPh>
    <rPh sb="8" eb="10">
      <t>チョウシュウ</t>
    </rPh>
    <rPh sb="10" eb="11">
      <t>キン</t>
    </rPh>
    <rPh sb="12" eb="14">
      <t>ジョウキョウ</t>
    </rPh>
    <phoneticPr fontId="14"/>
  </si>
  <si>
    <t>（６）日用品以外の預かり金品管理</t>
    <rPh sb="3" eb="6">
      <t>ニチヨウヒン</t>
    </rPh>
    <rPh sb="6" eb="8">
      <t>イガイ</t>
    </rPh>
    <rPh sb="9" eb="10">
      <t>アズ</t>
    </rPh>
    <rPh sb="12" eb="14">
      <t>キンピン</t>
    </rPh>
    <rPh sb="14" eb="16">
      <t>カンリ</t>
    </rPh>
    <phoneticPr fontId="14"/>
  </si>
  <si>
    <t>（７）預り金の残額等の患者への報告</t>
    <phoneticPr fontId="14"/>
  </si>
  <si>
    <t>　・管理手数料</t>
    <rPh sb="2" eb="4">
      <t>カンリ</t>
    </rPh>
    <rPh sb="4" eb="7">
      <t>テスウリョウ</t>
    </rPh>
    <phoneticPr fontId="14"/>
  </si>
  <si>
    <t>金額</t>
    <rPh sb="0" eb="2">
      <t>キンガク</t>
    </rPh>
    <phoneticPr fontId="14"/>
  </si>
  <si>
    <t>徴収根拠</t>
    <rPh sb="0" eb="2">
      <t>チョウシュウ</t>
    </rPh>
    <rPh sb="2" eb="4">
      <t>コンキョ</t>
    </rPh>
    <phoneticPr fontId="14"/>
  </si>
  <si>
    <t>徴収期間</t>
    <rPh sb="0" eb="2">
      <t>チョウシュウ</t>
    </rPh>
    <rPh sb="2" eb="4">
      <t>キカン</t>
    </rPh>
    <phoneticPr fontId="14"/>
  </si>
  <si>
    <t>　・その他一律徴収</t>
    <rPh sb="4" eb="5">
      <t>タ</t>
    </rPh>
    <rPh sb="5" eb="7">
      <t>イチリツ</t>
    </rPh>
    <rPh sb="7" eb="9">
      <t>チョウシュウ</t>
    </rPh>
    <phoneticPr fontId="14"/>
  </si>
  <si>
    <t>　・その他（医療・看護）に係る患者負担</t>
    <rPh sb="4" eb="5">
      <t>タ</t>
    </rPh>
    <rPh sb="6" eb="8">
      <t>イリョウ</t>
    </rPh>
    <rPh sb="9" eb="11">
      <t>カンゴ</t>
    </rPh>
    <rPh sb="13" eb="14">
      <t>カカワ</t>
    </rPh>
    <rPh sb="15" eb="17">
      <t>カンジャ</t>
    </rPh>
    <rPh sb="17" eb="19">
      <t>フタン</t>
    </rPh>
    <phoneticPr fontId="14"/>
  </si>
  <si>
    <t>ある場合：金額</t>
    <rPh sb="2" eb="4">
      <t>バアイ</t>
    </rPh>
    <rPh sb="5" eb="7">
      <t>キンガク</t>
    </rPh>
    <phoneticPr fontId="14"/>
  </si>
  <si>
    <t>ある場合：内容</t>
    <rPh sb="2" eb="4">
      <t>バアイ</t>
    </rPh>
    <rPh sb="5" eb="7">
      <t>ナイヨウ</t>
    </rPh>
    <phoneticPr fontId="14"/>
  </si>
  <si>
    <t>改善状況又は改善計画</t>
    <phoneticPr fontId="14"/>
  </si>
  <si>
    <t>指摘事項</t>
    <phoneticPr fontId="14"/>
  </si>
  <si>
    <t>改善状況報告書</t>
    <phoneticPr fontId="14"/>
  </si>
  <si>
    <t>○○　　年　　月　　日</t>
    <rPh sb="4" eb="5">
      <t>ネン</t>
    </rPh>
    <rPh sb="7" eb="8">
      <t>ガツ</t>
    </rPh>
    <rPh sb="10" eb="11">
      <t>ニチ</t>
    </rPh>
    <phoneticPr fontId="14"/>
  </si>
  <si>
    <t>所在地：</t>
    <rPh sb="0" eb="3">
      <t>ショザイチ</t>
    </rPh>
    <phoneticPr fontId="14"/>
  </si>
  <si>
    <t>指定医療機関名：</t>
    <phoneticPr fontId="14"/>
  </si>
  <si>
    <t>管理者名：</t>
    <rPh sb="0" eb="3">
      <t>カンリシャ</t>
    </rPh>
    <rPh sb="3" eb="4">
      <t>メイ</t>
    </rPh>
    <phoneticPr fontId="14"/>
  </si>
  <si>
    <t>　東京都福祉局長　あて</t>
    <phoneticPr fontId="14"/>
  </si>
  <si>
    <t>（指導日：　○○　　年　　月　　日）</t>
    <rPh sb="1" eb="3">
      <t>シドウ</t>
    </rPh>
    <rPh sb="3" eb="4">
      <t>ビ</t>
    </rPh>
    <rPh sb="10" eb="11">
      <t>ネン</t>
    </rPh>
    <rPh sb="13" eb="14">
      <t>ガツ</t>
    </rPh>
    <rPh sb="16" eb="17">
      <t>ニチ</t>
    </rPh>
    <phoneticPr fontId="14"/>
  </si>
  <si>
    <r>
      <t>外来</t>
    </r>
    <r>
      <rPr>
        <sz val="11"/>
        <rFont val="ＭＳ Ｐゴシック"/>
        <family val="3"/>
        <charset val="128"/>
      </rPr>
      <t>患者延数</t>
    </r>
    <rPh sb="0" eb="2">
      <t>ガイライ</t>
    </rPh>
    <phoneticPr fontId="14"/>
  </si>
  <si>
    <t>〇〇区・中部第一</t>
    <rPh sb="2" eb="3">
      <t>ク</t>
    </rPh>
    <rPh sb="4" eb="6">
      <t>チュウブ</t>
    </rPh>
    <rPh sb="6" eb="8">
      <t>ダイイチ</t>
    </rPh>
    <phoneticPr fontId="14"/>
  </si>
  <si>
    <t>様式７</t>
    <rPh sb="0" eb="2">
      <t>ヨウシキ</t>
    </rPh>
    <phoneticPr fontId="14"/>
  </si>
  <si>
    <t>病院担当者：</t>
    <phoneticPr fontId="14"/>
  </si>
  <si>
    <t>適否</t>
    <rPh sb="0" eb="2">
      <t>テキヒ</t>
    </rPh>
    <phoneticPr fontId="14"/>
  </si>
  <si>
    <t>不備であった場合の対応等</t>
  </si>
  <si>
    <t>調査状況</t>
  </si>
  <si>
    <t>確認</t>
    <rPh sb="0" eb="2">
      <t>カクニン</t>
    </rPh>
    <phoneticPr fontId="37"/>
  </si>
  <si>
    <t>口頭</t>
  </si>
  <si>
    <t>文書</t>
  </si>
  <si>
    <t>□</t>
  </si>
  <si>
    <t>専従の作業療法士を配置しているか</t>
  </si>
  <si>
    <t>〇/×</t>
  </si>
  <si>
    <t>患者数は作業療法士１人に対して
１日５０人を標準としているか</t>
  </si>
  <si>
    <t>実施時間は患者１人当たり１日につき２時間を標準としているか</t>
  </si>
  <si>
    <t>医師の指示（作業処方箋）に基づいているか</t>
  </si>
  <si>
    <t>継続、変更、休止、中止等医師の指示を受けているか</t>
  </si>
  <si>
    <t>患者又は家族の希望確認をとっているか（強要せず患者の希望により行っているか）</t>
  </si>
  <si>
    <t>患者ごとに作業内容や観察記録、実施時間を実施の都度、記録しているか</t>
  </si>
  <si>
    <t>治療の経過、成績等について、常に観察記録しているか</t>
  </si>
  <si>
    <t>評価は評価基準に従って、定期的に行われているか</t>
  </si>
  <si>
    <t>作業療法に要する消耗材料及び作業衣等については、医療機関の負担としているか</t>
  </si>
  <si>
    <t>作業療法の結果として生じた果実（成果物）により得た副次的な収益の有無
例：バザーによる利益</t>
  </si>
  <si>
    <t>有/無</t>
  </si>
  <si>
    <t>　　有の場合：患者の福利厚生又は該当患者自身のために充当されているか</t>
    <phoneticPr fontId="14"/>
  </si>
  <si>
    <t>　　有の場合：収支記録、領収書はあるか</t>
    <phoneticPr fontId="14"/>
  </si>
  <si>
    <t>施設基準の届出事項に変更はないか</t>
  </si>
  <si>
    <t>（参考）精神科作業療法に関する施設基準
　作業療法士は、専従者として最低１人が必要であること。
　患者数は、作業療法士１人に対しては、１日50人を標準とすること。
　作業療法を行うためにふさわしい専用の施設を有しており、当該専用の施設の広さは、作業療法士１人に対して50㎡を基準とすること。なお、当該専用の施設は、精神科作業療法を実施している時間帯において「専用」ということであり、当該療法を実施する時間帯以外の時間帯において、他の用途に使用することは差し支えない。
　当該療法を行うために必要な専用の器械・器具を対象患者の状態と当該療法の目的に応じて具備すること。代表的な諸活動：創作活動（手工芸、絵画、音楽等）日常生活活動（調理等）、通信・コミュニケーション・表現活動（パーソナルコンピュータ等によるものなど）、各種余暇・身体活動（ゲーム、スポーツ、園芸、小児を対象とする場合は各種玩具等）、業関連活動等
　精神病院又は精神病棟を有する一般病院にあって、入院基本料（特別入院基本料を除く。）、精神科急性期治療病棟入院料又は精神療養病棟入院料を算定する入院医療を行っていること。ただし、当分の間、精神病棟入院基本料の特別入院基本料を算定している場合も算定できることとする。</t>
  </si>
  <si>
    <t>根拠（通知）</t>
  </si>
  <si>
    <t>作業療法士、精神保健福祉士等の職種を配置し、入院患者の社会復帰に向けた努力を行うよう指導すること。
「精神病院に対する指導監督等の徹底について」（平成一〇年三月三日障精第一六号）（各都道府県・各指定都市精神保健福祉主管部（局）長あて厚生省大臣官房障害保健福祉部精神保健福祉課長通知）　１（５）指定病院及び応急入院指定病院について ウ</t>
  </si>
  <si>
    <t>作業療法の限界を超え、又は作業療法という名目の元に患者を使役するようなことはしていないか。
作業療法の結果として生じた果実により得た副次的な収益について、患者の福利厚生又は該当患者自身のため以外に充当されていないか。
「精神病院に対する指導監督等の徹底について」（平成一〇年三月三日障精第一六号）（各都道府県・各指定都市精神保健福祉主管部（局）長あて厚生省大臣官房障害保健福祉部精神保健福祉課長通知）　１（１３）入院患者等のその他の処遇について ケ、コ</t>
  </si>
  <si>
    <t>Ｉ００７　　精神科作業療法
(１) 精神科作業療法は、精神疾患を有するものの社会生活機能の回復を目的として行うものであり、実施される作業内容の種類にかかわらずその実施時間は患者１人当たり１日につき２時間を標準とする。なお、治療上の必要がある場合には、病棟や屋外など、専用の施設以外において当該療法を実施することも可能であること。
(２) １人の作業療法士が、当該療法を実施した場合に算定する。この場合の１日当たりの取扱い患者数は、概ね25人を１単位として、１人の作業療法士の取扱い患者数は１日２単位50人以内を標準とする。
(３) 精神科作業療法を実施した場合はその要点を個々の患者の診療録に記載する。
(４) 当該療法に要する消耗材料及び作業衣等については、当該保険医療機関の負担とする。</t>
  </si>
  <si>
    <t>様式８</t>
    <rPh sb="0" eb="2">
      <t>ヨウシキ</t>
    </rPh>
    <phoneticPr fontId="14"/>
  </si>
  <si>
    <t>病院担当者 ：</t>
    <phoneticPr fontId="14"/>
  </si>
  <si>
    <t xml:space="preserve">都担当者（当日） ： </t>
    <rPh sb="5" eb="7">
      <t>トウジツ</t>
    </rPh>
    <phoneticPr fontId="14"/>
  </si>
  <si>
    <t>項目</t>
    <phoneticPr fontId="14"/>
  </si>
  <si>
    <t>確認事項</t>
    <rPh sb="2" eb="4">
      <t>ジコウ</t>
    </rPh>
    <phoneticPr fontId="14"/>
  </si>
  <si>
    <t>医療機関入力欄</t>
    <rPh sb="4" eb="6">
      <t>ニュウリョク</t>
    </rPh>
    <phoneticPr fontId="14"/>
  </si>
  <si>
    <t>施設基準の届出（提出年月日）</t>
    <rPh sb="8" eb="13">
      <t>テイシュツネンガッピ</t>
    </rPh>
    <phoneticPr fontId="14"/>
  </si>
  <si>
    <t>届出を行っているか</t>
    <phoneticPr fontId="14"/>
  </si>
  <si>
    <t>院内組織（組織としての確立）組織図の有無</t>
  </si>
  <si>
    <t>組織として確立しているか</t>
  </si>
  <si>
    <t>実施時間：プログラム時間（１０時間／日標準）</t>
    <rPh sb="0" eb="4">
      <t>ジッシジカン</t>
    </rPh>
    <phoneticPr fontId="14"/>
  </si>
  <si>
    <t>プログラム作成（有無）</t>
    <phoneticPr fontId="14"/>
  </si>
  <si>
    <t>専用施設：名称</t>
    <rPh sb="0" eb="2">
      <t>センヨウ</t>
    </rPh>
    <rPh sb="2" eb="4">
      <t>シセツ</t>
    </rPh>
    <rPh sb="5" eb="7">
      <t>メイショウ</t>
    </rPh>
    <phoneticPr fontId="14"/>
  </si>
  <si>
    <t>専用施設：面積（㎡）　（４０㎡以上）</t>
    <rPh sb="0" eb="4">
      <t>センヨウシセツ</t>
    </rPh>
    <rPh sb="5" eb="7">
      <t>メンセキ</t>
    </rPh>
    <rPh sb="15" eb="17">
      <t>イジョウ</t>
    </rPh>
    <phoneticPr fontId="14"/>
  </si>
  <si>
    <t>患者一人当たりの面積（㎡）（３.３㎡標準）</t>
    <rPh sb="0" eb="5">
      <t>カンジャヒトリア</t>
    </rPh>
    <rPh sb="8" eb="10">
      <t>メンセキ</t>
    </rPh>
    <rPh sb="18" eb="20">
      <t>ヒョウジュン</t>
    </rPh>
    <phoneticPr fontId="14"/>
  </si>
  <si>
    <t>患者１人当り３．３平方メートル標準となっているか</t>
  </si>
  <si>
    <t>□　職員配置体制等　３人(医１・専２)</t>
    <phoneticPr fontId="14"/>
  </si>
  <si>
    <t>従事者は、確保されているか</t>
  </si>
  <si>
    <t>従事者の人数（現員）</t>
    <rPh sb="0" eb="3">
      <t>ジュウジシャ</t>
    </rPh>
    <rPh sb="4" eb="6">
      <t>ニンズウ</t>
    </rPh>
    <rPh sb="7" eb="9">
      <t>ゲンイン</t>
    </rPh>
    <phoneticPr fontId="14"/>
  </si>
  <si>
    <t>　　人</t>
    <phoneticPr fontId="14"/>
  </si>
  <si>
    <t>前月１日あたり最多患者数（３０人限度）</t>
    <rPh sb="0" eb="2">
      <t>ゼンゲツ</t>
    </rPh>
    <rPh sb="3" eb="4">
      <t>ニチ</t>
    </rPh>
    <rPh sb="7" eb="12">
      <t>サイタカンジャスウ</t>
    </rPh>
    <rPh sb="15" eb="16">
      <t>ニン</t>
    </rPh>
    <rPh sb="16" eb="18">
      <t>ゲンド</t>
    </rPh>
    <phoneticPr fontId="14"/>
  </si>
  <si>
    <t>１日　３０人を限度としているか</t>
  </si>
  <si>
    <t>□　職員配置体制等　４人(医１・専３)</t>
    <phoneticPr fontId="14"/>
  </si>
  <si>
    <t>　　人</t>
  </si>
  <si>
    <t>前月１日あたり最多患者数（５０人限度）</t>
    <rPh sb="0" eb="2">
      <t>ゼンゲツ</t>
    </rPh>
    <rPh sb="3" eb="4">
      <t>ニチ</t>
    </rPh>
    <rPh sb="7" eb="12">
      <t>サイタカンジャスウ</t>
    </rPh>
    <rPh sb="15" eb="16">
      <t>ニン</t>
    </rPh>
    <rPh sb="16" eb="18">
      <t>ゲンド</t>
    </rPh>
    <phoneticPr fontId="14"/>
  </si>
  <si>
    <t>１日　５０人を限度としているか</t>
  </si>
  <si>
    <t>□　職員配置体制等　６人(医１・専５)</t>
    <phoneticPr fontId="14"/>
  </si>
  <si>
    <t>前月１日あたり最多患者数（７０人限度）</t>
    <rPh sb="0" eb="2">
      <t>ゼンゲツ</t>
    </rPh>
    <rPh sb="3" eb="4">
      <t>ニチ</t>
    </rPh>
    <rPh sb="7" eb="12">
      <t>サイタカンジャスウ</t>
    </rPh>
    <rPh sb="15" eb="16">
      <t>ニン</t>
    </rPh>
    <rPh sb="16" eb="18">
      <t>ゲンド</t>
    </rPh>
    <phoneticPr fontId="14"/>
  </si>
  <si>
    <t>１日　７０人を限度としているか</t>
  </si>
  <si>
    <t xml:space="preserve">大規模のもの　〔 ４人(医１専３) ・ ６人(医２専４) 〕 ・ 小規模のもの ３人(医１専２) </t>
  </si>
  <si>
    <t>届出を行っているか</t>
  </si>
  <si>
    <t xml:space="preserve">○○    年　月 　日 </t>
  </si>
  <si>
    <t>デイ・ナイト両者を同一時間帯に混在して実施の有無</t>
    <rPh sb="22" eb="24">
      <t>ウム</t>
    </rPh>
    <phoneticPr fontId="14"/>
  </si>
  <si>
    <t>デイ・ナイト両者を同一時間帯に混在して実施していないか</t>
    <phoneticPr fontId="14"/>
  </si>
  <si>
    <t>□　大規模なもの　職員配置体制等　４人(医１専３)、　６人(医２専４)</t>
    <phoneticPr fontId="14"/>
  </si>
  <si>
    <t>前月１日あたり最多患者数（５０人限度）６人で構成する場合７０人</t>
    <rPh sb="0" eb="2">
      <t>ゼンゲツ</t>
    </rPh>
    <rPh sb="3" eb="4">
      <t>ニチ</t>
    </rPh>
    <rPh sb="7" eb="12">
      <t>サイタカンジャスウ</t>
    </rPh>
    <rPh sb="15" eb="16">
      <t>ニン</t>
    </rPh>
    <rPh sb="16" eb="18">
      <t>ゲンド</t>
    </rPh>
    <rPh sb="20" eb="21">
      <t>ニン</t>
    </rPh>
    <rPh sb="22" eb="24">
      <t>コウセイ</t>
    </rPh>
    <rPh sb="26" eb="28">
      <t>バアイ</t>
    </rPh>
    <rPh sb="30" eb="31">
      <t>ニン</t>
    </rPh>
    <phoneticPr fontId="14"/>
  </si>
  <si>
    <t>１日　５０人(６人で構成する場合７０人）を限度としているか</t>
  </si>
  <si>
    <t>疾患等に応じた診療計画作成の有無</t>
    <rPh sb="14" eb="16">
      <t>ウム</t>
    </rPh>
    <phoneticPr fontId="14"/>
  </si>
  <si>
    <t>疾患等に応じた診療計画を作成しているか</t>
    <phoneticPr fontId="14"/>
  </si>
  <si>
    <t>６０平方メートル以上</t>
  </si>
  <si>
    <t>面積：　　㎡</t>
  </si>
  <si>
    <t>患者一人当たりの面積（㎡）（４㎡標準）</t>
    <rPh sb="0" eb="5">
      <t>カンジャヒトリア</t>
    </rPh>
    <rPh sb="8" eb="10">
      <t>メンセキ</t>
    </rPh>
    <rPh sb="16" eb="18">
      <t>ヒョウジュン</t>
    </rPh>
    <phoneticPr fontId="14"/>
  </si>
  <si>
    <t>患者１人当り４平方メートル標準となっているか</t>
  </si>
  <si>
    <t>実施時間：プログラム時間（６時間／日標準）</t>
    <rPh sb="0" eb="4">
      <t>ジッシジカン</t>
    </rPh>
    <rPh sb="10" eb="12">
      <t>ジカン</t>
    </rPh>
    <rPh sb="17" eb="18">
      <t>ヒ</t>
    </rPh>
    <phoneticPr fontId="14"/>
  </si>
  <si>
    <t>プログラムの作成　　 有　・　無</t>
  </si>
  <si>
    <t>□　小規模なもの　職員配置体制等　３人(医１専２)</t>
    <phoneticPr fontId="14"/>
  </si>
  <si>
    <t>４０平方メートル以上</t>
  </si>
  <si>
    <t>職員配置体制等　３人(医１専２)</t>
    <phoneticPr fontId="14"/>
  </si>
  <si>
    <t>前月１日あたり最多患者数（２０人限度）</t>
    <rPh sb="0" eb="2">
      <t>ゼンゲツ</t>
    </rPh>
    <rPh sb="3" eb="4">
      <t>ニチ</t>
    </rPh>
    <rPh sb="7" eb="12">
      <t>サイタカンジャスウ</t>
    </rPh>
    <rPh sb="15" eb="16">
      <t>ニン</t>
    </rPh>
    <rPh sb="16" eb="18">
      <t>ゲンド</t>
    </rPh>
    <phoneticPr fontId="14"/>
  </si>
  <si>
    <t>１日　２０人を限度としているか</t>
  </si>
  <si>
    <t>実施時間：プログラム時間（４時間／日標準）</t>
    <rPh sb="0" eb="4">
      <t>ジッシジカン</t>
    </rPh>
    <rPh sb="10" eb="12">
      <t>ジカン</t>
    </rPh>
    <rPh sb="17" eb="18">
      <t>ヒ</t>
    </rPh>
    <phoneticPr fontId="14"/>
  </si>
  <si>
    <t>１日につき４時間を標準としているか</t>
  </si>
  <si>
    <t>午後４時以降となっているか</t>
    <phoneticPr fontId="14"/>
  </si>
  <si>
    <t>大規模のもの　〔 ４人(医１専３) ・ ６人(医２専４) 〕  ・ 小規模のもの　２人(医１専１)</t>
  </si>
  <si>
    <t>院内組織（組織としての確立）組織図の有無</t>
    <phoneticPr fontId="14"/>
  </si>
  <si>
    <t>□　大規模なもの　職員配置体制等　４人(医１専３)、６人(医２専４)</t>
    <phoneticPr fontId="14"/>
  </si>
  <si>
    <t>１回　５０人(６人で構成する場合７０人）を限度としているか</t>
  </si>
  <si>
    <t>疾患等に応じた診療計画を作成しているか</t>
  </si>
  <si>
    <t>専用施設：面積（㎡）　（６０㎡以上）</t>
    <rPh sb="0" eb="4">
      <t>センヨウシセツ</t>
    </rPh>
    <rPh sb="5" eb="7">
      <t>メンセキ</t>
    </rPh>
    <rPh sb="15" eb="17">
      <t>イジョウ</t>
    </rPh>
    <phoneticPr fontId="14"/>
  </si>
  <si>
    <t>□　小規模なもの　職員配置体制等　２人(医１専１)</t>
    <phoneticPr fontId="14"/>
  </si>
  <si>
    <t>従事者の人数（現員）</t>
  </si>
  <si>
    <t>前月１日あたり最多患者数（２０人限度）</t>
    <phoneticPr fontId="14"/>
  </si>
  <si>
    <t>３０平方メートル以上</t>
  </si>
  <si>
    <t>専用施設：面積（㎡）　（３０㎡以上）</t>
    <rPh sb="0" eb="4">
      <t>センヨウシセツ</t>
    </rPh>
    <rPh sb="5" eb="7">
      <t>メンセキ</t>
    </rPh>
    <rPh sb="15" eb="17">
      <t>イジョウ</t>
    </rPh>
    <phoneticPr fontId="14"/>
  </si>
  <si>
    <t>実施時間：プログラム時間（３時間／日標準）</t>
    <rPh sb="0" eb="4">
      <t>ジッシジカン</t>
    </rPh>
    <rPh sb="10" eb="12">
      <t>ジカン</t>
    </rPh>
    <rPh sb="17" eb="18">
      <t>ヒ</t>
    </rPh>
    <phoneticPr fontId="14"/>
  </si>
  <si>
    <t>１日につき３時間を標準としているか</t>
  </si>
  <si>
    <t>※「前月１日当たり最多患者数」欄には、確認調査書作成月の前月において、１日当たり最も多くの患者に各種ケアを行った日の患者数を記載すること。</t>
    <phoneticPr fontId="14"/>
  </si>
  <si>
    <t>診療報酬：入院中の患者（※）に算定していないか</t>
    <rPh sb="0" eb="4">
      <t>シンリョウホウシュウ</t>
    </rPh>
    <phoneticPr fontId="14"/>
  </si>
  <si>
    <t>食事：治療の一環として提供された場合、患者負担としていないか</t>
    <rPh sb="0" eb="2">
      <t>ショクジ</t>
    </rPh>
    <phoneticPr fontId="14"/>
  </si>
  <si>
    <t>消耗材料等：医療機関の負担としているか</t>
    <phoneticPr fontId="14"/>
  </si>
  <si>
    <t>プログラム：患者の症状等により、患者にあった療法を行っているか</t>
    <phoneticPr fontId="14"/>
  </si>
  <si>
    <t>プログラム：医師の作成した処方箋等に基づき療法を行っているか</t>
    <phoneticPr fontId="14"/>
  </si>
  <si>
    <t>プログラム：評価をどのように行っているか</t>
    <phoneticPr fontId="14"/>
  </si>
  <si>
    <t>プログラム：効果判定をどのように行っているか</t>
    <phoneticPr fontId="14"/>
  </si>
  <si>
    <t>プログラム：医師との連携（療法の実施報告、診療への反映）</t>
    <rPh sb="6" eb="8">
      <t>イシ</t>
    </rPh>
    <rPh sb="10" eb="12">
      <t>レンケイ</t>
    </rPh>
    <rPh sb="13" eb="15">
      <t>リョウホウ</t>
    </rPh>
    <rPh sb="16" eb="20">
      <t>ジッシホウコク</t>
    </rPh>
    <rPh sb="21" eb="23">
      <t>シンリョウ</t>
    </rPh>
    <rPh sb="25" eb="27">
      <t>ハンエイ</t>
    </rPh>
    <phoneticPr fontId="14"/>
  </si>
  <si>
    <t>１　●●について</t>
    <phoneticPr fontId="14"/>
  </si>
  <si>
    <t>２　△△について</t>
    <phoneticPr fontId="14"/>
  </si>
  <si>
    <t xml:space="preserve">都担当者（当日） ： </t>
    <phoneticPr fontId="14"/>
  </si>
  <si>
    <r>
      <t>→</t>
    </r>
    <r>
      <rPr>
        <b/>
        <sz val="11"/>
        <rFont val="ＭＳ Ｐゴシック"/>
        <family val="3"/>
        <charset val="128"/>
      </rPr>
      <t>有の場合</t>
    </r>
    <r>
      <rPr>
        <sz val="11"/>
        <rFont val="ＭＳ Ｐゴシック"/>
        <family val="3"/>
        <charset val="128"/>
      </rPr>
      <t>は、別紙　</t>
    </r>
    <r>
      <rPr>
        <b/>
        <sz val="11"/>
        <rFont val="ＭＳ Ｐゴシック"/>
        <family val="3"/>
        <charset val="128"/>
      </rPr>
      <t>保険外負担一覧表</t>
    </r>
    <r>
      <rPr>
        <sz val="11"/>
        <rFont val="ＭＳ Ｐゴシック"/>
        <family val="3"/>
        <charset val="128"/>
      </rPr>
      <t>に記載をするか、</t>
    </r>
    <r>
      <rPr>
        <b/>
        <sz val="11"/>
        <rFont val="ＭＳ Ｐゴシック"/>
        <family val="3"/>
        <charset val="128"/>
      </rPr>
      <t>任意様式（パンレット等）で項目、金額の分かる一覧表を提出</t>
    </r>
    <r>
      <rPr>
        <sz val="11"/>
        <rFont val="ＭＳ Ｐゴシック"/>
        <family val="3"/>
        <charset val="128"/>
      </rPr>
      <t>してください。</t>
    </r>
    <phoneticPr fontId="14"/>
  </si>
  <si>
    <t>様式１１号－３</t>
    <rPh sb="0" eb="2">
      <t>ヨウシキ</t>
    </rPh>
    <rPh sb="4" eb="5">
      <t>ゴウ</t>
    </rPh>
    <phoneticPr fontId="14"/>
  </si>
  <si>
    <t>様式１１</t>
    <rPh sb="0" eb="2">
      <t>ヨウシキ</t>
    </rPh>
    <phoneticPr fontId="14"/>
  </si>
  <si>
    <t>様式１２</t>
    <rPh sb="0" eb="2">
      <t>ヨウシキ</t>
    </rPh>
    <phoneticPr fontId="14"/>
  </si>
  <si>
    <t>様式１３</t>
    <rPh sb="0" eb="2">
      <t>ヨウシキ</t>
    </rPh>
    <phoneticPr fontId="14"/>
  </si>
  <si>
    <t>様式１４</t>
    <rPh sb="0" eb="2">
      <t>ヨウシキ</t>
    </rPh>
    <phoneticPr fontId="14"/>
  </si>
  <si>
    <t>様式１５</t>
    <rPh sb="0" eb="2">
      <t>ヨウシキ</t>
    </rPh>
    <phoneticPr fontId="14"/>
  </si>
  <si>
    <t>様式番号</t>
    <rPh sb="0" eb="2">
      <t>ヨウシキ</t>
    </rPh>
    <rPh sb="2" eb="4">
      <t>バンゴウ</t>
    </rPh>
    <phoneticPr fontId="14"/>
  </si>
  <si>
    <t>様式名</t>
    <rPh sb="0" eb="2">
      <t>ヨウシキ</t>
    </rPh>
    <rPh sb="2" eb="3">
      <t>メイ</t>
    </rPh>
    <phoneticPr fontId="14"/>
  </si>
  <si>
    <t>説明</t>
    <rPh sb="0" eb="2">
      <t>セツメイ</t>
    </rPh>
    <phoneticPr fontId="14"/>
  </si>
  <si>
    <t>（確認表）精神科デイ・ナイト・ケア／精神科デイ・ケア／精神科ナイト・ケア／精神科ショート・ケア</t>
    <rPh sb="1" eb="3">
      <t>カクニン</t>
    </rPh>
    <rPh sb="3" eb="4">
      <t>ヒョウ</t>
    </rPh>
    <rPh sb="27" eb="30">
      <t>セイシンカ</t>
    </rPh>
    <phoneticPr fontId="14"/>
  </si>
  <si>
    <t>（確認表）精神科作業療法</t>
    <rPh sb="1" eb="3">
      <t>カクニン</t>
    </rPh>
    <rPh sb="3" eb="4">
      <t>ヒョウ</t>
    </rPh>
    <phoneticPr fontId="14"/>
  </si>
  <si>
    <t>生活保護入院患者名簿</t>
    <phoneticPr fontId="14"/>
  </si>
  <si>
    <t>一般病院</t>
    <rPh sb="0" eb="2">
      <t>イッパン</t>
    </rPh>
    <rPh sb="2" eb="4">
      <t>ビョウイン</t>
    </rPh>
    <phoneticPr fontId="14"/>
  </si>
  <si>
    <t>一般診療所</t>
    <rPh sb="0" eb="2">
      <t>イッパン</t>
    </rPh>
    <rPh sb="2" eb="5">
      <t>シンリョウショ</t>
    </rPh>
    <phoneticPr fontId="14"/>
  </si>
  <si>
    <t>精神科病院</t>
    <rPh sb="0" eb="3">
      <t>セイシンカ</t>
    </rPh>
    <rPh sb="3" eb="5">
      <t>ビョウイン</t>
    </rPh>
    <phoneticPr fontId="14"/>
  </si>
  <si>
    <t>精神科診療所</t>
    <rPh sb="0" eb="3">
      <t>セイシンカ</t>
    </rPh>
    <rPh sb="3" eb="6">
      <t>シンリョウジョ</t>
    </rPh>
    <phoneticPr fontId="14"/>
  </si>
  <si>
    <t>提出</t>
    <rPh sb="0" eb="2">
      <t>テイシュツ</t>
    </rPh>
    <phoneticPr fontId="14"/>
  </si>
  <si>
    <r>
      <t>提出</t>
    </r>
    <r>
      <rPr>
        <sz val="8"/>
        <rFont val="ＭＳ Ｐゴシック"/>
        <family val="3"/>
        <charset val="128"/>
      </rPr>
      <t>（外来のみ）</t>
    </r>
    <rPh sb="0" eb="2">
      <t>テイシュツ</t>
    </rPh>
    <rPh sb="3" eb="5">
      <t>ガイライ</t>
    </rPh>
    <phoneticPr fontId="14"/>
  </si>
  <si>
    <t>生活保護法（医療扶助）</t>
    <rPh sb="0" eb="2">
      <t>セイカツ</t>
    </rPh>
    <rPh sb="2" eb="5">
      <t>ホゴホウ</t>
    </rPh>
    <rPh sb="6" eb="8">
      <t>イリョウ</t>
    </rPh>
    <rPh sb="8" eb="10">
      <t>フジョ</t>
    </rPh>
    <phoneticPr fontId="14"/>
  </si>
  <si>
    <t>精神保健福祉法（第29条）</t>
    <rPh sb="0" eb="2">
      <t>セイシン</t>
    </rPh>
    <rPh sb="2" eb="4">
      <t>ホケン</t>
    </rPh>
    <rPh sb="4" eb="7">
      <t>フクシホウ</t>
    </rPh>
    <rPh sb="8" eb="9">
      <t>ダイ</t>
    </rPh>
    <rPh sb="11" eb="12">
      <t>ジョウ</t>
    </rPh>
    <phoneticPr fontId="14"/>
  </si>
  <si>
    <t>その他（社会保険国民健康保険など）</t>
    <rPh sb="2" eb="3">
      <t>タ</t>
    </rPh>
    <rPh sb="4" eb="6">
      <t>シャカイ</t>
    </rPh>
    <rPh sb="6" eb="8">
      <t>ホケン</t>
    </rPh>
    <rPh sb="8" eb="10">
      <t>コクミン</t>
    </rPh>
    <rPh sb="10" eb="12">
      <t>ケンコウ</t>
    </rPh>
    <rPh sb="12" eb="14">
      <t>ホケン</t>
    </rPh>
    <phoneticPr fontId="14"/>
  </si>
  <si>
    <t>人数</t>
    <rPh sb="0" eb="2">
      <t>ニンズウ</t>
    </rPh>
    <phoneticPr fontId="14"/>
  </si>
  <si>
    <t>総数（合計）</t>
    <rPh sb="0" eb="2">
      <t>ソウスウ</t>
    </rPh>
    <rPh sb="3" eb="5">
      <t>ゴウケイ</t>
    </rPh>
    <phoneticPr fontId="14"/>
  </si>
  <si>
    <t>　指導にあたって次の通り患者数の報告をします。</t>
    <rPh sb="1" eb="3">
      <t>シドウ</t>
    </rPh>
    <rPh sb="8" eb="9">
      <t>ツギ</t>
    </rPh>
    <rPh sb="10" eb="11">
      <t>トオ</t>
    </rPh>
    <rPh sb="12" eb="15">
      <t>カンジャスウ</t>
    </rPh>
    <rPh sb="16" eb="18">
      <t>ホウコク</t>
    </rPh>
    <phoneticPr fontId="14"/>
  </si>
  <si>
    <t>指導日当日報告用紙</t>
    <rPh sb="0" eb="2">
      <t>シドウ</t>
    </rPh>
    <rPh sb="2" eb="3">
      <t>ビ</t>
    </rPh>
    <rPh sb="3" eb="5">
      <t>トウジツ</t>
    </rPh>
    <rPh sb="5" eb="7">
      <t>ホウコク</t>
    </rPh>
    <rPh sb="7" eb="9">
      <t>ヨウシ</t>
    </rPh>
    <phoneticPr fontId="14"/>
  </si>
  <si>
    <t>当日提出</t>
    <rPh sb="0" eb="2">
      <t>トウジツ</t>
    </rPh>
    <rPh sb="2" eb="4">
      <t>テイシュツ</t>
    </rPh>
    <phoneticPr fontId="14"/>
  </si>
  <si>
    <t>　東京都福祉局指導監査部　あて</t>
    <rPh sb="1" eb="4">
      <t>トウキョウト</t>
    </rPh>
    <rPh sb="4" eb="7">
      <t>フクシキョク</t>
    </rPh>
    <rPh sb="7" eb="9">
      <t>シドウ</t>
    </rPh>
    <rPh sb="9" eb="11">
      <t>カンサ</t>
    </rPh>
    <rPh sb="11" eb="12">
      <t>ブ</t>
    </rPh>
    <phoneticPr fontId="14"/>
  </si>
  <si>
    <t>１　入院患者数（指導日当日）</t>
    <rPh sb="2" eb="4">
      <t>ニュウイン</t>
    </rPh>
    <rPh sb="4" eb="7">
      <t>カンジャスウ</t>
    </rPh>
    <phoneticPr fontId="14"/>
  </si>
  <si>
    <t>２　外来患者数（指導日前日）</t>
    <rPh sb="2" eb="4">
      <t>ガイライ</t>
    </rPh>
    <rPh sb="4" eb="7">
      <t>カンジャスウ</t>
    </rPh>
    <phoneticPr fontId="14"/>
  </si>
  <si>
    <t>担当：</t>
    <rPh sb="0" eb="2">
      <t>タントウ</t>
    </rPh>
    <phoneticPr fontId="14"/>
  </si>
  <si>
    <t>○○</t>
    <phoneticPr fontId="14"/>
  </si>
  <si>
    <t>指定医療機関</t>
    <rPh sb="0" eb="6">
      <t>シテイイリョウキカン</t>
    </rPh>
    <phoneticPr fontId="14"/>
  </si>
  <si>
    <t>(うち自立支援　　　人)</t>
    <phoneticPr fontId="14"/>
  </si>
  <si>
    <t>電話：</t>
    <rPh sb="0" eb="2">
      <t>デンワ</t>
    </rPh>
    <phoneticPr fontId="14"/>
  </si>
  <si>
    <t>面積：　　　　㎡</t>
    <phoneticPr fontId="14"/>
  </si>
  <si>
    <t>医療機関名簿</t>
    <rPh sb="0" eb="2">
      <t>イリョウ</t>
    </rPh>
    <rPh sb="2" eb="4">
      <t>キカン</t>
    </rPh>
    <rPh sb="4" eb="6">
      <t>メイボ</t>
    </rPh>
    <phoneticPr fontId="14"/>
  </si>
  <si>
    <t>https://fukushikensa.metro.tokyo.lg.jp/s/login/</t>
    <phoneticPr fontId="14"/>
  </si>
  <si>
    <t>月別取扱患者状況表（入院、外来）</t>
    <rPh sb="10" eb="12">
      <t>ニュウイン</t>
    </rPh>
    <rPh sb="13" eb="15">
      <t>ガイライ</t>
    </rPh>
    <phoneticPr fontId="14"/>
  </si>
  <si>
    <t>概況表（１１－１、１１－２、１１－３、別紙１）</t>
    <rPh sb="19" eb="21">
      <t>ベッシ</t>
    </rPh>
    <phoneticPr fontId="14"/>
  </si>
  <si>
    <t>東京都福祉局による立入検査（医療監視）の直近の実施日</t>
    <phoneticPr fontId="14"/>
  </si>
  <si>
    <t>一週あたり
当直を含まない勤務時間数</t>
    <rPh sb="0" eb="1">
      <t>イチ</t>
    </rPh>
    <rPh sb="1" eb="2">
      <t>シュウ</t>
    </rPh>
    <rPh sb="6" eb="8">
      <t>トウチョク</t>
    </rPh>
    <rPh sb="9" eb="10">
      <t>フク</t>
    </rPh>
    <rPh sb="13" eb="15">
      <t>キンム</t>
    </rPh>
    <rPh sb="15" eb="18">
      <t>ジカンスウ</t>
    </rPh>
    <phoneticPr fontId="3"/>
  </si>
  <si>
    <t>一週あたり
当直時間数</t>
    <rPh sb="0" eb="1">
      <t>イチ</t>
    </rPh>
    <rPh sb="1" eb="2">
      <t>シュウ</t>
    </rPh>
    <rPh sb="6" eb="8">
      <t>トウチョク</t>
    </rPh>
    <rPh sb="8" eb="11">
      <t>ジカンスウ</t>
    </rPh>
    <phoneticPr fontId="3"/>
  </si>
  <si>
    <t>勤務時間表記の有無</t>
    <rPh sb="0" eb="2">
      <t>キンム</t>
    </rPh>
    <rPh sb="2" eb="4">
      <t>ジカン</t>
    </rPh>
    <rPh sb="4" eb="6">
      <t>ヒョウキ</t>
    </rPh>
    <rPh sb="7" eb="9">
      <t>ウム</t>
    </rPh>
    <phoneticPr fontId="14"/>
  </si>
  <si>
    <t>職員等の状況</t>
    <rPh sb="2" eb="3">
      <t>トウ</t>
    </rPh>
    <phoneticPr fontId="14"/>
  </si>
  <si>
    <t>プログラムの作成（□有・□無）</t>
    <phoneticPr fontId="14"/>
  </si>
  <si>
    <t>□いる　□いない</t>
  </si>
  <si>
    <t>診療計画の作成（□有・□無）</t>
    <phoneticPr fontId="14"/>
  </si>
  <si>
    <t>プログラムの作成（□有・□無）</t>
  </si>
  <si>
    <t>組織図 （□有・□無）</t>
  </si>
  <si>
    <t>組織図 （□有・□無）</t>
    <phoneticPr fontId="14"/>
  </si>
  <si>
    <t>事務欄</t>
    <rPh sb="0" eb="2">
      <t>ジム</t>
    </rPh>
    <rPh sb="2" eb="3">
      <t>ラン</t>
    </rPh>
    <phoneticPr fontId="14"/>
  </si>
  <si>
    <t>指定を受けているもの</t>
    <rPh sb="0" eb="2">
      <t>シテイ</t>
    </rPh>
    <rPh sb="3" eb="4">
      <t>ウ</t>
    </rPh>
    <phoneticPr fontId="14"/>
  </si>
  <si>
    <t>○○　年　月　日</t>
    <rPh sb="3" eb="4">
      <t>ネン</t>
    </rPh>
    <rPh sb="5" eb="6">
      <t>ツキ</t>
    </rPh>
    <rPh sb="7" eb="8">
      <t>ヒ</t>
    </rPh>
    <phoneticPr fontId="14"/>
  </si>
  <si>
    <t>□直営　□委託</t>
  </si>
  <si>
    <t>食堂加算　□有　□無</t>
  </si>
  <si>
    <t>入院時食事療法　□Ⅰ　□Ⅱ</t>
  </si>
  <si>
    <t>□紙　□電子</t>
  </si>
  <si>
    <t>□有　□無</t>
  </si>
  <si>
    <t>□月額　□日額</t>
  </si>
  <si>
    <t>他法の指定等状況</t>
    <rPh sb="0" eb="2">
      <t>タホウ</t>
    </rPh>
    <rPh sb="3" eb="5">
      <t>シテイ</t>
    </rPh>
    <rPh sb="5" eb="6">
      <t>トウ</t>
    </rPh>
    <rPh sb="6" eb="8">
      <t>ジョウキョウ</t>
    </rPh>
    <phoneticPr fontId="14"/>
  </si>
  <si>
    <t>耳鼻いんこう科</t>
  </si>
  <si>
    <t>眼科</t>
  </si>
  <si>
    <t>精神科</t>
  </si>
  <si>
    <t>歯科</t>
  </si>
  <si>
    <t>　　口座残額（合計）</t>
    <rPh sb="2" eb="4">
      <t>コウザ</t>
    </rPh>
    <rPh sb="4" eb="6">
      <t>ザンガク</t>
    </rPh>
    <rPh sb="7" eb="9">
      <t>ゴウケイ</t>
    </rPh>
    <phoneticPr fontId="14"/>
  </si>
  <si>
    <t>口座残額（合計）</t>
    <rPh sb="0" eb="2">
      <t>コウザ</t>
    </rPh>
    <rPh sb="2" eb="4">
      <t>ザンガク</t>
    </rPh>
    <rPh sb="5" eb="7">
      <t>ゴウケイ</t>
    </rPh>
    <phoneticPr fontId="14"/>
  </si>
  <si>
    <t>預かり金額（合計）</t>
    <rPh sb="0" eb="1">
      <t>アズ</t>
    </rPh>
    <rPh sb="3" eb="5">
      <t>キンガク</t>
    </rPh>
    <rPh sb="6" eb="8">
      <t>ゴウケイ</t>
    </rPh>
    <phoneticPr fontId="14"/>
  </si>
  <si>
    <t>　実外来診療日数（年度）</t>
    <rPh sb="9" eb="11">
      <t>ネンド</t>
    </rPh>
    <phoneticPr fontId="14"/>
  </si>
  <si>
    <t>外来の診療時間（曜日、時間）</t>
    <rPh sb="0" eb="2">
      <t>ガイライ</t>
    </rPh>
    <rPh sb="3" eb="5">
      <t>シンリョウ</t>
    </rPh>
    <rPh sb="5" eb="7">
      <t>ジカン</t>
    </rPh>
    <rPh sb="8" eb="10">
      <t>ヨウビ</t>
    </rPh>
    <rPh sb="11" eb="13">
      <t>ジカン</t>
    </rPh>
    <phoneticPr fontId="14"/>
  </si>
  <si>
    <t>　　　　　曜日～　　　　　曜日</t>
    <rPh sb="5" eb="7">
      <t>ヨウビ</t>
    </rPh>
    <rPh sb="13" eb="15">
      <t>ヨウビ</t>
    </rPh>
    <phoneticPr fontId="14"/>
  </si>
  <si>
    <t>（　　　　　　　：　　　　　　　～　　　　　　　　：　　　　　　　）</t>
    <phoneticPr fontId="14"/>
  </si>
  <si>
    <t>一日平均患者数</t>
    <rPh sb="0" eb="2">
      <t>イチニチ</t>
    </rPh>
    <rPh sb="2" eb="4">
      <t>ヘイキン</t>
    </rPh>
    <rPh sb="4" eb="7">
      <t>カンジャスウ</t>
    </rPh>
    <phoneticPr fontId="14"/>
  </si>
  <si>
    <t>　全患者の平均（　　　　　　　　　名）　うち生活保護受給者数（　　　　　　　　名）</t>
    <rPh sb="1" eb="2">
      <t>ゼン</t>
    </rPh>
    <rPh sb="2" eb="4">
      <t>カンジャ</t>
    </rPh>
    <rPh sb="5" eb="7">
      <t>ヘイキン</t>
    </rPh>
    <rPh sb="17" eb="18">
      <t>メイ</t>
    </rPh>
    <rPh sb="22" eb="24">
      <t>セイカツ</t>
    </rPh>
    <rPh sb="24" eb="26">
      <t>ホゴ</t>
    </rPh>
    <rPh sb="26" eb="29">
      <t>ジュキュウシャ</t>
    </rPh>
    <rPh sb="29" eb="30">
      <t>スウ</t>
    </rPh>
    <rPh sb="39" eb="40">
      <t>メイ</t>
    </rPh>
    <phoneticPr fontId="14"/>
  </si>
  <si>
    <t>医療扶助事務</t>
    <rPh sb="0" eb="2">
      <t>イリョウ</t>
    </rPh>
    <rPh sb="2" eb="4">
      <t>フジョ</t>
    </rPh>
    <rPh sb="4" eb="6">
      <t>ジム</t>
    </rPh>
    <phoneticPr fontId="14"/>
  </si>
  <si>
    <t>医療要否意見書</t>
    <phoneticPr fontId="14"/>
  </si>
  <si>
    <t>月平均（　　　　　　　　　枚）</t>
    <rPh sb="0" eb="3">
      <t>ツキヘイキン</t>
    </rPh>
    <rPh sb="13" eb="14">
      <t>マイ</t>
    </rPh>
    <phoneticPr fontId="14"/>
  </si>
  <si>
    <t>医療券の確認者</t>
    <phoneticPr fontId="14"/>
  </si>
  <si>
    <t>レセプトの取扱い</t>
    <rPh sb="5" eb="7">
      <t>トリアツカ</t>
    </rPh>
    <phoneticPr fontId="14"/>
  </si>
  <si>
    <t>作成者</t>
    <rPh sb="0" eb="3">
      <t>サクセイシャ</t>
    </rPh>
    <phoneticPr fontId="1" alignment="distributed"/>
  </si>
  <si>
    <t>最終点検者</t>
    <rPh sb="4" eb="5">
      <t>シャ</t>
    </rPh>
    <phoneticPr fontId="1" alignment="distributed"/>
  </si>
  <si>
    <t>診療録の種別</t>
    <rPh sb="0" eb="3">
      <t>シンリョウロク</t>
    </rPh>
    <rPh sb="4" eb="6">
      <t>シュベツ</t>
    </rPh>
    <phoneticPr fontId="14"/>
  </si>
  <si>
    <t>□電子カルテ　□紙カルテ</t>
    <phoneticPr fontId="14"/>
  </si>
  <si>
    <t>←（様式１２）医療機関名簿と一致する数字を入力</t>
    <rPh sb="2" eb="4">
      <t>ヨウシキ</t>
    </rPh>
    <rPh sb="7" eb="9">
      <t>イリョウ</t>
    </rPh>
    <rPh sb="9" eb="11">
      <t>キカン</t>
    </rPh>
    <rPh sb="11" eb="13">
      <t>メイボ</t>
    </rPh>
    <rPh sb="14" eb="16">
      <t>イッチ</t>
    </rPh>
    <rPh sb="18" eb="20">
      <t>スウジ</t>
    </rPh>
    <rPh sb="21" eb="23">
      <t>ニュウリョク</t>
    </rPh>
    <phoneticPr fontId="14"/>
  </si>
  <si>
    <t>　■自動集計</t>
    <rPh sb="2" eb="4">
      <t>ジドウ</t>
    </rPh>
    <rPh sb="4" eb="6">
      <t>シュウケイ</t>
    </rPh>
    <phoneticPr fontId="14"/>
  </si>
  <si>
    <t>概況表（診療所）</t>
    <rPh sb="0" eb="1">
      <t>ガイ</t>
    </rPh>
    <rPh sb="2" eb="3">
      <t>ヒョウ</t>
    </rPh>
    <rPh sb="4" eb="7">
      <t>シンリョウジョ</t>
    </rPh>
    <phoneticPr fontId="14"/>
  </si>
  <si>
    <t>看護師</t>
    <rPh sb="0" eb="3">
      <t>カンゴシ</t>
    </rPh>
    <phoneticPr fontId="14"/>
  </si>
  <si>
    <t>□開設者　□管理者　□看護師　□事務　□その他（　　　　　　　）</t>
    <rPh sb="11" eb="14">
      <t>カンゴシ</t>
    </rPh>
    <rPh sb="16" eb="18">
      <t>ジム</t>
    </rPh>
    <phoneticPr fontId="14"/>
  </si>
  <si>
    <t>様式９</t>
    <rPh sb="0" eb="2">
      <t>ヨウシキ</t>
    </rPh>
    <phoneticPr fontId="14"/>
  </si>
  <si>
    <t>提出</t>
    <rPh sb="0" eb="2">
      <t>テイシュツ</t>
    </rPh>
    <phoneticPr fontId="14"/>
  </si>
  <si>
    <t>様式９（診療所）</t>
    <rPh sb="0" eb="2">
      <t>ヨウシキ</t>
    </rPh>
    <rPh sb="4" eb="7">
      <t>シンリョウジョ</t>
    </rPh>
    <phoneticPr fontId="14"/>
  </si>
  <si>
    <t>□健保　□国保　□労災　□自立支援（□更生　□育成　□精神通院）　□精保福　□療育　□養育　□原爆　□感染症　□難病　□公害　□戦傷</t>
    <phoneticPr fontId="14"/>
  </si>
  <si>
    <r>
      <t>診療所</t>
    </r>
    <r>
      <rPr>
        <sz val="11"/>
        <color rgb="FFFF0000"/>
        <rFont val="ＭＳ Ｐゴシック"/>
        <family val="3"/>
        <charset val="128"/>
      </rPr>
      <t>のみ</t>
    </r>
    <r>
      <rPr>
        <sz val="11"/>
        <rFont val="ＭＳ Ｐゴシック"/>
        <family val="3"/>
        <charset val="128"/>
      </rPr>
      <t>提出</t>
    </r>
    <rPh sb="0" eb="3">
      <t>シンリョウジョ</t>
    </rPh>
    <rPh sb="5" eb="7">
      <t>テイシュツ</t>
    </rPh>
    <phoneticPr fontId="14"/>
  </si>
  <si>
    <r>
      <t>病院</t>
    </r>
    <r>
      <rPr>
        <sz val="11"/>
        <color rgb="FFFF0000"/>
        <rFont val="ＭＳ Ｐゴシック"/>
        <family val="3"/>
        <charset val="128"/>
      </rPr>
      <t>のみ</t>
    </r>
    <r>
      <rPr>
        <sz val="11"/>
        <rFont val="ＭＳ Ｐゴシック"/>
        <family val="3"/>
        <charset val="128"/>
      </rPr>
      <t>提出</t>
    </r>
    <rPh sb="0" eb="2">
      <t>ビョウイン</t>
    </rPh>
    <rPh sb="4" eb="6">
      <t>テイシュツ</t>
    </rPh>
    <phoneticPr fontId="14"/>
  </si>
  <si>
    <r>
      <t>診療所は</t>
    </r>
    <r>
      <rPr>
        <sz val="11"/>
        <color rgb="FFFF0000"/>
        <rFont val="ＭＳ Ｐゴシック"/>
        <family val="3"/>
        <charset val="128"/>
      </rPr>
      <t>備考欄記載不要</t>
    </r>
    <rPh sb="0" eb="3">
      <t>シンリョウジョ</t>
    </rPh>
    <rPh sb="4" eb="6">
      <t>ビコウ</t>
    </rPh>
    <rPh sb="6" eb="7">
      <t>ラン</t>
    </rPh>
    <rPh sb="7" eb="9">
      <t>キサイ</t>
    </rPh>
    <rPh sb="9" eb="11">
      <t>フヨウ</t>
    </rPh>
    <phoneticPr fontId="14"/>
  </si>
  <si>
    <t>概況表（診療所）</t>
    <rPh sb="0" eb="2">
      <t>ガイキョウ</t>
    </rPh>
    <rPh sb="2" eb="3">
      <t>ヒョウ</t>
    </rPh>
    <rPh sb="4" eb="7">
      <t>シンリョウジョ</t>
    </rPh>
    <phoneticPr fontId="14"/>
  </si>
  <si>
    <t>年間日数</t>
    <rPh sb="0" eb="2">
      <t>ネンカン</t>
    </rPh>
    <rPh sb="2" eb="3">
      <t>ニチ</t>
    </rPh>
    <rPh sb="3" eb="4">
      <t>スウ</t>
    </rPh>
    <phoneticPr fontId="14"/>
  </si>
  <si>
    <r>
      <t xml:space="preserve">１日平均
入院患者数
</t>
    </r>
    <r>
      <rPr>
        <sz val="9"/>
        <rFont val="ＭＳ Ｐゴシック"/>
        <family val="3"/>
        <charset val="128"/>
      </rPr>
      <t>(合計/年度日数)</t>
    </r>
    <rPh sb="15" eb="17">
      <t>ネンド</t>
    </rPh>
    <rPh sb="17" eb="18">
      <t>ニチ</t>
    </rPh>
    <rPh sb="18" eb="19">
      <t>スウ</t>
    </rPh>
    <phoneticPr fontId="14"/>
  </si>
  <si>
    <t>令和　　　年　　　　月　　　　日</t>
    <rPh sb="0" eb="2">
      <t>レイワ</t>
    </rPh>
    <rPh sb="5" eb="6">
      <t>ネン</t>
    </rPh>
    <rPh sb="10" eb="11">
      <t>ツキ</t>
    </rPh>
    <rPh sb="15" eb="16">
      <t>ニチ</t>
    </rPh>
    <phoneticPr fontId="14"/>
  </si>
  <si>
    <t>□ 精神科ナイト・ケア</t>
    <phoneticPr fontId="14"/>
  </si>
  <si>
    <t>□ 精神科ショート・ケア</t>
    <phoneticPr fontId="14"/>
  </si>
  <si>
    <r>
      <t xml:space="preserve">１日平均
入院患者数
</t>
    </r>
    <r>
      <rPr>
        <sz val="8"/>
        <rFont val="ＭＳ Ｐゴシック"/>
        <family val="3"/>
        <charset val="128"/>
      </rPr>
      <t>(合計/外来診療日数)</t>
    </r>
    <rPh sb="15" eb="17">
      <t>ガイライ</t>
    </rPh>
    <rPh sb="17" eb="19">
      <t>シンリョウ</t>
    </rPh>
    <rPh sb="19" eb="20">
      <t>ニチ</t>
    </rPh>
    <rPh sb="20" eb="21">
      <t>スウ</t>
    </rPh>
    <phoneticPr fontId="14"/>
  </si>
  <si>
    <t>※任意様式使用可</t>
    <rPh sb="1" eb="3">
      <t>ニンイ</t>
    </rPh>
    <rPh sb="3" eb="5">
      <t>ヨウシキ</t>
    </rPh>
    <rPh sb="5" eb="7">
      <t>シヨウ</t>
    </rPh>
    <phoneticPr fontId="14"/>
  </si>
  <si>
    <r>
      <t>入院がない診療所は外来分</t>
    </r>
    <r>
      <rPr>
        <sz val="11"/>
        <color rgb="FFFF0000"/>
        <rFont val="ＭＳ Ｐゴシック"/>
        <family val="3"/>
        <charset val="128"/>
      </rPr>
      <t>のみ</t>
    </r>
    <r>
      <rPr>
        <sz val="11"/>
        <rFont val="ＭＳ Ｐゴシック"/>
        <family val="3"/>
        <charset val="128"/>
      </rPr>
      <t>提出</t>
    </r>
    <rPh sb="0" eb="2">
      <t>ニュウイン</t>
    </rPh>
    <rPh sb="5" eb="8">
      <t>シンリョウジョ</t>
    </rPh>
    <rPh sb="9" eb="11">
      <t>ガイライ</t>
    </rPh>
    <rPh sb="11" eb="12">
      <t>ブン</t>
    </rPh>
    <rPh sb="14" eb="16">
      <t>テイシュツ</t>
    </rPh>
    <phoneticPr fontId="14"/>
  </si>
  <si>
    <t>３　入院患者日用品費等の管理状況</t>
    <rPh sb="10" eb="11">
      <t>トウ</t>
    </rPh>
    <phoneticPr fontId="14"/>
  </si>
  <si>
    <t>概況表</t>
    <rPh sb="0" eb="2">
      <t>ガイキョウ</t>
    </rPh>
    <rPh sb="2" eb="3">
      <t>ヒョウ</t>
    </rPh>
    <phoneticPr fontId="14"/>
  </si>
  <si>
    <r>
      <t>■精神科デイケア、ナイトケア、デイナイトケア、ショートケア</t>
    </r>
    <r>
      <rPr>
        <b/>
        <sz val="11"/>
        <rFont val="ＭＳ Ｐゴシック"/>
        <family val="3"/>
        <charset val="128"/>
      </rPr>
      <t>共通項目</t>
    </r>
    <rPh sb="29" eb="31">
      <t>キョウツウ</t>
    </rPh>
    <rPh sb="31" eb="33">
      <t>コウモク</t>
    </rPh>
    <phoneticPr fontId="14"/>
  </si>
  <si>
    <r>
      <t>精神科病院、精神科診療所</t>
    </r>
    <r>
      <rPr>
        <sz val="11"/>
        <color rgb="FFFF0000"/>
        <rFont val="ＭＳ Ｐゴシック"/>
        <family val="3"/>
        <charset val="128"/>
      </rPr>
      <t>のみ</t>
    </r>
    <r>
      <rPr>
        <sz val="11"/>
        <rFont val="ＭＳ Ｐゴシック"/>
        <family val="3"/>
        <charset val="128"/>
      </rPr>
      <t>提出</t>
    </r>
    <rPh sb="0" eb="3">
      <t>セイシンカ</t>
    </rPh>
    <rPh sb="3" eb="5">
      <t>ビョウイン</t>
    </rPh>
    <rPh sb="6" eb="9">
      <t>セイシンカ</t>
    </rPh>
    <rPh sb="9" eb="12">
      <t>シンリョウジョ</t>
    </rPh>
    <rPh sb="14" eb="16">
      <t>テイシュツ</t>
    </rPh>
    <phoneticPr fontId="14"/>
  </si>
  <si>
    <t>□　精神科作業療法</t>
  </si>
  <si>
    <t>□ 精神科デイ・ナイト・ケア　〔 ３人(医１・専２) ・ ４人(医１・専３) ・ ６人(医１・専５) 〕　</t>
  </si>
  <si>
    <t>□精神科デイ・ケア</t>
  </si>
  <si>
    <t>許可病床数（特定機能以外）←定床数</t>
    <rPh sb="0" eb="2">
      <t>キョカ</t>
    </rPh>
    <rPh sb="2" eb="5">
      <t>ビョウショウスウ</t>
    </rPh>
    <rPh sb="6" eb="8">
      <t>トクテイ</t>
    </rPh>
    <rPh sb="8" eb="10">
      <t>キノウ</t>
    </rPh>
    <rPh sb="10" eb="12">
      <t>イガイ</t>
    </rPh>
    <rPh sb="14" eb="15">
      <t>テイ</t>
    </rPh>
    <rPh sb="15" eb="16">
      <t>ユカ</t>
    </rPh>
    <rPh sb="16" eb="17">
      <t>スウ</t>
    </rPh>
    <phoneticPr fontId="4"/>
  </si>
  <si>
    <t>療養</t>
    <rPh sb="0" eb="2">
      <t>リョウヨウ</t>
    </rPh>
    <phoneticPr fontId="4"/>
  </si>
  <si>
    <t>療養以外</t>
    <rPh sb="0" eb="2">
      <t>リョウヨウ</t>
    </rPh>
    <rPh sb="2" eb="4">
      <t>イガイ</t>
    </rPh>
    <phoneticPr fontId="4"/>
  </si>
  <si>
    <t>1日平均入院患者数←実績数</t>
    <rPh sb="1" eb="2">
      <t>ニチ</t>
    </rPh>
    <rPh sb="2" eb="4">
      <t>ヘイキン</t>
    </rPh>
    <rPh sb="4" eb="6">
      <t>ニュウイン</t>
    </rPh>
    <rPh sb="6" eb="9">
      <t>カンジャスウ</t>
    </rPh>
    <rPh sb="10" eb="12">
      <t>ジッセキ</t>
    </rPh>
    <rPh sb="12" eb="13">
      <t>スウ</t>
    </rPh>
    <phoneticPr fontId="4"/>
  </si>
  <si>
    <t>一般</t>
    <rPh sb="0" eb="2">
      <t>イッパン</t>
    </rPh>
    <phoneticPr fontId="4"/>
  </si>
  <si>
    <t>新生児</t>
    <rPh sb="0" eb="3">
      <t>シンセイジ</t>
    </rPh>
    <phoneticPr fontId="4"/>
  </si>
  <si>
    <t>感染症</t>
    <rPh sb="0" eb="3">
      <t>カンセンショウ</t>
    </rPh>
    <phoneticPr fontId="4"/>
  </si>
  <si>
    <t>精神</t>
    <rPh sb="0" eb="2">
      <t>セイシン</t>
    </rPh>
    <phoneticPr fontId="4"/>
  </si>
  <si>
    <t>結核</t>
    <rPh sb="0" eb="2">
      <t>ケッカク</t>
    </rPh>
    <phoneticPr fontId="4"/>
  </si>
  <si>
    <t>1日平均外来患者数</t>
    <rPh sb="1" eb="2">
      <t>ニチ</t>
    </rPh>
    <rPh sb="2" eb="4">
      <t>ヘイキン</t>
    </rPh>
    <rPh sb="4" eb="6">
      <t>ガイライ</t>
    </rPh>
    <rPh sb="6" eb="9">
      <t>カンジャスウ</t>
    </rPh>
    <phoneticPr fontId="4"/>
  </si>
  <si>
    <t>全科患者数</t>
    <rPh sb="0" eb="1">
      <t>ゼン</t>
    </rPh>
    <rPh sb="1" eb="2">
      <t>カ</t>
    </rPh>
    <rPh sb="2" eb="5">
      <t>カンジャスウ</t>
    </rPh>
    <phoneticPr fontId="4"/>
  </si>
  <si>
    <t>歯科</t>
    <rPh sb="0" eb="2">
      <t>シカ</t>
    </rPh>
    <phoneticPr fontId="14"/>
  </si>
  <si>
    <t>（内数）</t>
    <rPh sb="1" eb="3">
      <t>ウチスウ</t>
    </rPh>
    <phoneticPr fontId="14"/>
  </si>
  <si>
    <t>歯科</t>
    <rPh sb="0" eb="2">
      <t>シカ</t>
    </rPh>
    <phoneticPr fontId="4"/>
  </si>
  <si>
    <t>耳鼻科、眼科、精神科</t>
    <rPh sb="0" eb="3">
      <t>ジビカ</t>
    </rPh>
    <rPh sb="4" eb="6">
      <t>ガンカ</t>
    </rPh>
    <rPh sb="7" eb="10">
      <t>セイシンカ</t>
    </rPh>
    <phoneticPr fontId="4"/>
  </si>
  <si>
    <r>
      <t>☐　大学病院又は内科、外科、産婦人科、眼科、耳鼻咽喉科を有する</t>
    </r>
    <r>
      <rPr>
        <sz val="11"/>
        <color rgb="FFFF0000"/>
        <rFont val="ＭＳ Ｐゴシック"/>
        <family val="3"/>
        <charset val="128"/>
      </rPr>
      <t>100床以上</t>
    </r>
    <r>
      <rPr>
        <sz val="11"/>
        <rFont val="ＭＳ Ｐゴシック"/>
        <family val="3"/>
        <charset val="128"/>
      </rPr>
      <t>の病院</t>
    </r>
    <phoneticPr fontId="14"/>
  </si>
  <si>
    <t>・ポータルサイトのご利用はあらかじめ電子メールアドレスの登録が必要になります。</t>
    <rPh sb="10" eb="12">
      <t>リヨウ</t>
    </rPh>
    <rPh sb="18" eb="20">
      <t>デンシ</t>
    </rPh>
    <rPh sb="28" eb="30">
      <t>トウロク</t>
    </rPh>
    <rPh sb="31" eb="33">
      <t>ヒツヨウ</t>
    </rPh>
    <phoneticPr fontId="14"/>
  </si>
  <si>
    <t>（通知文を郵送させていただいた医療機関で電子ファイルでの提出を希望される場合には通知文にある所管部署にご連絡をお願いします）</t>
    <rPh sb="40" eb="43">
      <t>ツウチブン</t>
    </rPh>
    <rPh sb="46" eb="48">
      <t>ショカン</t>
    </rPh>
    <rPh sb="48" eb="50">
      <t>ブショ</t>
    </rPh>
    <phoneticPr fontId="14"/>
  </si>
  <si>
    <t>様式１</t>
    <rPh sb="0" eb="2">
      <t>ヨウシキ</t>
    </rPh>
    <phoneticPr fontId="14"/>
  </si>
  <si>
    <r>
      <rPr>
        <sz val="11"/>
        <color rgb="FFFF0000"/>
        <rFont val="ＭＳ Ｐゴシック"/>
        <family val="3"/>
        <charset val="128"/>
      </rPr>
      <t>指導日当日</t>
    </r>
    <r>
      <rPr>
        <sz val="11"/>
        <rFont val="ＭＳ Ｐゴシック"/>
        <family val="3"/>
        <charset val="128"/>
      </rPr>
      <t>、開始前に提出（紙で１部提出）</t>
    </r>
    <rPh sb="0" eb="2">
      <t>シドウ</t>
    </rPh>
    <rPh sb="2" eb="3">
      <t>ビ</t>
    </rPh>
    <rPh sb="3" eb="5">
      <t>トウジツ</t>
    </rPh>
    <rPh sb="6" eb="8">
      <t>カイシ</t>
    </rPh>
    <rPh sb="8" eb="9">
      <t>マエ</t>
    </rPh>
    <rPh sb="10" eb="12">
      <t>テイシュツ</t>
    </rPh>
    <rPh sb="13" eb="14">
      <t>カミ</t>
    </rPh>
    <rPh sb="16" eb="17">
      <t>ブ</t>
    </rPh>
    <rPh sb="17" eb="19">
      <t>テイシュツ</t>
    </rPh>
    <phoneticPr fontId="14"/>
  </si>
  <si>
    <r>
      <t>指導に関する書類早見表
　次の一覧に従い、指導実施通知にある期限までの指導検査事業者ポータルサイトにアップロード、郵送（必着）をお願いします。
　</t>
    </r>
    <r>
      <rPr>
        <sz val="11"/>
        <color rgb="FFFF0000"/>
        <rFont val="ＭＳ Ｐゴシック"/>
        <family val="3"/>
        <charset val="128"/>
      </rPr>
      <t>※アップロードは（マイクロソフト社のエクセルの）ブックのままでお願いします。（個々のシートに分けたりしての提出をされぬようお願いします）</t>
    </r>
    <r>
      <rPr>
        <sz val="11"/>
        <rFont val="ＭＳ Ｐゴシック"/>
        <family val="3"/>
        <charset val="128"/>
      </rPr>
      <t xml:space="preserve">
　なお、「様式１（当日報告）」は指導日の当日、開始前に</t>
    </r>
    <r>
      <rPr>
        <b/>
        <sz val="11"/>
        <rFont val="ＭＳ Ｐゴシック"/>
        <family val="3"/>
        <charset val="128"/>
      </rPr>
      <t>１部</t>
    </r>
    <r>
      <rPr>
        <sz val="11"/>
        <rFont val="ＭＳ Ｐゴシック"/>
        <family val="3"/>
        <charset val="128"/>
      </rPr>
      <t>印刷出力をして東京都担当者にご提出をお願いします。</t>
    </r>
    <rPh sb="13" eb="14">
      <t>ツギ</t>
    </rPh>
    <rPh sb="15" eb="17">
      <t>イチラン</t>
    </rPh>
    <rPh sb="18" eb="19">
      <t>シタガ</t>
    </rPh>
    <rPh sb="21" eb="23">
      <t>シドウ</t>
    </rPh>
    <rPh sb="23" eb="25">
      <t>ジッシ</t>
    </rPh>
    <rPh sb="25" eb="27">
      <t>ツウチ</t>
    </rPh>
    <rPh sb="30" eb="32">
      <t>キゲン</t>
    </rPh>
    <rPh sb="57" eb="59">
      <t>ユウソウ</t>
    </rPh>
    <rPh sb="60" eb="62">
      <t>ヒッチャク</t>
    </rPh>
    <rPh sb="65" eb="66">
      <t>ネガ</t>
    </rPh>
    <rPh sb="112" eb="114">
      <t>ココ</t>
    </rPh>
    <rPh sb="119" eb="120">
      <t>ワ</t>
    </rPh>
    <rPh sb="126" eb="128">
      <t>テイシュツ</t>
    </rPh>
    <rPh sb="135" eb="136">
      <t>ネガ</t>
    </rPh>
    <rPh sb="147" eb="149">
      <t>ヨウシキ</t>
    </rPh>
    <rPh sb="151" eb="153">
      <t>トウジツ</t>
    </rPh>
    <rPh sb="153" eb="155">
      <t>ホウコク</t>
    </rPh>
    <rPh sb="158" eb="160">
      <t>シドウ</t>
    </rPh>
    <rPh sb="160" eb="161">
      <t>ビ</t>
    </rPh>
    <rPh sb="162" eb="164">
      <t>トウジツ</t>
    </rPh>
    <rPh sb="165" eb="168">
      <t>カイシマエ</t>
    </rPh>
    <rPh sb="170" eb="171">
      <t>ブ</t>
    </rPh>
    <rPh sb="171" eb="173">
      <t>インサツ</t>
    </rPh>
    <rPh sb="173" eb="175">
      <t>シュツリョク</t>
    </rPh>
    <rPh sb="178" eb="181">
      <t>トウキョウト</t>
    </rPh>
    <rPh sb="181" eb="184">
      <t>タントウシャ</t>
    </rPh>
    <rPh sb="186" eb="188">
      <t>テイシュツ</t>
    </rPh>
    <rPh sb="190" eb="191">
      <t>ネガ</t>
    </rPh>
    <phoneticPr fontId="14"/>
  </si>
  <si>
    <t>精神科</t>
    <rPh sb="0" eb="3">
      <t>セイシンカ</t>
    </rPh>
    <phoneticPr fontId="14"/>
  </si>
  <si>
    <t>（指）東京　太郎</t>
    <rPh sb="1" eb="2">
      <t>ユビ</t>
    </rPh>
    <rPh sb="3" eb="5">
      <t>トウキョウ</t>
    </rPh>
    <rPh sb="6" eb="8">
      <t>タロウ</t>
    </rPh>
    <phoneticPr fontId="14"/>
  </si>
  <si>
    <t>患者を入院させるための施設の有無</t>
    <rPh sb="0" eb="2">
      <t>カンジャ</t>
    </rPh>
    <rPh sb="3" eb="5">
      <t>ニュウイン</t>
    </rPh>
    <rPh sb="11" eb="13">
      <t>シセツ</t>
    </rPh>
    <rPh sb="14" eb="16">
      <t>ウム</t>
    </rPh>
    <phoneticPr fontId="14"/>
  </si>
  <si>
    <t>「有」の場合：（　　　　　　人）</t>
    <rPh sb="1" eb="2">
      <t>アリ</t>
    </rPh>
    <rPh sb="4" eb="6">
      <t>バアイ</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</si>
</sst>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Red]\(#,##0\)"/>
    <numFmt numFmtId="177" formatCode="#,##0_ "/>
    <numFmt numFmtId="178" formatCode="[$-411]ge\.m\.d;@"/>
    <numFmt numFmtId="179" formatCode="&quot;¥&quot;#,##0_);[Red]\(&quot;¥&quot;#,##0\)"/>
    <numFmt numFmtId="180" formatCode="#,##0;&quot;△ &quot;#,##0"/>
    <numFmt numFmtId="181" formatCode="[$-411]ggge&quot;年&quot;m&quot;月&quot;d&quot;日&quot;;@"/>
    <numFmt numFmtId="182" formatCode="ggge&quot;年度&quot;"/>
    <numFmt numFmtId="183" formatCode="ggge&quot;年&quot;"/>
    <numFmt numFmtId="184" formatCode="#,##0.0_);[Red]\(#,##0.0\)"/>
    <numFmt numFmtId="185" formatCode="#,##0.0_ "/>
  </numFmts>
  <fonts count="47">
    <font>
      <sz val="11"/>
      <name val="ＭＳ Ｐゴシック"/>
      <family val="3"/>
      <charset val="128"/>
    </font>
    <font>
      <b/>
      <sz val="24"/>
      <color indexed="8"/>
      <name val="ＭＳ Ｐゴシック"/>
      <family val="3"/>
      <charset val="128"/>
    </font>
    <font>
      <sz val="18"/>
      <color indexed="8"/>
      <name val="ＭＳ Ｐゴシック"/>
      <family val="3"/>
      <charset val="128"/>
    </font>
    <font>
      <sz val="12"/>
      <color indexed="8"/>
      <name val="ＭＳ Ｐゴシック"/>
      <family val="3"/>
      <charset val="128"/>
    </font>
    <font>
      <sz val="10"/>
      <color indexed="63"/>
      <name val="ＭＳ Ｐゴシック"/>
      <family val="3"/>
      <charset val="128"/>
    </font>
    <font>
      <i/>
      <sz val="10"/>
      <color indexed="23"/>
      <name val="ＭＳ Ｐゴシック"/>
      <family val="3"/>
      <charset val="128"/>
    </font>
    <font>
      <sz val="10"/>
      <color indexed="17"/>
      <name val="ＭＳ Ｐゴシック"/>
      <family val="3"/>
      <charset val="128"/>
    </font>
    <font>
      <sz val="10"/>
      <color indexed="19"/>
      <name val="ＭＳ Ｐゴシック"/>
      <family val="3"/>
      <charset val="128"/>
    </font>
    <font>
      <sz val="10"/>
      <color indexed="16"/>
      <name val="ＭＳ Ｐゴシック"/>
      <family val="3"/>
      <charset val="128"/>
    </font>
    <font>
      <b/>
      <sz val="10"/>
      <color indexed="9"/>
      <name val="ＭＳ Ｐゴシック"/>
      <family val="3"/>
      <charset val="128"/>
    </font>
    <font>
      <b/>
      <sz val="10"/>
      <color indexed="8"/>
      <name val="ＭＳ Ｐゴシック"/>
      <family val="3"/>
      <charset val="128"/>
    </font>
    <font>
      <sz val="10"/>
      <color indexed="9"/>
      <name val="ＭＳ Ｐゴシック"/>
      <family val="3"/>
      <charset val="128"/>
    </font>
    <font>
      <sz val="12"/>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u/>
      <sz val="11"/>
      <name val="ＭＳ Ｐゴシック"/>
      <family val="3"/>
      <charset val="128"/>
    </font>
    <font>
      <u/>
      <sz val="14"/>
      <name val="ＭＳ Ｐゴシック"/>
      <family val="3"/>
      <charset val="128"/>
    </font>
    <font>
      <b/>
      <u/>
      <sz val="14"/>
      <name val="ＭＳ Ｐゴシック"/>
      <family val="3"/>
      <charset val="128"/>
    </font>
    <font>
      <b/>
      <sz val="11"/>
      <name val="ＭＳ Ｐゴシック"/>
      <family val="3"/>
      <charset val="128"/>
    </font>
    <font>
      <sz val="9"/>
      <name val="ＭＳ Ｐ明朝"/>
      <family val="1"/>
      <charset val="128"/>
    </font>
    <font>
      <sz val="10"/>
      <name val="ＭＳ Ｐ明朝"/>
      <family val="1"/>
      <charset val="128"/>
    </font>
    <font>
      <sz val="14"/>
      <name val="ＭＳ Ｐ明朝"/>
      <family val="1"/>
      <charset val="128"/>
    </font>
    <font>
      <sz val="16"/>
      <name val="ＭＳ Ｐ明朝"/>
      <family val="1"/>
      <charset val="128"/>
    </font>
    <font>
      <sz val="11"/>
      <name val="ＭＳ Ｐ明朝"/>
      <family val="1"/>
      <charset val="128"/>
    </font>
    <font>
      <b/>
      <sz val="14"/>
      <name val="ＭＳ Ｐゴシック"/>
      <family val="3"/>
      <charset val="128"/>
    </font>
    <font>
      <b/>
      <sz val="16"/>
      <name val="ＭＳ Ｐゴシック"/>
      <family val="3"/>
      <charset val="128"/>
    </font>
    <font>
      <sz val="12"/>
      <name val="ＭＳ Ｐ明朝"/>
      <family val="1"/>
      <charset val="128"/>
    </font>
    <font>
      <sz val="9"/>
      <color indexed="81"/>
      <name val="MS P ゴシック"/>
      <family val="3"/>
      <charset val="128"/>
    </font>
    <font>
      <b/>
      <u/>
      <sz val="12"/>
      <name val="ＭＳ Ｐゴシック"/>
      <family val="3"/>
      <charset val="128"/>
    </font>
    <font>
      <b/>
      <sz val="12"/>
      <name val="ＭＳ Ｐゴシック"/>
      <family val="3"/>
      <charset val="128"/>
    </font>
    <font>
      <u/>
      <sz val="12"/>
      <name val="ＭＳ Ｐ明朝"/>
      <family val="1"/>
      <charset val="128"/>
    </font>
    <font>
      <sz val="9"/>
      <name val="ＭＳ Ｐゴシック"/>
      <family val="3"/>
      <charset val="128"/>
    </font>
    <font>
      <b/>
      <sz val="9"/>
      <color indexed="81"/>
      <name val="MS P ゴシック"/>
      <family val="3"/>
      <charset val="128"/>
    </font>
    <font>
      <sz val="8"/>
      <name val="ＭＳ Ｐゴシック"/>
      <family val="3"/>
      <charset val="128"/>
    </font>
    <font>
      <sz val="8"/>
      <name val="ＭＳ Ｐ明朝"/>
      <family val="1"/>
      <charset val="128"/>
    </font>
    <font>
      <sz val="11"/>
      <color rgb="FFFF0000"/>
      <name val="ＭＳ Ｐゴシック"/>
      <family val="3"/>
      <charset val="128"/>
    </font>
    <font>
      <b/>
      <sz val="11.5"/>
      <name val="ＭＳ Ｐゴシック"/>
      <family val="3"/>
      <charset val="128"/>
    </font>
    <font>
      <u/>
      <sz val="11"/>
      <color theme="10"/>
      <name val="ＭＳ Ｐゴシック"/>
      <family val="3"/>
      <charset val="128"/>
    </font>
    <font>
      <sz val="10"/>
      <color rgb="FFFF0000"/>
      <name val="ＭＳ Ｐゴシック"/>
      <family val="3"/>
      <charset val="128"/>
    </font>
    <font>
      <b/>
      <sz val="11"/>
      <name val="ＭＳ Ｐ明朝"/>
      <family val="1"/>
      <charset val="128"/>
    </font>
    <font>
      <b/>
      <sz val="11"/>
      <color rgb="FFFF0000"/>
      <name val="ＭＳ Ｐ明朝"/>
      <family val="1"/>
      <charset val="128"/>
    </font>
    <font>
      <b/>
      <sz val="14"/>
      <name val="ＭＳ Ｐ明朝"/>
      <family val="1"/>
      <charset val="128"/>
    </font>
    <font>
      <sz val="10.5"/>
      <name val="ＭＳ Ｐ明朝"/>
      <family val="1"/>
      <charset val="128"/>
    </font>
    <font>
      <sz val="11"/>
      <color rgb="FFFF0000"/>
      <name val="ＭＳ Ｐ明朝"/>
      <family val="1"/>
      <charset val="128"/>
    </font>
    <font>
      <sz val="10.5"/>
      <name val="ＭＳ Ｐゴシック"/>
      <family val="3"/>
      <charset val="128"/>
    </font>
    <font>
      <sz val="11"/>
      <color rgb="FFFFC000"/>
      <name val="ＭＳ Ｐゴシック"/>
      <family val="3"/>
      <charset val="128"/>
    </font>
  </fonts>
  <fills count="13">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
      <patternFill patternType="solid">
        <fgColor theme="0" tint="-4.9989318521683403E-2"/>
        <bgColor indexed="64"/>
      </patternFill>
    </fill>
    <fill>
      <patternFill patternType="solid">
        <fgColor theme="0" tint="-0.14996795556505021"/>
        <bgColor indexed="64"/>
      </patternFill>
    </fill>
    <fill>
      <patternFill patternType="gray0625"/>
    </fill>
    <fill>
      <patternFill patternType="solid">
        <fgColor theme="7" tint="0.79998168889431442"/>
        <bgColor indexed="64"/>
      </patternFill>
    </fill>
  </fills>
  <borders count="73">
    <border>
      <left/>
      <right/>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top/>
      <bottom style="thin">
        <color indexed="8"/>
      </bottom>
      <diagonal/>
    </border>
    <border>
      <left/>
      <right style="thin">
        <color indexed="8"/>
      </right>
      <top style="thin">
        <color indexed="8"/>
      </top>
      <bottom style="thin">
        <color indexed="8"/>
      </bottom>
      <diagonal/>
    </border>
    <border>
      <left style="thin">
        <color indexed="8"/>
      </left>
      <right style="medium">
        <color indexed="8"/>
      </right>
      <top style="thin">
        <color indexed="8"/>
      </top>
      <bottom style="hair">
        <color indexed="8"/>
      </bottom>
      <diagonal/>
    </border>
    <border>
      <left style="thin">
        <color indexed="8"/>
      </left>
      <right style="medium">
        <color indexed="8"/>
      </right>
      <top/>
      <bottom style="thin">
        <color indexed="8"/>
      </bottom>
      <diagonal/>
    </border>
    <border>
      <left style="thin">
        <color indexed="8"/>
      </left>
      <right style="medium">
        <color indexed="8"/>
      </right>
      <top style="thin">
        <color indexed="8"/>
      </top>
      <bottom/>
      <diagonal/>
    </border>
    <border>
      <left style="thin">
        <color indexed="8"/>
      </left>
      <right style="medium">
        <color indexed="8"/>
      </right>
      <top/>
      <bottom/>
      <diagonal/>
    </border>
    <border>
      <left style="thin">
        <color indexed="8"/>
      </left>
      <right style="medium">
        <color indexed="8"/>
      </right>
      <top style="hair">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8"/>
      </left>
      <right style="thin">
        <color indexed="8"/>
      </right>
      <top style="double">
        <color indexed="8"/>
      </top>
      <bottom style="thin">
        <color indexed="8"/>
      </bottom>
      <diagonal/>
    </border>
    <border>
      <left/>
      <right style="thin">
        <color indexed="8"/>
      </right>
      <top style="thin">
        <color indexed="8"/>
      </top>
      <bottom/>
      <diagonal/>
    </border>
    <border>
      <left style="thin">
        <color indexed="8"/>
      </left>
      <right style="thin">
        <color indexed="8"/>
      </right>
      <top style="double">
        <color indexed="8"/>
      </top>
      <bottom/>
      <diagonal/>
    </border>
    <border>
      <left style="thin">
        <color indexed="8"/>
      </left>
      <right style="medium">
        <color indexed="8"/>
      </right>
      <top style="double">
        <color indexed="8"/>
      </top>
      <bottom/>
      <diagonal/>
    </border>
    <border>
      <left/>
      <right style="thin">
        <color indexed="8"/>
      </right>
      <top style="double">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dotted">
        <color auto="1"/>
      </left>
      <right style="dotted">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diagonal/>
    </border>
    <border>
      <left style="thin">
        <color auto="1"/>
      </left>
      <right/>
      <top style="double">
        <color auto="1"/>
      </top>
      <bottom/>
      <diagonal/>
    </border>
    <border>
      <left style="thin">
        <color indexed="8"/>
      </left>
      <right style="medium">
        <color indexed="8"/>
      </right>
      <top/>
      <bottom style="double">
        <color indexed="8"/>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diagonal/>
    </border>
    <border>
      <left/>
      <right style="double">
        <color rgb="FFFF0000"/>
      </right>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8"/>
      </right>
      <top style="thin">
        <color indexed="8"/>
      </top>
      <bottom style="dotted">
        <color indexed="8"/>
      </bottom>
      <diagonal/>
    </border>
    <border>
      <left style="thin">
        <color indexed="8"/>
      </left>
      <right style="medium">
        <color indexed="8"/>
      </right>
      <top/>
      <bottom style="dotted">
        <color indexed="8"/>
      </bottom>
      <diagonal/>
    </border>
    <border>
      <left style="thin">
        <color indexed="8"/>
      </left>
      <right style="medium">
        <color indexed="8"/>
      </right>
      <top style="double">
        <color indexed="8"/>
      </top>
      <bottom style="dotted">
        <color indexed="8"/>
      </bottom>
      <diagonal/>
    </border>
  </borders>
  <cellStyleXfs count="19">
    <xf numFmtId="0" fontId="0" fillId="0" borderId="0"/>
    <xf numFmtId="0" fontId="10" fillId="0" borderId="0" applyNumberFormat="0" applyFill="0" applyBorder="0" applyProtection="0"/>
    <xf numFmtId="0" fontId="11" fillId="2" borderId="0" applyNumberFormat="0" applyBorder="0" applyProtection="0"/>
    <xf numFmtId="0" fontId="11" fillId="3" borderId="0" applyNumberFormat="0" applyBorder="0" applyProtection="0"/>
    <xf numFmtId="0" fontId="10" fillId="4" borderId="0" applyNumberFormat="0" applyBorder="0" applyProtection="0"/>
    <xf numFmtId="0" fontId="8" fillId="5" borderId="0" applyNumberFormat="0" applyBorder="0" applyProtection="0"/>
    <xf numFmtId="0" fontId="9" fillId="6" borderId="0" applyNumberFormat="0" applyBorder="0" applyProtection="0"/>
    <xf numFmtId="176" fontId="13" fillId="0" borderId="0" applyBorder="0" applyProtection="0"/>
    <xf numFmtId="0" fontId="5" fillId="0" borderId="0" applyNumberFormat="0" applyFill="0" applyBorder="0" applyProtection="0"/>
    <xf numFmtId="0" fontId="6" fillId="7" borderId="0" applyNumberFormat="0" applyBorder="0" applyProtection="0"/>
    <xf numFmtId="0" fontId="1" fillId="0" borderId="0" applyNumberFormat="0" applyFill="0" applyBorder="0" applyProtection="0"/>
    <xf numFmtId="0" fontId="2" fillId="0" borderId="0" applyNumberFormat="0" applyFill="0" applyBorder="0" applyProtection="0"/>
    <xf numFmtId="0" fontId="3" fillId="0" borderId="0" applyNumberFormat="0" applyFill="0" applyBorder="0" applyProtection="0"/>
    <xf numFmtId="0" fontId="7" fillId="8" borderId="0" applyNumberFormat="0" applyBorder="0" applyProtection="0"/>
    <xf numFmtId="0" fontId="4" fillId="8" borderId="1" applyNumberFormat="0" applyProtection="0"/>
    <xf numFmtId="0" fontId="13" fillId="0" borderId="0" applyNumberFormat="0" applyFill="0" applyBorder="0" applyProtection="0"/>
    <xf numFmtId="0" fontId="13" fillId="0" borderId="0" applyNumberFormat="0" applyFill="0" applyBorder="0" applyProtection="0"/>
    <xf numFmtId="0" fontId="8" fillId="0" borderId="0" applyNumberFormat="0" applyFill="0" applyBorder="0" applyProtection="0"/>
    <xf numFmtId="0" fontId="38" fillId="0" borderId="0" applyNumberFormat="0" applyFill="0" applyBorder="0" applyAlignment="0" applyProtection="0"/>
  </cellStyleXfs>
  <cellXfs count="373">
    <xf numFmtId="0" fontId="0" fillId="0" borderId="0" xfId="0"/>
    <xf numFmtId="0" fontId="15" fillId="0" borderId="0" xfId="0" applyFont="1" applyAlignment="1">
      <alignment vertical="top"/>
    </xf>
    <xf numFmtId="177" fontId="12" fillId="0" borderId="6" xfId="0" applyNumberFormat="1" applyFont="1" applyBorder="1" applyAlignment="1" applyProtection="1">
      <alignment horizontal="center"/>
      <protection locked="0"/>
    </xf>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24" fillId="0" borderId="0" xfId="0" applyFont="1" applyAlignment="1">
      <alignment vertical="center"/>
    </xf>
    <xf numFmtId="0" fontId="25" fillId="0" borderId="0" xfId="0" applyFont="1" applyAlignment="1">
      <alignment horizontal="centerContinuous" vertical="center"/>
    </xf>
    <xf numFmtId="0" fontId="26" fillId="0" borderId="0" xfId="0" applyFont="1" applyAlignment="1">
      <alignment horizontal="centerContinuous" vertical="center"/>
    </xf>
    <xf numFmtId="0" fontId="19" fillId="0" borderId="0" xfId="0" applyFont="1" applyAlignment="1">
      <alignment vertical="center"/>
    </xf>
    <xf numFmtId="0" fontId="20" fillId="0" borderId="13" xfId="0" applyFont="1" applyBorder="1" applyAlignment="1">
      <alignment vertical="center"/>
    </xf>
    <xf numFmtId="0" fontId="24" fillId="0" borderId="13" xfId="0" applyFont="1" applyBorder="1" applyAlignment="1">
      <alignment horizontal="center" vertical="center"/>
    </xf>
    <xf numFmtId="0" fontId="24" fillId="0" borderId="13" xfId="0" applyFont="1" applyBorder="1" applyAlignment="1">
      <alignment vertical="center"/>
    </xf>
    <xf numFmtId="0" fontId="21" fillId="0" borderId="13" xfId="0" applyFont="1" applyBorder="1" applyAlignment="1">
      <alignment horizontal="center" vertical="center"/>
    </xf>
    <xf numFmtId="0" fontId="12" fillId="0" borderId="0" xfId="0" applyFont="1" applyAlignment="1">
      <alignment vertical="center"/>
    </xf>
    <xf numFmtId="0" fontId="30" fillId="0" borderId="0" xfId="0" applyFont="1" applyAlignment="1">
      <alignment horizontal="center" vertical="center"/>
    </xf>
    <xf numFmtId="0" fontId="12" fillId="0" borderId="0" xfId="0" applyFont="1" applyAlignment="1">
      <alignment horizontal="center" vertical="center"/>
    </xf>
    <xf numFmtId="0" fontId="15" fillId="0" borderId="0" xfId="0" applyFont="1" applyAlignment="1">
      <alignment vertical="center"/>
    </xf>
    <xf numFmtId="0" fontId="15" fillId="9" borderId="13" xfId="0" applyFont="1" applyFill="1" applyBorder="1" applyAlignment="1">
      <alignment horizontal="center" vertical="center"/>
    </xf>
    <xf numFmtId="0" fontId="15" fillId="9" borderId="13" xfId="0" applyFont="1" applyFill="1" applyBorder="1" applyAlignment="1">
      <alignment horizontal="center" vertical="center" shrinkToFit="1"/>
    </xf>
    <xf numFmtId="0" fontId="15" fillId="9" borderId="13" xfId="0" applyFont="1" applyFill="1" applyBorder="1" applyAlignment="1">
      <alignment horizontal="center" vertical="center" wrapText="1"/>
    </xf>
    <xf numFmtId="0" fontId="15" fillId="0" borderId="0" xfId="0" applyFont="1" applyAlignment="1">
      <alignment vertical="center" shrinkToFit="1"/>
    </xf>
    <xf numFmtId="0" fontId="21" fillId="0" borderId="19" xfId="0" applyFont="1" applyBorder="1" applyAlignment="1">
      <alignment vertical="center"/>
    </xf>
    <xf numFmtId="178" fontId="21" fillId="0" borderId="19" xfId="0" applyNumberFormat="1" applyFont="1" applyBorder="1" applyAlignment="1">
      <alignment vertical="center"/>
    </xf>
    <xf numFmtId="0" fontId="21" fillId="0" borderId="19" xfId="0" applyFont="1" applyBorder="1" applyAlignment="1">
      <alignment horizontal="center" vertical="center" shrinkToFit="1"/>
    </xf>
    <xf numFmtId="0" fontId="21" fillId="0" borderId="19" xfId="0" applyFont="1" applyBorder="1" applyAlignment="1">
      <alignment horizontal="center" vertical="center"/>
    </xf>
    <xf numFmtId="0" fontId="21" fillId="0" borderId="20" xfId="0" applyFont="1" applyBorder="1" applyAlignment="1">
      <alignment horizontal="center" vertical="center" wrapText="1"/>
    </xf>
    <xf numFmtId="0" fontId="15" fillId="0" borderId="19" xfId="0" applyFont="1" applyBorder="1" applyAlignment="1">
      <alignment vertical="center"/>
    </xf>
    <xf numFmtId="0" fontId="0" fillId="0" borderId="0" xfId="0" applyAlignment="1">
      <alignment vertical="center"/>
    </xf>
    <xf numFmtId="0" fontId="0" fillId="0" borderId="0" xfId="0" applyAlignment="1">
      <alignment vertical="center" wrapText="1"/>
    </xf>
    <xf numFmtId="0" fontId="0" fillId="0" borderId="0" xfId="0" applyAlignment="1">
      <alignment vertical="center" shrinkToFit="1"/>
    </xf>
    <xf numFmtId="179" fontId="0" fillId="0" borderId="0" xfId="0" applyNumberFormat="1" applyAlignment="1">
      <alignment vertical="center" shrinkToFit="1"/>
    </xf>
    <xf numFmtId="0" fontId="24" fillId="0" borderId="0" xfId="0" applyFont="1" applyAlignment="1">
      <alignment vertical="center" wrapText="1"/>
    </xf>
    <xf numFmtId="0" fontId="24" fillId="0" borderId="0" xfId="0" applyFont="1" applyAlignment="1">
      <alignment vertical="center" shrinkToFit="1"/>
    </xf>
    <xf numFmtId="178" fontId="24" fillId="0" borderId="0" xfId="0" applyNumberFormat="1" applyFont="1" applyAlignment="1">
      <alignment vertical="center" shrinkToFit="1"/>
    </xf>
    <xf numFmtId="179" fontId="24" fillId="0" borderId="0" xfId="0" applyNumberFormat="1" applyFont="1" applyAlignment="1">
      <alignment vertical="center" shrinkToFit="1"/>
    </xf>
    <xf numFmtId="178" fontId="0" fillId="0" borderId="0" xfId="0" applyNumberFormat="1" applyAlignment="1">
      <alignment vertical="center" shrinkToFit="1"/>
    </xf>
    <xf numFmtId="0" fontId="12" fillId="0" borderId="0" xfId="0" applyFont="1" applyAlignment="1">
      <alignment horizontal="centerContinuous" vertical="center"/>
    </xf>
    <xf numFmtId="0" fontId="32" fillId="0" borderId="0" xfId="0" applyFont="1" applyAlignment="1">
      <alignment vertical="center"/>
    </xf>
    <xf numFmtId="0" fontId="31" fillId="0" borderId="0" xfId="0" applyFont="1" applyAlignment="1">
      <alignment horizontal="centerContinuous" vertical="center"/>
    </xf>
    <xf numFmtId="0" fontId="27" fillId="0" borderId="0" xfId="0" applyFont="1" applyAlignment="1">
      <alignment horizontal="centerContinuous" vertical="center"/>
    </xf>
    <xf numFmtId="0" fontId="30" fillId="0" borderId="0" xfId="0" applyFont="1" applyAlignment="1">
      <alignment horizontal="centerContinuous" vertical="center"/>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4" fillId="0" borderId="19" xfId="0" applyFont="1" applyBorder="1" applyAlignment="1">
      <alignment horizontal="center" vertical="center" wrapText="1"/>
    </xf>
    <xf numFmtId="0" fontId="0" fillId="0" borderId="13" xfId="0" applyBorder="1" applyAlignment="1">
      <alignment vertical="center"/>
    </xf>
    <xf numFmtId="180" fontId="0" fillId="0" borderId="0" xfId="0" applyNumberFormat="1" applyAlignment="1">
      <alignment vertical="center"/>
    </xf>
    <xf numFmtId="180" fontId="0" fillId="0" borderId="13" xfId="0" applyNumberFormat="1" applyBorder="1" applyAlignment="1">
      <alignment vertical="center"/>
    </xf>
    <xf numFmtId="0" fontId="0" fillId="0" borderId="0" xfId="0" applyAlignment="1">
      <alignment horizontal="center" vertical="center"/>
    </xf>
    <xf numFmtId="0" fontId="19" fillId="0" borderId="0" xfId="0" applyFont="1" applyAlignment="1">
      <alignment vertical="center" wrapText="1"/>
    </xf>
    <xf numFmtId="0" fontId="0" fillId="0" borderId="13" xfId="0" applyBorder="1" applyAlignment="1">
      <alignment vertical="center" wrapText="1"/>
    </xf>
    <xf numFmtId="0" fontId="19" fillId="0" borderId="22" xfId="0" applyFont="1" applyBorder="1" applyAlignment="1">
      <alignment vertical="center"/>
    </xf>
    <xf numFmtId="0" fontId="19" fillId="0" borderId="23" xfId="0" applyFont="1" applyBorder="1" applyAlignment="1">
      <alignment vertical="center" wrapText="1"/>
    </xf>
    <xf numFmtId="180" fontId="19" fillId="0" borderId="24" xfId="0" applyNumberFormat="1" applyFont="1" applyBorder="1" applyAlignment="1">
      <alignment vertical="center"/>
    </xf>
    <xf numFmtId="0" fontId="0" fillId="0" borderId="22" xfId="0" applyBorder="1" applyAlignment="1">
      <alignment vertical="center"/>
    </xf>
    <xf numFmtId="180" fontId="0" fillId="0" borderId="24" xfId="0" applyNumberFormat="1" applyBorder="1" applyAlignment="1">
      <alignment vertical="center"/>
    </xf>
    <xf numFmtId="0" fontId="0" fillId="0" borderId="22" xfId="0" applyBorder="1" applyAlignment="1">
      <alignment vertical="center" wrapText="1"/>
    </xf>
    <xf numFmtId="0" fontId="0" fillId="0" borderId="24" xfId="0" applyBorder="1" applyAlignment="1">
      <alignment vertical="center" wrapText="1"/>
    </xf>
    <xf numFmtId="0" fontId="0" fillId="0" borderId="24" xfId="0" applyBorder="1" applyAlignment="1">
      <alignment vertical="center"/>
    </xf>
    <xf numFmtId="0" fontId="19" fillId="0" borderId="23" xfId="0" applyFont="1" applyBorder="1" applyAlignment="1">
      <alignment vertical="center"/>
    </xf>
    <xf numFmtId="0" fontId="19" fillId="0" borderId="24" xfId="0" applyFont="1" applyBorder="1" applyAlignment="1">
      <alignment vertical="center"/>
    </xf>
    <xf numFmtId="0" fontId="0" fillId="0" borderId="23" xfId="0" applyBorder="1" applyAlignment="1">
      <alignment vertical="center"/>
    </xf>
    <xf numFmtId="0" fontId="0" fillId="0" borderId="20" xfId="0" applyBorder="1" applyAlignment="1">
      <alignment vertical="center"/>
    </xf>
    <xf numFmtId="0" fontId="0" fillId="0" borderId="15" xfId="0" applyBorder="1" applyAlignment="1">
      <alignment vertical="center"/>
    </xf>
    <xf numFmtId="0" fontId="0" fillId="0" borderId="30" xfId="0" applyBorder="1" applyAlignment="1">
      <alignment vertical="center"/>
    </xf>
    <xf numFmtId="0" fontId="0" fillId="0" borderId="0" xfId="0" applyAlignment="1">
      <alignment horizontal="center" vertical="center" shrinkToFit="1"/>
    </xf>
    <xf numFmtId="0" fontId="0" fillId="0" borderId="0" xfId="0" applyAlignment="1">
      <alignment horizontal="right" vertical="center" shrinkToFit="1"/>
    </xf>
    <xf numFmtId="179" fontId="0" fillId="0" borderId="19" xfId="0" applyNumberFormat="1" applyBorder="1" applyAlignment="1">
      <alignment horizontal="center" vertical="center" shrinkToFit="1"/>
    </xf>
    <xf numFmtId="179" fontId="0" fillId="0" borderId="21" xfId="0" applyNumberFormat="1" applyBorder="1" applyAlignment="1">
      <alignment horizontal="center" vertical="center" shrinkToFit="1"/>
    </xf>
    <xf numFmtId="0" fontId="0" fillId="0" borderId="32" xfId="0" applyBorder="1" applyAlignment="1">
      <alignment horizontal="center" vertical="center" wrapText="1"/>
    </xf>
    <xf numFmtId="0" fontId="0" fillId="0" borderId="32" xfId="0" applyBorder="1" applyAlignment="1">
      <alignment horizontal="center" vertical="center" shrinkToFit="1"/>
    </xf>
    <xf numFmtId="0" fontId="0" fillId="0" borderId="28" xfId="0" applyBorder="1" applyAlignment="1">
      <alignment horizontal="center" vertical="center"/>
    </xf>
    <xf numFmtId="181" fontId="0" fillId="0" borderId="24" xfId="0" applyNumberFormat="1" applyBorder="1" applyAlignment="1">
      <alignment vertical="center"/>
    </xf>
    <xf numFmtId="0" fontId="0" fillId="0" borderId="27" xfId="0" applyBorder="1" applyAlignment="1">
      <alignment vertical="center"/>
    </xf>
    <xf numFmtId="0" fontId="0" fillId="0" borderId="23" xfId="0" applyBorder="1" applyAlignment="1">
      <alignment vertical="center" wrapText="1"/>
    </xf>
    <xf numFmtId="0" fontId="0" fillId="0" borderId="26" xfId="0" applyBorder="1" applyAlignment="1">
      <alignment vertical="center"/>
    </xf>
    <xf numFmtId="0" fontId="0" fillId="0" borderId="16" xfId="0" applyBorder="1" applyAlignment="1">
      <alignment vertical="center"/>
    </xf>
    <xf numFmtId="0" fontId="0" fillId="0" borderId="18" xfId="0" applyBorder="1" applyAlignment="1">
      <alignment vertical="center"/>
    </xf>
    <xf numFmtId="0" fontId="0" fillId="0" borderId="24" xfId="0" applyBorder="1" applyAlignment="1">
      <alignment horizontal="center" vertical="center"/>
    </xf>
    <xf numFmtId="0" fontId="0" fillId="0" borderId="22" xfId="0" applyBorder="1" applyAlignment="1">
      <alignment horizontal="center" vertical="center"/>
    </xf>
    <xf numFmtId="181" fontId="0" fillId="0" borderId="24" xfId="0" applyNumberFormat="1" applyBorder="1" applyAlignment="1">
      <alignment horizontal="center" vertical="center"/>
    </xf>
    <xf numFmtId="0" fontId="0" fillId="0" borderId="33" xfId="0" applyBorder="1" applyAlignment="1">
      <alignment horizontal="center" vertical="center"/>
    </xf>
    <xf numFmtId="0" fontId="0" fillId="0" borderId="23" xfId="0" applyBorder="1" applyAlignment="1">
      <alignment horizontal="center" vertical="center"/>
    </xf>
    <xf numFmtId="177" fontId="0" fillId="0" borderId="24" xfId="0" applyNumberFormat="1" applyBorder="1" applyAlignment="1">
      <alignment vertical="center" wrapText="1"/>
    </xf>
    <xf numFmtId="0" fontId="15" fillId="0" borderId="22" xfId="0" applyFont="1" applyBorder="1" applyAlignment="1">
      <alignment vertical="center"/>
    </xf>
    <xf numFmtId="0" fontId="27" fillId="0" borderId="0" xfId="0" applyFont="1" applyAlignment="1">
      <alignment vertical="center" wrapText="1"/>
    </xf>
    <xf numFmtId="0" fontId="27" fillId="0" borderId="0" xfId="0" applyFont="1" applyAlignment="1">
      <alignment horizontal="right" vertical="center" wrapText="1"/>
    </xf>
    <xf numFmtId="0" fontId="22" fillId="0" borderId="0" xfId="0" applyFont="1" applyAlignment="1">
      <alignment horizontal="centerContinuous" vertical="center" wrapText="1"/>
    </xf>
    <xf numFmtId="0" fontId="27" fillId="0" borderId="0" xfId="0" applyFont="1" applyAlignment="1">
      <alignment horizontal="centerContinuous" vertical="center" wrapText="1"/>
    </xf>
    <xf numFmtId="0" fontId="27" fillId="0" borderId="13" xfId="0" applyFont="1" applyBorder="1" applyAlignment="1">
      <alignment horizontal="center" vertical="center" wrapText="1"/>
    </xf>
    <xf numFmtId="0" fontId="27" fillId="0" borderId="24" xfId="0" applyFont="1" applyBorder="1" applyAlignment="1">
      <alignment horizontal="center" vertical="center" wrapText="1"/>
    </xf>
    <xf numFmtId="0" fontId="0" fillId="0" borderId="39" xfId="0" applyBorder="1" applyAlignment="1">
      <alignment horizontal="center" vertical="center"/>
    </xf>
    <xf numFmtId="0" fontId="0" fillId="0" borderId="40" xfId="0" applyBorder="1" applyAlignment="1">
      <alignment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0"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39" xfId="0" applyBorder="1" applyAlignment="1">
      <alignment vertical="center"/>
    </xf>
    <xf numFmtId="0" fontId="0" fillId="0" borderId="42" xfId="0" applyBorder="1" applyAlignment="1">
      <alignment vertical="center"/>
    </xf>
    <xf numFmtId="0" fontId="0" fillId="0" borderId="43" xfId="0" applyBorder="1" applyAlignment="1">
      <alignment vertical="center"/>
    </xf>
    <xf numFmtId="0" fontId="0" fillId="0" borderId="44" xfId="0" applyBorder="1" applyAlignment="1">
      <alignment vertical="center"/>
    </xf>
    <xf numFmtId="0" fontId="0" fillId="0" borderId="40" xfId="0" applyBorder="1" applyAlignment="1">
      <alignment vertical="center" wrapText="1"/>
    </xf>
    <xf numFmtId="0" fontId="32" fillId="0" borderId="0" xfId="0" applyFont="1" applyAlignment="1">
      <alignment horizontal="center" vertical="center"/>
    </xf>
    <xf numFmtId="0" fontId="27" fillId="0" borderId="25" xfId="0" applyFont="1" applyBorder="1" applyAlignment="1">
      <alignment vertical="top" wrapText="1"/>
    </xf>
    <xf numFmtId="0" fontId="27" fillId="0" borderId="14" xfId="0" applyFont="1" applyBorder="1" applyAlignment="1">
      <alignment vertical="top" wrapText="1"/>
    </xf>
    <xf numFmtId="0" fontId="27" fillId="0" borderId="19" xfId="0" applyFont="1" applyBorder="1" applyAlignment="1">
      <alignment vertical="top" wrapText="1"/>
    </xf>
    <xf numFmtId="0" fontId="27" fillId="0" borderId="26" xfId="0" applyFont="1" applyBorder="1" applyAlignment="1">
      <alignment vertical="top" wrapText="1"/>
    </xf>
    <xf numFmtId="181" fontId="0" fillId="0" borderId="0" xfId="0" applyNumberFormat="1" applyAlignment="1">
      <alignment horizontal="right" vertical="center"/>
    </xf>
    <xf numFmtId="178" fontId="12" fillId="0" borderId="0" xfId="0" applyNumberFormat="1" applyFont="1" applyAlignment="1">
      <alignment horizontal="right" vertical="center"/>
    </xf>
    <xf numFmtId="178" fontId="24" fillId="0" borderId="0" xfId="0" applyNumberFormat="1" applyFont="1" applyAlignment="1">
      <alignment horizontal="right" vertical="center"/>
    </xf>
    <xf numFmtId="0" fontId="0" fillId="0" borderId="19" xfId="0" applyBorder="1" applyAlignment="1">
      <alignment vertical="center"/>
    </xf>
    <xf numFmtId="0" fontId="0" fillId="0" borderId="19" xfId="0" applyBorder="1" applyAlignment="1">
      <alignment vertical="center" wrapText="1"/>
    </xf>
    <xf numFmtId="180" fontId="0" fillId="0" borderId="19" xfId="0" applyNumberFormat="1" applyBorder="1" applyAlignment="1">
      <alignment vertical="center"/>
    </xf>
    <xf numFmtId="0" fontId="0" fillId="0" borderId="45" xfId="0" applyBorder="1" applyAlignment="1">
      <alignment horizontal="center" vertical="center" shrinkToFit="1"/>
    </xf>
    <xf numFmtId="180" fontId="0" fillId="0" borderId="45" xfId="0" applyNumberFormat="1" applyBorder="1" applyAlignment="1">
      <alignment horizontal="center" vertical="center" shrinkToFit="1"/>
    </xf>
    <xf numFmtId="0" fontId="19" fillId="0" borderId="45" xfId="0" applyFont="1" applyBorder="1" applyAlignment="1">
      <alignment horizontal="center" vertical="center" wrapText="1"/>
    </xf>
    <xf numFmtId="180" fontId="19" fillId="0" borderId="45" xfId="0" applyNumberFormat="1" applyFont="1" applyBorder="1" applyAlignment="1">
      <alignment horizontal="center" vertical="center"/>
    </xf>
    <xf numFmtId="0" fontId="20" fillId="0" borderId="19" xfId="0" applyFont="1" applyBorder="1" applyAlignment="1">
      <alignment vertical="center"/>
    </xf>
    <xf numFmtId="0" fontId="24" fillId="0" borderId="19" xfId="0" applyFont="1" applyBorder="1" applyAlignment="1">
      <alignment horizontal="center" vertical="center"/>
    </xf>
    <xf numFmtId="0" fontId="24" fillId="0" borderId="19" xfId="0" applyFont="1" applyBorder="1" applyAlignment="1">
      <alignment vertical="center"/>
    </xf>
    <xf numFmtId="0" fontId="20" fillId="0" borderId="45" xfId="0" applyFont="1" applyBorder="1" applyAlignment="1">
      <alignment vertical="center" textRotation="255" wrapText="1"/>
    </xf>
    <xf numFmtId="0" fontId="27" fillId="0" borderId="45" xfId="0" applyFont="1" applyBorder="1" applyAlignment="1">
      <alignment horizontal="center" vertical="center"/>
    </xf>
    <xf numFmtId="181" fontId="0" fillId="0" borderId="0" xfId="0" applyNumberFormat="1" applyAlignment="1">
      <alignment horizontal="right" vertical="center" shrinkToFit="1"/>
    </xf>
    <xf numFmtId="0" fontId="0" fillId="0" borderId="0" xfId="0" applyAlignment="1">
      <alignment vertical="top" wrapText="1"/>
    </xf>
    <xf numFmtId="0" fontId="0" fillId="0" borderId="0" xfId="0" applyAlignment="1">
      <alignment vertical="top"/>
    </xf>
    <xf numFmtId="0" fontId="0" fillId="0" borderId="0" xfId="0" applyAlignment="1">
      <alignment horizontal="center" vertical="top"/>
    </xf>
    <xf numFmtId="0" fontId="0" fillId="0" borderId="42" xfId="0" applyBorder="1" applyAlignment="1">
      <alignment horizontal="center" vertical="center" shrinkToFit="1"/>
    </xf>
    <xf numFmtId="0" fontId="0" fillId="0" borderId="42" xfId="0" applyBorder="1" applyAlignment="1">
      <alignment vertical="center" wrapText="1"/>
    </xf>
    <xf numFmtId="177" fontId="24" fillId="0" borderId="0" xfId="0" applyNumberFormat="1" applyFont="1" applyAlignment="1">
      <alignment vertical="center"/>
    </xf>
    <xf numFmtId="181" fontId="24" fillId="0" borderId="0" xfId="0" applyNumberFormat="1" applyFont="1" applyAlignment="1">
      <alignment vertical="center"/>
    </xf>
    <xf numFmtId="0" fontId="24" fillId="0" borderId="0" xfId="0" applyFont="1" applyAlignment="1">
      <alignment horizontal="center" vertical="center"/>
    </xf>
    <xf numFmtId="177" fontId="24" fillId="0" borderId="0" xfId="0" applyNumberFormat="1" applyFont="1" applyAlignment="1">
      <alignment horizontal="center" vertical="center"/>
    </xf>
    <xf numFmtId="0" fontId="24" fillId="0" borderId="42" xfId="0" applyFont="1" applyBorder="1" applyAlignment="1">
      <alignment vertical="center"/>
    </xf>
    <xf numFmtId="177" fontId="24" fillId="0" borderId="42" xfId="0" applyNumberFormat="1" applyFont="1" applyBorder="1" applyAlignment="1">
      <alignment vertical="center"/>
    </xf>
    <xf numFmtId="0" fontId="24" fillId="0" borderId="49" xfId="0" applyFont="1" applyBorder="1" applyAlignment="1">
      <alignment vertical="center"/>
    </xf>
    <xf numFmtId="177" fontId="24" fillId="0" borderId="49" xfId="0" applyNumberFormat="1" applyFont="1" applyBorder="1" applyAlignment="1">
      <alignment vertical="center"/>
    </xf>
    <xf numFmtId="0" fontId="24" fillId="0" borderId="48" xfId="0" applyFont="1" applyBorder="1" applyAlignment="1">
      <alignment vertical="center"/>
    </xf>
    <xf numFmtId="177" fontId="24" fillId="0" borderId="48" xfId="0" applyNumberFormat="1" applyFont="1" applyBorder="1" applyAlignment="1">
      <alignment vertical="center"/>
    </xf>
    <xf numFmtId="177" fontId="24" fillId="0" borderId="0" xfId="0" applyNumberFormat="1" applyFont="1" applyAlignment="1">
      <alignment horizontal="right" vertical="center" indent="1"/>
    </xf>
    <xf numFmtId="49" fontId="24" fillId="0" borderId="0" xfId="0" applyNumberFormat="1" applyFont="1" applyAlignment="1">
      <alignment vertical="center"/>
    </xf>
    <xf numFmtId="0" fontId="21" fillId="0" borderId="0" xfId="0" applyFont="1" applyAlignment="1">
      <alignment vertical="top"/>
    </xf>
    <xf numFmtId="177" fontId="24" fillId="0" borderId="42" xfId="0" applyNumberFormat="1" applyFont="1" applyBorder="1" applyAlignment="1">
      <alignment horizontal="center" vertical="center"/>
    </xf>
    <xf numFmtId="178" fontId="0" fillId="0" borderId="0" xfId="0" applyNumberFormat="1" applyAlignment="1">
      <alignment vertical="center"/>
    </xf>
    <xf numFmtId="0" fontId="0" fillId="0" borderId="47" xfId="0" applyBorder="1" applyAlignment="1">
      <alignment vertical="center"/>
    </xf>
    <xf numFmtId="0" fontId="0" fillId="0" borderId="45" xfId="0" applyBorder="1" applyAlignment="1">
      <alignment horizontal="center" vertical="center"/>
    </xf>
    <xf numFmtId="0" fontId="0" fillId="0" borderId="21" xfId="0" applyBorder="1" applyAlignment="1">
      <alignment vertical="center"/>
    </xf>
    <xf numFmtId="0" fontId="0" fillId="0" borderId="19" xfId="0" applyBorder="1" applyAlignment="1">
      <alignment horizontal="center" vertical="center"/>
    </xf>
    <xf numFmtId="0" fontId="0" fillId="0" borderId="42" xfId="0" applyBorder="1" applyAlignment="1">
      <alignment horizontal="center" vertical="center" wrapText="1"/>
    </xf>
    <xf numFmtId="0" fontId="0" fillId="0" borderId="45" xfId="0" applyBorder="1" applyAlignment="1">
      <alignment horizontal="center" vertical="center" wrapText="1"/>
    </xf>
    <xf numFmtId="0" fontId="38" fillId="0" borderId="0" xfId="18" applyAlignment="1">
      <alignment vertical="top"/>
    </xf>
    <xf numFmtId="0" fontId="14" fillId="0" borderId="0" xfId="0" applyFont="1" applyAlignment="1">
      <alignment vertical="center"/>
    </xf>
    <xf numFmtId="0" fontId="39" fillId="0" borderId="0" xfId="0" applyFont="1" applyAlignment="1">
      <alignment horizontal="center" vertical="center" shrinkToFit="1"/>
    </xf>
    <xf numFmtId="10" fontId="24" fillId="0" borderId="42" xfId="0" applyNumberFormat="1" applyFont="1" applyBorder="1" applyAlignment="1">
      <alignment vertical="center"/>
    </xf>
    <xf numFmtId="10" fontId="24" fillId="0" borderId="42" xfId="0" applyNumberFormat="1" applyFont="1" applyBorder="1" applyAlignment="1">
      <alignment vertical="center" shrinkToFit="1"/>
    </xf>
    <xf numFmtId="0" fontId="24" fillId="0" borderId="50" xfId="0" applyFont="1" applyBorder="1" applyAlignment="1">
      <alignment vertical="center" shrinkToFit="1"/>
    </xf>
    <xf numFmtId="177" fontId="0" fillId="0" borderId="33" xfId="0" applyNumberFormat="1" applyBorder="1" applyAlignment="1">
      <alignment vertical="center"/>
    </xf>
    <xf numFmtId="177" fontId="0" fillId="0" borderId="24" xfId="0" applyNumberFormat="1" applyBorder="1" applyAlignment="1">
      <alignment vertical="center"/>
    </xf>
    <xf numFmtId="177" fontId="0" fillId="0" borderId="22" xfId="0" applyNumberFormat="1" applyBorder="1" applyAlignment="1">
      <alignment vertical="center"/>
    </xf>
    <xf numFmtId="177" fontId="0" fillId="0" borderId="0" xfId="0" applyNumberFormat="1"/>
    <xf numFmtId="178" fontId="0" fillId="0" borderId="0" xfId="0" applyNumberFormat="1" applyAlignment="1">
      <alignment horizontal="right"/>
    </xf>
    <xf numFmtId="0" fontId="16" fillId="0" borderId="0" xfId="0" applyFont="1"/>
    <xf numFmtId="177" fontId="0" fillId="0" borderId="8" xfId="0" applyNumberFormat="1" applyBorder="1" applyAlignment="1">
      <alignment horizontal="center" vertical="center" shrinkToFit="1"/>
    </xf>
    <xf numFmtId="177" fontId="0" fillId="0" borderId="9" xfId="0" applyNumberFormat="1" applyBorder="1" applyAlignment="1">
      <alignment horizontal="center" vertical="center" wrapText="1" shrinkToFit="1"/>
    </xf>
    <xf numFmtId="0" fontId="0" fillId="0" borderId="7" xfId="0" applyBorder="1" applyAlignment="1">
      <alignment horizontal="center" vertical="center" shrinkToFit="1"/>
    </xf>
    <xf numFmtId="0" fontId="0" fillId="0" borderId="2" xfId="0" applyBorder="1" applyAlignment="1">
      <alignment horizontal="center" vertical="center" shrinkToFit="1"/>
    </xf>
    <xf numFmtId="0" fontId="0" fillId="0" borderId="5" xfId="0" applyBorder="1" applyAlignment="1">
      <alignment horizontal="right" vertical="center"/>
    </xf>
    <xf numFmtId="0" fontId="0" fillId="0" borderId="4" xfId="0" applyBorder="1" applyAlignment="1">
      <alignment horizontal="right" vertical="center"/>
    </xf>
    <xf numFmtId="0" fontId="0" fillId="0" borderId="3" xfId="0" applyBorder="1" applyAlignment="1">
      <alignment horizontal="right" vertical="center"/>
    </xf>
    <xf numFmtId="0" fontId="0" fillId="0" borderId="9" xfId="0" applyBorder="1" applyAlignment="1">
      <alignment horizontal="center" vertical="center" wrapText="1" shrinkToFit="1"/>
    </xf>
    <xf numFmtId="0" fontId="0" fillId="0" borderId="7"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wrapText="1"/>
    </xf>
    <xf numFmtId="183" fontId="0" fillId="0" borderId="4" xfId="0" applyNumberFormat="1" applyBorder="1" applyAlignment="1">
      <alignment horizontal="left" vertical="center"/>
    </xf>
    <xf numFmtId="0" fontId="12" fillId="0" borderId="52" xfId="0" applyFont="1" applyBorder="1"/>
    <xf numFmtId="0" fontId="12" fillId="0" borderId="53" xfId="0" applyFont="1" applyBorder="1"/>
    <xf numFmtId="0" fontId="12" fillId="0" borderId="54" xfId="0" applyFont="1" applyBorder="1"/>
    <xf numFmtId="0" fontId="12" fillId="0" borderId="56" xfId="0" applyFont="1" applyBorder="1"/>
    <xf numFmtId="0" fontId="0" fillId="0" borderId="57" xfId="0" applyBorder="1"/>
    <xf numFmtId="0" fontId="0" fillId="0" borderId="58" xfId="0" applyBorder="1"/>
    <xf numFmtId="0" fontId="0" fillId="0" borderId="59" xfId="0" applyBorder="1"/>
    <xf numFmtId="182" fontId="12" fillId="0" borderId="55" xfId="0" applyNumberFormat="1" applyFont="1" applyBorder="1" applyAlignment="1">
      <alignment horizontal="right"/>
    </xf>
    <xf numFmtId="0" fontId="32" fillId="0" borderId="0" xfId="0" applyFont="1" applyAlignment="1">
      <alignment horizontal="right" vertical="center"/>
    </xf>
    <xf numFmtId="49" fontId="32" fillId="0" borderId="0" xfId="0" applyNumberFormat="1" applyFont="1" applyAlignment="1">
      <alignment horizontal="center" vertical="center"/>
    </xf>
    <xf numFmtId="177" fontId="32" fillId="0" borderId="0" xfId="0" applyNumberFormat="1" applyFont="1" applyAlignment="1">
      <alignment vertical="center"/>
    </xf>
    <xf numFmtId="49" fontId="32" fillId="0" borderId="0" xfId="0" applyNumberFormat="1" applyFont="1" applyAlignment="1">
      <alignment horizontal="right" vertical="center"/>
    </xf>
    <xf numFmtId="0" fontId="32" fillId="0" borderId="0" xfId="0" applyFont="1" applyAlignment="1">
      <alignment vertical="center" wrapText="1"/>
    </xf>
    <xf numFmtId="180" fontId="32" fillId="0" borderId="0" xfId="0" applyNumberFormat="1" applyFont="1" applyAlignment="1">
      <alignment vertical="center"/>
    </xf>
    <xf numFmtId="10" fontId="24" fillId="0" borderId="49" xfId="0" applyNumberFormat="1" applyFont="1" applyBorder="1" applyAlignment="1">
      <alignment vertical="center" shrinkToFit="1"/>
    </xf>
    <xf numFmtId="0" fontId="40" fillId="11" borderId="0" xfId="0" applyFont="1" applyFill="1" applyAlignment="1">
      <alignment horizontal="center" vertical="center" shrinkToFit="1"/>
    </xf>
    <xf numFmtId="181" fontId="41" fillId="0" borderId="0" xfId="0" applyNumberFormat="1" applyFont="1" applyAlignment="1">
      <alignment horizontal="right" vertical="center" indent="1"/>
    </xf>
    <xf numFmtId="0" fontId="42" fillId="0" borderId="0" xfId="0" applyFont="1" applyAlignment="1">
      <alignment horizontal="centerContinuous" vertical="center"/>
    </xf>
    <xf numFmtId="0" fontId="40" fillId="0" borderId="39" xfId="0" applyFont="1" applyBorder="1" applyAlignment="1">
      <alignment vertical="center"/>
    </xf>
    <xf numFmtId="0" fontId="40" fillId="0" borderId="40" xfId="0" applyFont="1" applyBorder="1" applyAlignment="1">
      <alignment vertical="center"/>
    </xf>
    <xf numFmtId="0" fontId="40" fillId="0" borderId="44" xfId="0" applyFont="1" applyBorder="1" applyAlignment="1">
      <alignment vertical="center"/>
    </xf>
    <xf numFmtId="0" fontId="40" fillId="0" borderId="0" xfId="0" applyFont="1" applyAlignment="1">
      <alignment vertical="center"/>
    </xf>
    <xf numFmtId="0" fontId="24" fillId="0" borderId="16" xfId="0" applyFont="1" applyBorder="1" applyAlignment="1">
      <alignment vertical="center"/>
    </xf>
    <xf numFmtId="0" fontId="24" fillId="0" borderId="18" xfId="0" applyFont="1" applyBorder="1" applyAlignment="1">
      <alignment vertical="center"/>
    </xf>
    <xf numFmtId="0" fontId="24" fillId="0" borderId="20" xfId="0" applyFont="1" applyBorder="1" applyAlignment="1">
      <alignment vertical="center"/>
    </xf>
    <xf numFmtId="0" fontId="24" fillId="0" borderId="26" xfId="0" applyFont="1" applyBorder="1" applyAlignment="1">
      <alignment vertical="center"/>
    </xf>
    <xf numFmtId="0" fontId="24" fillId="0" borderId="39" xfId="0" applyFont="1" applyBorder="1" applyAlignment="1">
      <alignment vertical="center"/>
    </xf>
    <xf numFmtId="0" fontId="24" fillId="0" borderId="44" xfId="0" applyFont="1" applyBorder="1" applyAlignment="1">
      <alignment vertical="center"/>
    </xf>
    <xf numFmtId="0" fontId="24" fillId="0" borderId="40" xfId="0" applyFont="1" applyBorder="1" applyAlignment="1">
      <alignment vertical="center"/>
    </xf>
    <xf numFmtId="0" fontId="24" fillId="0" borderId="21" xfId="0" applyFont="1" applyBorder="1" applyAlignment="1">
      <alignment vertical="center"/>
    </xf>
    <xf numFmtId="0" fontId="24" fillId="0" borderId="42" xfId="0" applyFont="1" applyBorder="1" applyAlignment="1">
      <alignment horizontal="center" vertical="center"/>
    </xf>
    <xf numFmtId="0" fontId="44" fillId="0" borderId="0" xfId="0" applyFont="1" applyAlignment="1">
      <alignment vertical="center"/>
    </xf>
    <xf numFmtId="0" fontId="24" fillId="0" borderId="28" xfId="0" applyFont="1" applyBorder="1" applyAlignment="1">
      <alignment horizontal="center" vertical="center"/>
    </xf>
    <xf numFmtId="0" fontId="0" fillId="12" borderId="19" xfId="0" applyFill="1" applyBorder="1" applyAlignment="1">
      <alignment horizontal="center" vertical="center" shrinkToFit="1"/>
    </xf>
    <xf numFmtId="181" fontId="44" fillId="0" borderId="0" xfId="0" applyNumberFormat="1" applyFont="1" applyAlignment="1">
      <alignment horizontal="right" vertical="center"/>
    </xf>
    <xf numFmtId="181" fontId="0" fillId="0" borderId="22" xfId="0" applyNumberFormat="1" applyBorder="1" applyAlignment="1">
      <alignment vertical="center"/>
    </xf>
    <xf numFmtId="0" fontId="24" fillId="0" borderId="0" xfId="0" applyFont="1" applyAlignment="1">
      <alignment horizontal="left" vertical="center"/>
    </xf>
    <xf numFmtId="0" fontId="40" fillId="0" borderId="40" xfId="0" applyFont="1" applyBorder="1" applyAlignment="1">
      <alignment horizontal="left" vertical="center"/>
    </xf>
    <xf numFmtId="0" fontId="24" fillId="0" borderId="40" xfId="0" applyFont="1" applyBorder="1" applyAlignment="1">
      <alignment horizontal="left" vertical="center"/>
    </xf>
    <xf numFmtId="0" fontId="40" fillId="0" borderId="0" xfId="0" applyFont="1" applyAlignment="1">
      <alignment horizontal="left" vertical="center"/>
    </xf>
    <xf numFmtId="0" fontId="24" fillId="0" borderId="21" xfId="0" applyFont="1" applyBorder="1" applyAlignment="1">
      <alignment horizontal="left" vertical="center"/>
    </xf>
    <xf numFmtId="0" fontId="24" fillId="0" borderId="42" xfId="0" applyFont="1" applyBorder="1" applyAlignment="1">
      <alignment horizontal="left" vertical="center"/>
    </xf>
    <xf numFmtId="0" fontId="0" fillId="0" borderId="61" xfId="0" applyBorder="1" applyAlignment="1">
      <alignment vertical="center"/>
    </xf>
    <xf numFmtId="0" fontId="0" fillId="0" borderId="62" xfId="0" applyBorder="1" applyAlignment="1">
      <alignment vertical="center"/>
    </xf>
    <xf numFmtId="177" fontId="0" fillId="0" borderId="63" xfId="0" applyNumberFormat="1" applyBorder="1" applyAlignment="1">
      <alignment vertical="center"/>
    </xf>
    <xf numFmtId="177" fontId="0" fillId="0" borderId="62" xfId="0" applyNumberFormat="1"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0" fillId="0" borderId="66" xfId="0" applyBorder="1" applyAlignment="1">
      <alignment vertical="center"/>
    </xf>
    <xf numFmtId="0" fontId="0" fillId="0" borderId="67" xfId="0" applyBorder="1" applyAlignment="1">
      <alignment vertical="center"/>
    </xf>
    <xf numFmtId="182" fontId="0" fillId="0" borderId="0" xfId="0" applyNumberFormat="1" applyAlignment="1">
      <alignment vertical="center"/>
    </xf>
    <xf numFmtId="0" fontId="16" fillId="0" borderId="0" xfId="0" applyFont="1" applyAlignment="1">
      <alignment vertical="center"/>
    </xf>
    <xf numFmtId="14" fontId="0" fillId="0" borderId="49" xfId="0" applyNumberFormat="1" applyBorder="1" applyAlignment="1">
      <alignment vertical="center"/>
    </xf>
    <xf numFmtId="176" fontId="0" fillId="0" borderId="9" xfId="7" applyFont="1" applyBorder="1" applyAlignment="1" applyProtection="1">
      <alignment horizontal="center" vertical="center"/>
    </xf>
    <xf numFmtId="176" fontId="0" fillId="0" borderId="11" xfId="7" applyFont="1" applyBorder="1" applyAlignment="1" applyProtection="1">
      <alignment horizontal="center" vertical="center"/>
    </xf>
    <xf numFmtId="176" fontId="0" fillId="0" borderId="12" xfId="7" applyFont="1" applyBorder="1" applyAlignment="1" applyProtection="1">
      <alignment horizontal="center" vertical="center"/>
    </xf>
    <xf numFmtId="176" fontId="0" fillId="0" borderId="37" xfId="7" applyFont="1" applyBorder="1" applyAlignment="1" applyProtection="1">
      <alignment horizontal="center" vertical="center"/>
    </xf>
    <xf numFmtId="184" fontId="0" fillId="0" borderId="8" xfId="7" applyNumberFormat="1" applyFont="1" applyBorder="1" applyAlignment="1" applyProtection="1">
      <alignment horizontal="center" vertical="center"/>
    </xf>
    <xf numFmtId="184" fontId="0" fillId="0" borderId="9" xfId="7" applyNumberFormat="1" applyFont="1" applyBorder="1" applyAlignment="1" applyProtection="1">
      <alignment horizontal="center" vertical="center"/>
    </xf>
    <xf numFmtId="0" fontId="19" fillId="9" borderId="22" xfId="0" applyFont="1" applyFill="1" applyBorder="1" applyAlignment="1">
      <alignment vertical="center"/>
    </xf>
    <xf numFmtId="0" fontId="0" fillId="9" borderId="24" xfId="0" applyFill="1" applyBorder="1" applyAlignment="1">
      <alignment vertical="center"/>
    </xf>
    <xf numFmtId="176" fontId="0" fillId="0" borderId="19" xfId="0" applyNumberFormat="1" applyBorder="1" applyAlignment="1">
      <alignment vertical="center" wrapText="1"/>
    </xf>
    <xf numFmtId="176" fontId="0" fillId="0" borderId="19" xfId="0" applyNumberFormat="1" applyBorder="1" applyAlignment="1">
      <alignment vertical="center"/>
    </xf>
    <xf numFmtId="176" fontId="0" fillId="0" borderId="13" xfId="0" applyNumberFormat="1" applyBorder="1" applyAlignment="1">
      <alignment vertical="center" wrapText="1"/>
    </xf>
    <xf numFmtId="176" fontId="0" fillId="0" borderId="13" xfId="0" applyNumberFormat="1" applyBorder="1" applyAlignment="1">
      <alignment vertical="center"/>
    </xf>
    <xf numFmtId="176" fontId="0" fillId="0" borderId="15" xfId="0" applyNumberFormat="1" applyBorder="1" applyAlignment="1">
      <alignment vertical="center" wrapText="1"/>
    </xf>
    <xf numFmtId="176" fontId="0" fillId="0" borderId="15" xfId="0" applyNumberFormat="1" applyBorder="1" applyAlignment="1">
      <alignment vertical="center"/>
    </xf>
    <xf numFmtId="176" fontId="0" fillId="0" borderId="29" xfId="0" applyNumberFormat="1" applyBorder="1" applyAlignment="1">
      <alignment vertical="center" wrapText="1"/>
    </xf>
    <xf numFmtId="0" fontId="0" fillId="0" borderId="31" xfId="0" applyBorder="1" applyAlignment="1">
      <alignment vertical="center" wrapText="1"/>
    </xf>
    <xf numFmtId="177" fontId="24" fillId="0" borderId="29" xfId="0" applyNumberFormat="1" applyFont="1" applyBorder="1" applyAlignment="1">
      <alignment vertical="center" wrapText="1"/>
    </xf>
    <xf numFmtId="0" fontId="24" fillId="0" borderId="42" xfId="0" applyFont="1" applyBorder="1" applyAlignment="1">
      <alignment horizontal="center" vertical="center" wrapText="1" shrinkToFit="1"/>
    </xf>
    <xf numFmtId="0" fontId="24" fillId="0" borderId="42" xfId="0" applyFont="1" applyBorder="1" applyAlignment="1">
      <alignment horizontal="center" vertical="center" shrinkToFit="1"/>
    </xf>
    <xf numFmtId="0" fontId="24" fillId="0" borderId="42" xfId="0" applyFont="1" applyBorder="1" applyAlignment="1">
      <alignment horizontal="center" vertical="center" wrapText="1"/>
    </xf>
    <xf numFmtId="178" fontId="24" fillId="0" borderId="42" xfId="0" applyNumberFormat="1" applyFont="1" applyBorder="1" applyAlignment="1">
      <alignment horizontal="center" vertical="center" shrinkToFit="1"/>
    </xf>
    <xf numFmtId="179" fontId="24" fillId="0" borderId="42" xfId="0" applyNumberFormat="1" applyFont="1" applyBorder="1" applyAlignment="1">
      <alignment vertical="center" shrinkToFit="1"/>
    </xf>
    <xf numFmtId="0" fontId="21" fillId="10" borderId="42" xfId="0" applyFont="1" applyFill="1" applyBorder="1" applyAlignment="1">
      <alignment horizontal="center" vertical="center" textRotation="255"/>
    </xf>
    <xf numFmtId="0" fontId="21" fillId="10" borderId="42" xfId="0" applyFont="1" applyFill="1" applyBorder="1" applyAlignment="1">
      <alignment horizontal="center" vertical="center" wrapText="1"/>
    </xf>
    <xf numFmtId="0" fontId="21" fillId="10" borderId="42" xfId="0" applyFont="1" applyFill="1" applyBorder="1" applyAlignment="1">
      <alignment horizontal="center" vertical="center" shrinkToFit="1"/>
    </xf>
    <xf numFmtId="0" fontId="21" fillId="10" borderId="42" xfId="0" applyFont="1" applyFill="1" applyBorder="1" applyAlignment="1">
      <alignment horizontal="left" vertical="center" wrapText="1"/>
    </xf>
    <xf numFmtId="178" fontId="21" fillId="10" borderId="42" xfId="0" applyNumberFormat="1" applyFont="1" applyFill="1" applyBorder="1" applyAlignment="1">
      <alignment horizontal="center" vertical="center" shrinkToFit="1"/>
    </xf>
    <xf numFmtId="0" fontId="21" fillId="10" borderId="42" xfId="0" applyFont="1" applyFill="1" applyBorder="1" applyAlignment="1">
      <alignment horizontal="center" vertical="center"/>
    </xf>
    <xf numFmtId="179" fontId="21" fillId="10" borderId="42" xfId="0" applyNumberFormat="1" applyFont="1" applyFill="1" applyBorder="1" applyAlignment="1">
      <alignment vertical="center" shrinkToFit="1"/>
    </xf>
    <xf numFmtId="178" fontId="29" fillId="0" borderId="0" xfId="0" applyNumberFormat="1" applyFont="1" applyAlignment="1">
      <alignment horizontal="center" vertical="center"/>
    </xf>
    <xf numFmtId="178" fontId="27" fillId="0" borderId="0" xfId="0" applyNumberFormat="1" applyFont="1" applyAlignment="1">
      <alignment horizontal="centerContinuous" vertical="center"/>
    </xf>
    <xf numFmtId="178" fontId="15" fillId="9" borderId="13" xfId="0" applyNumberFormat="1" applyFont="1" applyFill="1" applyBorder="1" applyAlignment="1">
      <alignment horizontal="center" vertical="center"/>
    </xf>
    <xf numFmtId="178" fontId="15" fillId="0" borderId="0" xfId="0" applyNumberFormat="1" applyFont="1" applyAlignment="1">
      <alignment vertical="center"/>
    </xf>
    <xf numFmtId="180" fontId="0" fillId="0" borderId="24" xfId="0" applyNumberFormat="1" applyBorder="1" applyAlignment="1">
      <alignment horizontal="left" vertical="center"/>
    </xf>
    <xf numFmtId="0" fontId="19" fillId="11" borderId="40" xfId="0" applyFont="1" applyFill="1" applyBorder="1" applyAlignment="1">
      <alignment vertical="center"/>
    </xf>
    <xf numFmtId="0" fontId="0" fillId="11" borderId="39" xfId="0" applyFill="1" applyBorder="1" applyAlignment="1">
      <alignment horizontal="center" vertical="center"/>
    </xf>
    <xf numFmtId="0" fontId="19" fillId="11" borderId="41" xfId="0" applyFont="1" applyFill="1" applyBorder="1" applyAlignment="1">
      <alignment horizontal="center" vertical="center"/>
    </xf>
    <xf numFmtId="0" fontId="0" fillId="11" borderId="40" xfId="0" applyFill="1" applyBorder="1" applyAlignment="1">
      <alignment vertical="center"/>
    </xf>
    <xf numFmtId="0" fontId="0" fillId="11" borderId="44" xfId="0" applyFill="1" applyBorder="1" applyAlignment="1">
      <alignment horizontal="center" vertical="center"/>
    </xf>
    <xf numFmtId="0" fontId="0" fillId="0" borderId="69" xfId="0" applyBorder="1" applyAlignment="1">
      <alignment horizontal="center" vertical="center"/>
    </xf>
    <xf numFmtId="0" fontId="36" fillId="0" borderId="0" xfId="0" applyFont="1"/>
    <xf numFmtId="0" fontId="45" fillId="0" borderId="0" xfId="0" applyFont="1" applyAlignment="1">
      <alignment vertical="center"/>
    </xf>
    <xf numFmtId="0" fontId="0" fillId="0" borderId="70" xfId="0" applyBorder="1" applyAlignment="1">
      <alignment horizontal="center" vertical="center" shrinkToFit="1"/>
    </xf>
    <xf numFmtId="176" fontId="0" fillId="0" borderId="70" xfId="7" applyFont="1" applyBorder="1" applyAlignment="1" applyProtection="1">
      <alignment horizontal="center" vertical="center"/>
    </xf>
    <xf numFmtId="176" fontId="0" fillId="0" borderId="71" xfId="7" applyFont="1" applyBorder="1" applyAlignment="1" applyProtection="1">
      <alignment horizontal="center" vertical="center"/>
    </xf>
    <xf numFmtId="176" fontId="0" fillId="0" borderId="72" xfId="7" applyFont="1" applyBorder="1" applyAlignment="1" applyProtection="1">
      <alignment horizontal="center" vertical="center"/>
    </xf>
    <xf numFmtId="184" fontId="0" fillId="0" borderId="70" xfId="7" applyNumberFormat="1" applyFont="1" applyBorder="1" applyAlignment="1" applyProtection="1">
      <alignment horizontal="center" vertical="center"/>
    </xf>
    <xf numFmtId="0" fontId="46" fillId="0" borderId="0" xfId="0" applyFont="1" applyAlignment="1">
      <alignment horizontal="center" vertical="center"/>
    </xf>
    <xf numFmtId="185" fontId="0" fillId="0" borderId="0" xfId="0" applyNumberFormat="1"/>
    <xf numFmtId="177"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vertical="top" wrapText="1"/>
    </xf>
    <xf numFmtId="0" fontId="24" fillId="0" borderId="0" xfId="0" applyFont="1" applyAlignment="1">
      <alignment vertical="center"/>
    </xf>
    <xf numFmtId="0" fontId="24" fillId="0" borderId="21" xfId="0" applyFont="1" applyBorder="1" applyAlignment="1">
      <alignment horizontal="left" vertical="center" wrapText="1"/>
    </xf>
    <xf numFmtId="0" fontId="32" fillId="0" borderId="0" xfId="0" applyFont="1" applyAlignment="1">
      <alignment vertical="top" wrapText="1"/>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0" xfId="0" applyAlignment="1">
      <alignment vertical="center" wrapText="1"/>
    </xf>
    <xf numFmtId="0" fontId="19" fillId="11" borderId="39" xfId="0" applyFont="1" applyFill="1" applyBorder="1" applyAlignment="1">
      <alignment vertical="center"/>
    </xf>
    <xf numFmtId="0" fontId="19" fillId="11" borderId="40" xfId="0" applyFont="1" applyFill="1" applyBorder="1" applyAlignment="1">
      <alignment vertical="center"/>
    </xf>
    <xf numFmtId="0" fontId="19" fillId="11" borderId="44" xfId="0" applyFont="1" applyFill="1" applyBorder="1" applyAlignment="1">
      <alignment vertical="center"/>
    </xf>
    <xf numFmtId="0" fontId="24" fillId="0" borderId="16" xfId="0" applyFont="1" applyBorder="1" applyAlignment="1">
      <alignment vertical="center" wrapText="1"/>
    </xf>
    <xf numFmtId="0" fontId="24" fillId="0" borderId="18" xfId="0" applyFont="1" applyBorder="1" applyAlignment="1">
      <alignment vertical="center" wrapText="1"/>
    </xf>
    <xf numFmtId="0" fontId="24" fillId="0" borderId="20" xfId="0" applyFont="1" applyBorder="1" applyAlignment="1">
      <alignment vertical="center" wrapText="1"/>
    </xf>
    <xf numFmtId="0" fontId="24" fillId="0" borderId="26" xfId="0" applyFont="1" applyBorder="1" applyAlignment="1">
      <alignment vertical="center" wrapText="1"/>
    </xf>
    <xf numFmtId="0" fontId="0" fillId="0" borderId="22" xfId="0" applyBorder="1" applyAlignment="1">
      <alignment vertical="center" wrapText="1"/>
    </xf>
    <xf numFmtId="0" fontId="0" fillId="0" borderId="24" xfId="0" applyBorder="1" applyAlignment="1">
      <alignment vertical="center" wrapText="1"/>
    </xf>
    <xf numFmtId="0" fontId="43" fillId="0" borderId="39" xfId="0" applyFont="1" applyBorder="1" applyAlignment="1">
      <alignment vertical="center" wrapText="1"/>
    </xf>
    <xf numFmtId="0" fontId="43" fillId="0" borderId="44" xfId="0" applyFont="1" applyBorder="1" applyAlignment="1">
      <alignment vertical="center" wrapText="1"/>
    </xf>
    <xf numFmtId="0" fontId="24" fillId="0" borderId="39" xfId="0" applyFont="1" applyBorder="1" applyAlignment="1">
      <alignment vertical="center" wrapText="1"/>
    </xf>
    <xf numFmtId="0" fontId="24" fillId="0" borderId="44" xfId="0" applyFont="1" applyBorder="1" applyAlignment="1">
      <alignment vertical="center" wrapText="1"/>
    </xf>
    <xf numFmtId="0" fontId="20" fillId="0" borderId="16" xfId="0" applyFont="1" applyBorder="1" applyAlignment="1">
      <alignment vertical="center" wrapText="1"/>
    </xf>
    <xf numFmtId="0" fontId="20" fillId="0" borderId="18" xfId="0" applyFont="1" applyBorder="1" applyAlignment="1">
      <alignment vertical="center" wrapText="1"/>
    </xf>
    <xf numFmtId="49" fontId="24" fillId="0" borderId="39" xfId="0" applyNumberFormat="1" applyFont="1" applyBorder="1" applyAlignment="1">
      <alignment vertical="center" wrapText="1"/>
    </xf>
    <xf numFmtId="49" fontId="24" fillId="0" borderId="44" xfId="0" applyNumberFormat="1" applyFont="1" applyBorder="1" applyAlignment="1">
      <alignment vertical="center" wrapText="1"/>
    </xf>
    <xf numFmtId="181" fontId="24" fillId="0" borderId="39" xfId="0" applyNumberFormat="1" applyFont="1" applyBorder="1" applyAlignment="1">
      <alignment vertical="center" wrapText="1"/>
    </xf>
    <xf numFmtId="181" fontId="24" fillId="0" borderId="44" xfId="0" applyNumberFormat="1" applyFont="1" applyBorder="1" applyAlignment="1">
      <alignment vertical="center" wrapText="1"/>
    </xf>
    <xf numFmtId="0" fontId="0" fillId="0" borderId="22" xfId="0" applyBorder="1" applyAlignment="1">
      <alignment horizontal="left" vertical="center" wrapText="1"/>
    </xf>
    <xf numFmtId="0" fontId="0" fillId="0" borderId="24" xfId="0" applyBorder="1" applyAlignment="1">
      <alignment horizontal="left" vertical="center" wrapText="1"/>
    </xf>
    <xf numFmtId="49" fontId="0" fillId="0" borderId="22" xfId="0" applyNumberFormat="1" applyBorder="1" applyAlignment="1">
      <alignment vertical="center" wrapText="1"/>
    </xf>
    <xf numFmtId="49" fontId="0" fillId="0" borderId="24" xfId="0" applyNumberFormat="1" applyBorder="1" applyAlignment="1">
      <alignment vertical="center" wrapText="1"/>
    </xf>
    <xf numFmtId="0" fontId="0" fillId="0" borderId="22" xfId="0" applyBorder="1" applyAlignment="1">
      <alignment horizontal="center" vertical="center"/>
    </xf>
    <xf numFmtId="0" fontId="0" fillId="0" borderId="24" xfId="0" applyBorder="1" applyAlignment="1">
      <alignment horizontal="center" vertical="center"/>
    </xf>
    <xf numFmtId="0" fontId="0" fillId="0" borderId="16" xfId="0" applyBorder="1" applyAlignment="1">
      <alignment vertical="center" wrapText="1"/>
    </xf>
    <xf numFmtId="0" fontId="0" fillId="0" borderId="18" xfId="0" applyBorder="1" applyAlignment="1">
      <alignment vertical="center" wrapText="1"/>
    </xf>
    <xf numFmtId="0" fontId="0" fillId="0" borderId="20" xfId="0" applyBorder="1" applyAlignment="1">
      <alignment vertical="center" wrapText="1"/>
    </xf>
    <xf numFmtId="0" fontId="0" fillId="0" borderId="26" xfId="0" applyBorder="1" applyAlignment="1">
      <alignment vertical="center" wrapText="1"/>
    </xf>
    <xf numFmtId="49" fontId="0" fillId="0" borderId="22" xfId="0" applyNumberFormat="1" applyBorder="1" applyAlignment="1">
      <alignment vertical="center"/>
    </xf>
    <xf numFmtId="49" fontId="0" fillId="0" borderId="24" xfId="0" applyNumberFormat="1" applyBorder="1" applyAlignment="1">
      <alignment vertical="center"/>
    </xf>
    <xf numFmtId="181" fontId="0" fillId="0" borderId="22" xfId="0" applyNumberFormat="1" applyBorder="1" applyAlignment="1">
      <alignment horizontal="left" vertical="center"/>
    </xf>
    <xf numFmtId="181" fontId="0" fillId="0" borderId="24" xfId="0" applyNumberFormat="1" applyBorder="1" applyAlignment="1">
      <alignment horizontal="left" vertical="center"/>
    </xf>
    <xf numFmtId="0" fontId="19" fillId="0" borderId="22" xfId="0" applyFont="1" applyBorder="1" applyAlignment="1">
      <alignment vertical="center"/>
    </xf>
    <xf numFmtId="0" fontId="19" fillId="0" borderId="24" xfId="0" applyFont="1" applyBorder="1" applyAlignment="1">
      <alignment vertical="center"/>
    </xf>
    <xf numFmtId="0" fontId="0" fillId="0" borderId="39" xfId="0" applyBorder="1" applyAlignment="1">
      <alignment horizontal="center" vertical="center"/>
    </xf>
    <xf numFmtId="0" fontId="0" fillId="0" borderId="44" xfId="0" applyBorder="1" applyAlignment="1">
      <alignment horizontal="center" vertical="center"/>
    </xf>
    <xf numFmtId="0" fontId="32" fillId="0" borderId="16" xfId="0" applyFont="1" applyBorder="1" applyAlignment="1">
      <alignment vertical="center" wrapText="1"/>
    </xf>
    <xf numFmtId="0" fontId="32" fillId="0" borderId="18" xfId="0" applyFont="1" applyBorder="1" applyAlignment="1">
      <alignment vertical="center" wrapText="1"/>
    </xf>
    <xf numFmtId="181" fontId="0" fillId="0" borderId="22" xfId="0" applyNumberFormat="1" applyBorder="1" applyAlignment="1">
      <alignment horizontal="left" vertical="center" wrapText="1"/>
    </xf>
    <xf numFmtId="181" fontId="0" fillId="0" borderId="24" xfId="0" applyNumberFormat="1" applyBorder="1" applyAlignment="1">
      <alignment horizontal="left" vertical="center" wrapText="1"/>
    </xf>
    <xf numFmtId="0" fontId="0" fillId="0" borderId="23" xfId="0" applyBorder="1" applyAlignment="1">
      <alignment vertical="center" wrapText="1"/>
    </xf>
    <xf numFmtId="0" fontId="21"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32" fillId="0" borderId="14" xfId="0" applyFont="1" applyBorder="1" applyAlignment="1">
      <alignment horizontal="center" vertical="center" shrinkToFit="1"/>
    </xf>
    <xf numFmtId="0" fontId="21" fillId="0" borderId="15" xfId="0" applyFont="1" applyBorder="1" applyAlignment="1">
      <alignment horizontal="center" vertical="center"/>
    </xf>
    <xf numFmtId="0" fontId="21" fillId="0" borderId="19" xfId="0" applyFont="1" applyBorder="1" applyAlignment="1">
      <alignment horizontal="center" vertical="center"/>
    </xf>
    <xf numFmtId="178" fontId="21" fillId="0" borderId="15" xfId="0" applyNumberFormat="1" applyFont="1" applyBorder="1" applyAlignment="1">
      <alignment horizontal="center" vertical="center"/>
    </xf>
    <xf numFmtId="178" fontId="21" fillId="0" borderId="19" xfId="0" applyNumberFormat="1" applyFont="1" applyBorder="1" applyAlignment="1">
      <alignment horizontal="center" vertical="center"/>
    </xf>
    <xf numFmtId="0" fontId="21" fillId="0" borderId="15" xfId="0" applyFont="1" applyBorder="1" applyAlignment="1">
      <alignment horizontal="center" vertical="center" shrinkToFit="1"/>
    </xf>
    <xf numFmtId="0" fontId="21" fillId="0" borderId="19" xfId="0" applyFont="1" applyBorder="1" applyAlignment="1">
      <alignment horizontal="center" vertical="center" shrinkToFit="1"/>
    </xf>
    <xf numFmtId="0" fontId="17" fillId="0" borderId="0" xfId="0" applyFont="1" applyAlignment="1">
      <alignment horizontal="center"/>
    </xf>
    <xf numFmtId="182" fontId="19" fillId="0" borderId="2" xfId="0" applyNumberFormat="1" applyFont="1" applyBorder="1" applyAlignment="1">
      <alignment horizontal="center" vertical="center" wrapText="1"/>
    </xf>
    <xf numFmtId="0" fontId="0" fillId="0" borderId="2" xfId="0" applyBorder="1" applyAlignment="1">
      <alignment horizontal="center" vertical="center"/>
    </xf>
    <xf numFmtId="0" fontId="0" fillId="0" borderId="68" xfId="0" applyBorder="1" applyAlignment="1">
      <alignment horizontal="center" vertical="center"/>
    </xf>
    <xf numFmtId="0" fontId="0" fillId="0" borderId="7" xfId="0" applyBorder="1" applyAlignment="1">
      <alignment horizontal="center" vertical="center"/>
    </xf>
    <xf numFmtId="0" fontId="0" fillId="0" borderId="69" xfId="0" applyBorder="1" applyAlignment="1">
      <alignment horizontal="center" vertical="center"/>
    </xf>
    <xf numFmtId="176" fontId="0" fillId="0" borderId="7" xfId="7" applyFont="1" applyBorder="1" applyAlignment="1" applyProtection="1">
      <alignment horizontal="center" vertical="center"/>
      <protection locked="0"/>
    </xf>
    <xf numFmtId="176" fontId="0" fillId="0" borderId="2" xfId="7" applyFont="1" applyBorder="1" applyAlignment="1" applyProtection="1">
      <alignment horizontal="center" vertical="center"/>
      <protection locked="0"/>
    </xf>
    <xf numFmtId="176" fontId="0" fillId="0" borderId="35" xfId="7" applyFont="1" applyBorder="1" applyAlignment="1" applyProtection="1">
      <alignment horizontal="center" vertical="center"/>
      <protection locked="0"/>
    </xf>
    <xf numFmtId="176" fontId="0" fillId="0" borderId="4" xfId="7" applyFont="1" applyBorder="1" applyAlignment="1" applyProtection="1">
      <alignment horizontal="center" vertical="center"/>
      <protection locked="0"/>
    </xf>
    <xf numFmtId="176" fontId="0" fillId="0" borderId="34" xfId="7" applyFont="1" applyBorder="1" applyAlignment="1" applyProtection="1">
      <alignment horizontal="center" vertical="center"/>
    </xf>
    <xf numFmtId="176" fontId="0" fillId="0" borderId="2" xfId="7" applyFont="1" applyBorder="1" applyAlignment="1" applyProtection="1">
      <alignment horizontal="center" vertical="center"/>
    </xf>
    <xf numFmtId="0" fontId="0" fillId="0" borderId="2" xfId="0" applyBorder="1" applyAlignment="1">
      <alignment horizontal="center" vertical="center" wrapText="1"/>
    </xf>
    <xf numFmtId="184" fontId="0" fillId="0" borderId="7" xfId="7" applyNumberFormat="1" applyFont="1" applyBorder="1" applyAlignment="1" applyProtection="1">
      <alignment horizontal="center" vertical="center"/>
    </xf>
    <xf numFmtId="184" fontId="0" fillId="0" borderId="2" xfId="7" applyNumberFormat="1" applyFont="1" applyBorder="1" applyAlignment="1" applyProtection="1">
      <alignment horizontal="center" vertical="center"/>
    </xf>
    <xf numFmtId="0" fontId="0" fillId="0" borderId="36" xfId="0" applyBorder="1" applyAlignment="1">
      <alignment horizontal="center" vertical="center"/>
    </xf>
    <xf numFmtId="0" fontId="0" fillId="0" borderId="3" xfId="0" applyBorder="1" applyAlignment="1">
      <alignment horizontal="center" vertical="center"/>
    </xf>
    <xf numFmtId="176" fontId="0" fillId="0" borderId="38" xfId="7" applyFont="1" applyBorder="1" applyAlignment="1" applyProtection="1">
      <alignment horizontal="center" vertical="center"/>
    </xf>
    <xf numFmtId="176" fontId="0" fillId="0" borderId="7" xfId="7" applyFont="1" applyBorder="1" applyAlignment="1" applyProtection="1">
      <alignment horizontal="center" vertical="center"/>
    </xf>
    <xf numFmtId="176" fontId="0" fillId="0" borderId="10" xfId="7" applyFont="1" applyBorder="1" applyAlignment="1" applyProtection="1">
      <alignment horizontal="center" vertical="center"/>
    </xf>
    <xf numFmtId="176" fontId="0" fillId="0" borderId="51" xfId="7" applyFont="1" applyBorder="1" applyAlignment="1" applyProtection="1">
      <alignment horizontal="center" vertical="center"/>
    </xf>
    <xf numFmtId="176" fontId="0" fillId="0" borderId="9" xfId="7" applyFont="1" applyBorder="1" applyAlignment="1" applyProtection="1">
      <alignment horizontal="center" vertical="center"/>
    </xf>
    <xf numFmtId="0" fontId="19" fillId="0" borderId="2" xfId="0" applyFont="1" applyBorder="1" applyAlignment="1">
      <alignment horizontal="center" vertical="center"/>
    </xf>
    <xf numFmtId="0" fontId="0" fillId="0" borderId="49" xfId="0" applyBorder="1" applyAlignment="1">
      <alignment horizontal="center" vertical="center" wrapText="1"/>
    </xf>
    <xf numFmtId="0" fontId="0" fillId="0" borderId="19" xfId="0" applyBorder="1" applyAlignment="1">
      <alignment horizontal="center" vertical="center" wrapText="1"/>
    </xf>
    <xf numFmtId="178" fontId="0" fillId="0" borderId="49" xfId="0" applyNumberFormat="1" applyBorder="1" applyAlignment="1">
      <alignment horizontal="center" vertical="center" shrinkToFit="1"/>
    </xf>
    <xf numFmtId="178" fontId="0" fillId="0" borderId="19" xfId="0" applyNumberFormat="1" applyBorder="1" applyAlignment="1">
      <alignment horizontal="center" vertical="center" shrinkToFit="1"/>
    </xf>
    <xf numFmtId="0" fontId="25" fillId="0" borderId="21" xfId="0" applyFont="1" applyBorder="1" applyAlignment="1">
      <alignment horizontal="center" vertical="center" wrapText="1"/>
    </xf>
    <xf numFmtId="0" fontId="24" fillId="0" borderId="49" xfId="0" applyFont="1" applyBorder="1" applyAlignment="1">
      <alignment horizontal="center" vertical="center" shrinkToFit="1"/>
    </xf>
    <xf numFmtId="0" fontId="24" fillId="0" borderId="19" xfId="0" applyFont="1" applyBorder="1" applyAlignment="1">
      <alignment horizontal="center" vertical="center" shrinkToFit="1"/>
    </xf>
    <xf numFmtId="0" fontId="0" fillId="0" borderId="61" xfId="0" applyBorder="1" applyAlignment="1">
      <alignment horizontal="center" vertical="center"/>
    </xf>
    <xf numFmtId="0" fontId="0" fillId="0" borderId="60" xfId="0" applyBorder="1" applyAlignment="1">
      <alignment horizontal="center" vertical="center"/>
    </xf>
    <xf numFmtId="0" fontId="0" fillId="0" borderId="62" xfId="0" applyBorder="1" applyAlignment="1">
      <alignment horizontal="center" vertical="center"/>
    </xf>
    <xf numFmtId="0" fontId="0" fillId="0" borderId="16" xfId="0" applyBorder="1" applyAlignment="1">
      <alignment horizontal="center" vertical="center" wrapText="1"/>
    </xf>
    <xf numFmtId="0" fontId="0" fillId="0" borderId="18" xfId="0" applyBorder="1" applyAlignment="1">
      <alignment horizontal="center" vertical="center" wrapText="1"/>
    </xf>
  </cellXfs>
  <cellStyles count="19">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Error" xfId="6" xr:uid="{00000000-0005-0000-0000-000005000000}"/>
    <cellStyle name="Excel Built-in Comma [0]" xfId="7" xr:uid="{00000000-0005-0000-0000-000006000000}"/>
    <cellStyle name="Footnote" xfId="8" xr:uid="{00000000-0005-0000-0000-000007000000}"/>
    <cellStyle name="Good" xfId="9" xr:uid="{00000000-0005-0000-0000-000008000000}"/>
    <cellStyle name="Heading" xfId="10" xr:uid="{00000000-0005-0000-0000-000009000000}"/>
    <cellStyle name="Heading 1" xfId="11" xr:uid="{00000000-0005-0000-0000-00000A000000}"/>
    <cellStyle name="Heading 2" xfId="12" xr:uid="{00000000-0005-0000-0000-00000B000000}"/>
    <cellStyle name="Neutral" xfId="13" xr:uid="{00000000-0005-0000-0000-00000C000000}"/>
    <cellStyle name="Note" xfId="14" xr:uid="{00000000-0005-0000-0000-00000D000000}"/>
    <cellStyle name="Status" xfId="15" xr:uid="{00000000-0005-0000-0000-00000E000000}"/>
    <cellStyle name="Text" xfId="16" xr:uid="{00000000-0005-0000-0000-00000F000000}"/>
    <cellStyle name="Warning" xfId="17" xr:uid="{00000000-0005-0000-0000-000010000000}"/>
    <cellStyle name="ハイパーリンク" xfId="18" builtinId="8"/>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190500</xdr:colOff>
      <xdr:row>15</xdr:row>
      <xdr:rowOff>76200</xdr:rowOff>
    </xdr:from>
    <xdr:to>
      <xdr:col>7</xdr:col>
      <xdr:colOff>548639</xdr:colOff>
      <xdr:row>30</xdr:row>
      <xdr:rowOff>121919</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90500" y="4000500"/>
          <a:ext cx="9113519" cy="2560319"/>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病院</a:t>
          </a:r>
          <a:r>
            <a:rPr kumimoji="1" lang="ja-JP" altLang="en-US" sz="1100"/>
            <a:t>の場合：様式１１－１　概況表より作成をお願いします。</a:t>
          </a:r>
          <a:endParaRPr kumimoji="1" lang="en-US" altLang="ja-JP" sz="1100"/>
        </a:p>
        <a:p>
          <a:r>
            <a:rPr kumimoji="1" lang="ja-JP" altLang="en-US" sz="1100" b="1"/>
            <a:t>診療所</a:t>
          </a:r>
          <a:r>
            <a:rPr kumimoji="1" lang="ja-JP" altLang="en-US" sz="1100"/>
            <a:t>の場合：様式９　概況表より作成をお願いします。</a:t>
          </a:r>
        </a:p>
        <a:p>
          <a:br>
            <a:rPr kumimoji="1" lang="en-US" altLang="ja-JP" sz="1100"/>
          </a:br>
          <a:r>
            <a:rPr kumimoji="1" lang="ja-JP" altLang="en-US" sz="1100" b="1"/>
            <a:t>医療機関名</a:t>
          </a:r>
          <a:r>
            <a:rPr kumimoji="1" lang="ja-JP" altLang="en-US" sz="1100"/>
            <a:t>および</a:t>
          </a:r>
          <a:r>
            <a:rPr kumimoji="1" lang="ja-JP" altLang="en-US" sz="1100" b="1"/>
            <a:t>日付等</a:t>
          </a:r>
          <a:r>
            <a:rPr kumimoji="1" lang="ja-JP" altLang="en-US" sz="1100"/>
            <a:t>が他の様式に</a:t>
          </a:r>
          <a:r>
            <a:rPr kumimoji="1" lang="ja-JP" altLang="en-US" sz="1100" b="1">
              <a:solidFill>
                <a:sysClr val="windowText" lastClr="000000"/>
              </a:solidFill>
            </a:rPr>
            <a:t>自動転記</a:t>
          </a:r>
          <a:r>
            <a:rPr kumimoji="1" lang="ja-JP" altLang="en-US" sz="1100"/>
            <a:t>されます。（他のシートにも自動転記されますので、分けて入力をされる場合には最後に値のみのコピー＆ペーストを本ブックに行っていただきますよう願いします。</a:t>
          </a:r>
          <a:endParaRPr kumimoji="1" lang="en-US" altLang="ja-JP" sz="1100"/>
        </a:p>
        <a:p>
          <a:r>
            <a:rPr kumimoji="1" lang="en-US" altLang="ja-JP" sz="1100"/>
            <a:t>※</a:t>
          </a:r>
          <a:r>
            <a:rPr kumimoji="1" lang="ja-JP" altLang="en-US" sz="1100"/>
            <a:t>全ての事前提出資料は</a:t>
          </a:r>
          <a:r>
            <a:rPr kumimoji="1" lang="ja-JP" altLang="en-US" sz="1100" b="1">
              <a:solidFill>
                <a:srgbClr val="FF0000"/>
              </a:solidFill>
            </a:rPr>
            <a:t>指導の属する月の１日付けで作成</a:t>
          </a:r>
          <a:r>
            <a:rPr kumimoji="1" lang="ja-JP" altLang="en-US" sz="1100"/>
            <a:t>します。（例：指導日が４月の場合は４月１日付で作成）</a:t>
          </a:r>
          <a:endParaRPr kumimoji="1" lang="en-US" altLang="ja-JP" sz="1100"/>
        </a:p>
        <a:p>
          <a:r>
            <a:rPr kumimoji="1" lang="ja-JP" altLang="en-US" sz="1100"/>
            <a:t>→前倒し日等での作成をご希望の場合には所管部署までご連絡をお願いします</a:t>
          </a:r>
          <a:endParaRPr kumimoji="1" lang="en-US" altLang="ja-JP" sz="1100"/>
        </a:p>
        <a:p>
          <a:endParaRPr kumimoji="1" lang="en-US" altLang="ja-JP" sz="1100"/>
        </a:p>
        <a:p>
          <a:r>
            <a:rPr kumimoji="1" lang="ja-JP" altLang="en-US" sz="1100"/>
            <a:t>電子カルテを使用している医療機関は指導当日にその内容を確認できる状態であれば診療録、検査結果、画像、看護記録、リハビリテーション記録等の</a:t>
          </a:r>
          <a:r>
            <a:rPr kumimoji="1" lang="ja-JP" altLang="en-US" sz="1100" u="sng"/>
            <a:t>印刷出力は必要ありません</a:t>
          </a:r>
          <a:r>
            <a:rPr kumimoji="1" lang="ja-JP" altLang="en-US" sz="1100"/>
            <a:t>。（看護記録、エックス線の画像、リハビリテーション記録等の別端末、別室での確認も可能ですが、事前決壊や事後確認が必要なものについてはその方法及び記録を確認させていただきます。）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352424</xdr:colOff>
      <xdr:row>0</xdr:row>
      <xdr:rowOff>133351</xdr:rowOff>
    </xdr:from>
    <xdr:to>
      <xdr:col>8</xdr:col>
      <xdr:colOff>504825</xdr:colOff>
      <xdr:row>12</xdr:row>
      <xdr:rowOff>695325</xdr:rowOff>
    </xdr:to>
    <xdr:sp macro="" textlink="">
      <xdr:nvSpPr>
        <xdr:cNvPr id="2" name="テキスト ボックス 1">
          <a:extLst>
            <a:ext uri="{FF2B5EF4-FFF2-40B4-BE49-F238E27FC236}">
              <a16:creationId xmlns:a16="http://schemas.microsoft.com/office/drawing/2014/main" id="{00000000-0008-0000-0F00-000002000000}"/>
            </a:ext>
          </a:extLst>
        </xdr:cNvPr>
        <xdr:cNvSpPr txBox="1"/>
      </xdr:nvSpPr>
      <xdr:spPr>
        <a:xfrm>
          <a:off x="7058024" y="133351"/>
          <a:ext cx="4267201" cy="360997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100">
              <a:solidFill>
                <a:srgbClr val="FF0000"/>
              </a:solidFill>
            </a:rPr>
            <a:t>指導後</a:t>
          </a:r>
          <a:r>
            <a:rPr kumimoji="1" lang="ja-JP" altLang="en-US" sz="1100"/>
            <a:t>、改善状況報告の提出が求められた場合に使用します。</a:t>
          </a:r>
          <a:endParaRPr kumimoji="1" lang="en-US" altLang="ja-JP" sz="1100"/>
        </a:p>
        <a:p>
          <a:r>
            <a:rPr kumimoji="1" lang="ja-JP" altLang="en-US" sz="1100"/>
            <a:t>　提出時には改善状況が実施されていることが確認できる診療録の写しや算定要件に含められている検査結果、画像、添付書類も併せてご提出ください。</a:t>
          </a:r>
          <a:endParaRPr kumimoji="1" lang="en-US" altLang="ja-JP" sz="1100"/>
        </a:p>
        <a:p>
          <a:r>
            <a:rPr kumimoji="1" lang="ja-JP" altLang="en-US" sz="1100"/>
            <a:t>　指導当日の対象者でなくても構いません。</a:t>
          </a:r>
          <a:endParaRPr kumimoji="1" lang="en-US" altLang="ja-JP" sz="1100"/>
        </a:p>
        <a:p>
          <a:r>
            <a:rPr kumimoji="1" lang="en-US" altLang="ja-JP" sz="1100"/>
            <a:t>※</a:t>
          </a:r>
          <a:r>
            <a:rPr kumimoji="1" lang="ja-JP" altLang="en-US" sz="1100"/>
            <a:t>患者個人名等は消込等処理を行って個人を特定できないように処理をしてご提出をお願いします。</a:t>
          </a:r>
          <a:endParaRPr kumimoji="1" lang="en-US" altLang="ja-JP" sz="1100"/>
        </a:p>
        <a:p>
          <a:endParaRPr kumimoji="1" lang="en-US" altLang="ja-JP" sz="1100"/>
        </a:p>
        <a:p>
          <a:r>
            <a:rPr kumimoji="1" lang="ja-JP" altLang="en-US" sz="1100"/>
            <a:t>提出される診療録の写しには結果通知にあります個々の</a:t>
          </a:r>
          <a:r>
            <a:rPr kumimoji="1" lang="ja-JP" altLang="en-US" sz="1100" b="1"/>
            <a:t>指摘番号</a:t>
          </a:r>
          <a:r>
            <a:rPr kumimoji="1" lang="ja-JP" altLang="en-US" sz="1100"/>
            <a:t>および</a:t>
          </a:r>
          <a:r>
            <a:rPr kumimoji="1" lang="ja-JP" altLang="en-US" sz="1100" b="1"/>
            <a:t>算定要件に係る記載箇所のハイライト</a:t>
          </a:r>
          <a:r>
            <a:rPr kumimoji="1" lang="ja-JP" altLang="en-US" sz="1100"/>
            <a:t>等で明確にしてご提出をお願いします。</a:t>
          </a:r>
          <a:endParaRPr kumimoji="1" lang="en-US" altLang="ja-JP" sz="1100"/>
        </a:p>
        <a:p>
          <a:endParaRPr kumimoji="1" lang="en-US" altLang="ja-JP" sz="1100"/>
        </a:p>
        <a:p>
          <a:r>
            <a:rPr kumimoji="1" lang="ja-JP" altLang="en-US" sz="1100"/>
            <a:t>　次のリンクでワードのファイルがダウンロードできます。</a:t>
          </a:r>
          <a:endParaRPr kumimoji="1" lang="en-US" altLang="ja-JP" sz="1100"/>
        </a:p>
        <a:p>
          <a:r>
            <a:rPr kumimoji="1" lang="en-US" altLang="ja-JP" sz="1100"/>
            <a:t>https://www.fukushi.metro.tokyo.lg.jp/joho/soshiki/shidou/shidou1/shidou3/oshirase/shitei_shidou_kobetsu.files/kaizenjyoukyouhoukokusyo.docx</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438150</xdr:colOff>
      <xdr:row>1</xdr:row>
      <xdr:rowOff>0</xdr:rowOff>
    </xdr:from>
    <xdr:to>
      <xdr:col>11</xdr:col>
      <xdr:colOff>352425</xdr:colOff>
      <xdr:row>3</xdr:row>
      <xdr:rowOff>38100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124700" y="314325"/>
          <a:ext cx="4648200" cy="666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指導日当日</a:t>
          </a:r>
          <a:r>
            <a:rPr kumimoji="1" lang="ja-JP" altLang="en-US" sz="1100"/>
            <a:t>に</a:t>
          </a:r>
          <a:r>
            <a:rPr kumimoji="1" lang="ja-JP" altLang="en-US" sz="1100" b="1">
              <a:solidFill>
                <a:srgbClr val="FF0000"/>
              </a:solidFill>
            </a:rPr>
            <a:t>提出</a:t>
          </a:r>
          <a:r>
            <a:rPr kumimoji="1" lang="ja-JP" altLang="en-US" sz="1100"/>
            <a:t>します。指導開始時に担当者にお渡しください。</a:t>
          </a:r>
          <a:endParaRPr kumimoji="1" lang="en-US" altLang="ja-JP" sz="1100"/>
        </a:p>
        <a:p>
          <a:r>
            <a:rPr kumimoji="1" lang="ja-JP" altLang="en-US" sz="1100"/>
            <a:t>事前提出資料とともに事前入力はせぬようお気を付けください。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561975</xdr:colOff>
      <xdr:row>0</xdr:row>
      <xdr:rowOff>47626</xdr:rowOff>
    </xdr:from>
    <xdr:to>
      <xdr:col>16</xdr:col>
      <xdr:colOff>337185</xdr:colOff>
      <xdr:row>2</xdr:row>
      <xdr:rowOff>142875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010400" y="47626"/>
          <a:ext cx="5261610" cy="43814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精神科病院、精神科診療所のみ提出</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180975</xdr:colOff>
      <xdr:row>1</xdr:row>
      <xdr:rowOff>19050</xdr:rowOff>
    </xdr:from>
    <xdr:to>
      <xdr:col>12</xdr:col>
      <xdr:colOff>563880</xdr:colOff>
      <xdr:row>2</xdr:row>
      <xdr:rowOff>209550</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7762875" y="238125"/>
          <a:ext cx="5183505" cy="4095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精神科病院、精神科診療所のみ提出</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139065</xdr:colOff>
      <xdr:row>3</xdr:row>
      <xdr:rowOff>114300</xdr:rowOff>
    </xdr:from>
    <xdr:to>
      <xdr:col>17</xdr:col>
      <xdr:colOff>28575</xdr:colOff>
      <xdr:row>33</xdr:row>
      <xdr:rowOff>9525</xdr:rowOff>
    </xdr:to>
    <xdr:sp macro="" textlink="">
      <xdr:nvSpPr>
        <xdr:cNvPr id="2" name="テキスト ボックス 1">
          <a:extLst>
            <a:ext uri="{FF2B5EF4-FFF2-40B4-BE49-F238E27FC236}">
              <a16:creationId xmlns:a16="http://schemas.microsoft.com/office/drawing/2014/main" id="{9D774470-7316-4581-941A-6B796C04B8AC}"/>
            </a:ext>
          </a:extLst>
        </xdr:cNvPr>
        <xdr:cNvSpPr txBox="1"/>
      </xdr:nvSpPr>
      <xdr:spPr>
        <a:xfrm>
          <a:off x="7616190" y="723900"/>
          <a:ext cx="5375910" cy="8305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記載上の注意</a:t>
          </a:r>
          <a:r>
            <a:rPr kumimoji="1" lang="en-US" altLang="ja-JP" sz="1100"/>
            <a:t>】</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mn-lt"/>
              <a:ea typeface="+mn-ea"/>
              <a:cs typeface="+mn-cs"/>
            </a:rPr>
            <a:t>※</a:t>
          </a:r>
          <a:r>
            <a:rPr kumimoji="1" lang="ja-JP" altLang="en-US" sz="1100" b="1" i="0" u="none" strike="noStrike" kern="0" cap="none" spc="0" normalizeH="0" baseline="0" noProof="0">
              <a:ln>
                <a:noFill/>
              </a:ln>
              <a:solidFill>
                <a:srgbClr val="FF0000"/>
              </a:solidFill>
              <a:effectLst/>
              <a:uLnTx/>
              <a:uFillTx/>
              <a:latin typeface="+mn-lt"/>
              <a:ea typeface="+mn-ea"/>
              <a:cs typeface="+mn-cs"/>
            </a:rPr>
            <a:t>行数が足りない場合は上段の行（表）をコピー＆ペーストしてシート下部に追加ください。</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（新たなシート等の作成はされぬようお願いします）</a:t>
          </a:r>
        </a:p>
        <a:p>
          <a:endParaRPr kumimoji="1" lang="en-US" altLang="ja-JP" sz="1100"/>
        </a:p>
        <a:p>
          <a:r>
            <a:rPr kumimoji="1" lang="ja-JP" altLang="en-US" sz="1100"/>
            <a:t> １　職名は次の順に入力</a:t>
          </a:r>
          <a:br>
            <a:rPr kumimoji="1" lang="ja-JP" altLang="en-US" sz="1100"/>
          </a:br>
          <a:r>
            <a:rPr kumimoji="1" lang="ja-JP" altLang="en-US" sz="1100"/>
            <a:t>　　医師、看護師（保健師及び助産師を含む）、准看護師、看護補助者、薬剤師、</a:t>
          </a:r>
          <a:r>
            <a:rPr kumimoji="1" lang="ja-JP" altLang="en-US" sz="1100" b="1"/>
            <a:t>技師</a:t>
          </a:r>
          <a:r>
            <a:rPr kumimoji="1" lang="ja-JP" altLang="en-US" sz="1100"/>
            <a:t>、管理栄養士、 栄養士、調理師、その他の調理従事者、作業療法士、理学療法士、医療ＳＷ、精神保健福祉士、事務員、その他 </a:t>
          </a:r>
          <a:endParaRPr kumimoji="1" lang="en-US" altLang="ja-JP" sz="1100"/>
        </a:p>
        <a:p>
          <a:endParaRPr kumimoji="1" lang="en-US" altLang="ja-JP" sz="1100"/>
        </a:p>
        <a:p>
          <a:r>
            <a:rPr kumimoji="1" lang="ja-JP" altLang="en-US" sz="1100" b="1"/>
            <a:t>技師</a:t>
          </a:r>
          <a:r>
            <a:rPr kumimoji="1" lang="ja-JP" altLang="en-US" sz="1100"/>
            <a:t>の場合は臨床検査技師、診療放射線技師など具体的に入力</a:t>
          </a:r>
          <a:endParaRPr kumimoji="1" lang="en-US" altLang="ja-JP" sz="1100"/>
        </a:p>
        <a:p>
          <a:endParaRPr kumimoji="1" lang="en-US" altLang="ja-JP" sz="1100"/>
        </a:p>
        <a:p>
          <a:r>
            <a:rPr kumimoji="1" lang="ja-JP" altLang="en-US" sz="1100"/>
            <a:t>言語聴覚士、看護補助、調理補助など一覧にない職種は直接入力ください。</a:t>
          </a:r>
          <a:endParaRPr kumimoji="1" lang="en-US" altLang="ja-JP" sz="1100"/>
        </a:p>
        <a:p>
          <a:endParaRPr kumimoji="1" lang="en-US" altLang="ja-JP" sz="1100"/>
        </a:p>
        <a:p>
          <a:r>
            <a:rPr kumimoji="1" lang="ja-JP" altLang="en-US" sz="1100"/>
            <a:t>２ 備考欄は</a:t>
          </a:r>
          <a:r>
            <a:rPr kumimoji="1" lang="ja-JP" altLang="en-US" sz="1100" b="1"/>
            <a:t>病院のみ</a:t>
          </a:r>
          <a:r>
            <a:rPr kumimoji="1" lang="ja-JP" altLang="en-US" sz="1100"/>
            <a:t>入力（</a:t>
          </a:r>
          <a:r>
            <a:rPr kumimoji="1" lang="ja-JP" altLang="en-US" sz="1100" u="sng"/>
            <a:t>診療所は備考欄への記載は不要です</a:t>
          </a:r>
          <a:r>
            <a:rPr kumimoji="1" lang="ja-JP" altLang="en-US" sz="1100"/>
            <a:t>）</a:t>
          </a:r>
          <a:endParaRPr kumimoji="1" lang="en-US" altLang="ja-JP" sz="1100"/>
        </a:p>
        <a:p>
          <a:r>
            <a:rPr kumimoji="1" lang="ja-JP" altLang="en-US" sz="1100"/>
            <a:t>備考欄の「役職・担当診療科（勤務病棟）」欄には次の内容を記載：</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管理者</a:t>
          </a:r>
          <a:r>
            <a:rPr kumimoji="1" lang="ja-JP" altLang="ja-JP" sz="1100" b="0">
              <a:solidFill>
                <a:schemeClr val="dk1"/>
              </a:solidFill>
              <a:effectLst/>
              <a:latin typeface="+mn-lt"/>
              <a:ea typeface="+mn-ea"/>
              <a:cs typeface="+mn-cs"/>
            </a:rPr>
            <a:t>（院長等）は備考（役職欄）にその旨を記載</a:t>
          </a:r>
          <a:endParaRPr kumimoji="1" lang="en-US" altLang="ja-JP" sz="1100"/>
        </a:p>
        <a:p>
          <a:r>
            <a:rPr kumimoji="1" lang="ja-JP" altLang="en-US" sz="1100"/>
            <a:t>・医師については担当診療科を、看護師等については勤務病棟を、</a:t>
          </a:r>
          <a:r>
            <a:rPr kumimoji="1" lang="ja-JP" altLang="en-US" sz="1100">
              <a:solidFill>
                <a:srgbClr val="FF0000"/>
              </a:solidFill>
            </a:rPr>
            <a:t>「１週あたり当直を含まない勤務時間数」欄には</a:t>
          </a:r>
          <a:r>
            <a:rPr kumimoji="1" lang="ja-JP" altLang="en-US" sz="1100" b="1">
              <a:solidFill>
                <a:srgbClr val="FF0000"/>
              </a:solidFill>
            </a:rPr>
            <a:t>勤務時間数</a:t>
          </a:r>
          <a:r>
            <a:rPr kumimoji="1" lang="ja-JP" altLang="en-US" sz="1100">
              <a:solidFill>
                <a:srgbClr val="FF0000"/>
              </a:solidFill>
            </a:rPr>
            <a:t>、当直の欄には当直時間数を記入（時間数は１０進法に換算して数字のみ入力→</a:t>
          </a:r>
          <a:r>
            <a:rPr kumimoji="1" lang="ja-JP" altLang="en-US" sz="1100" b="1">
              <a:solidFill>
                <a:srgbClr val="FF0000"/>
              </a:solidFill>
            </a:rPr>
            <a:t>４時間３０分の場合は４．５と入力</a:t>
          </a:r>
          <a:r>
            <a:rPr kumimoji="1" lang="ja-JP" altLang="en-US" sz="1100">
              <a:solidFill>
                <a:srgbClr val="FF0000"/>
              </a:solidFill>
            </a:rPr>
            <a:t>）</a:t>
          </a:r>
          <a:endParaRPr kumimoji="1" lang="en-US" altLang="ja-JP" sz="1100">
            <a:solidFill>
              <a:schemeClr val="dk1"/>
            </a:solidFill>
          </a:endParaRPr>
        </a:p>
        <a:p>
          <a:endParaRPr kumimoji="1" lang="en-US" altLang="ja-JP" sz="1100" u="sng">
            <a:solidFill>
              <a:schemeClr val="dk1"/>
            </a:solidFill>
          </a:endParaRPr>
        </a:p>
        <a:p>
          <a:r>
            <a:rPr kumimoji="1" lang="ja-JP" altLang="en-US" sz="1100" b="1" u="sng"/>
            <a:t>なお、常勤職員（週３２時間以上）のみで医療法に基づく医療従事者数の標準数を充足する場合には、「勤務日及び勤務時間」欄及び「１週当たり勤務時間数」欄への記入は要しない。</a:t>
          </a:r>
          <a:endParaRPr kumimoji="1" lang="en-US" altLang="ja-JP" sz="1100" b="1" u="sng"/>
        </a:p>
        <a:p>
          <a:r>
            <a:rPr kumimoji="1" lang="en-US" altLang="ja-JP" sz="1100" b="0" u="none">
              <a:solidFill>
                <a:srgbClr val="FF0000"/>
              </a:solidFill>
            </a:rPr>
            <a:t>※</a:t>
          </a:r>
          <a:r>
            <a:rPr kumimoji="1" lang="ja-JP" altLang="en-US" sz="1100" b="0" u="none">
              <a:solidFill>
                <a:srgbClr val="FF0000"/>
              </a:solidFill>
            </a:rPr>
            <a:t>医師、看護師、准看護師以外は備考欄に記載は不要です。</a:t>
          </a:r>
        </a:p>
        <a:p>
          <a:endParaRPr kumimoji="1" lang="en-US" altLang="ja-JP" sz="1100"/>
        </a:p>
        <a:p>
          <a:r>
            <a:rPr kumimoji="1" lang="ja-JP" altLang="en-US" sz="1100"/>
            <a:t>３   指定介護療養型医療施設に勤務する看護師等の職員も記入し、備考欄に勤務病棟を記入すること。 </a:t>
          </a:r>
          <a:endParaRPr kumimoji="1" lang="en-US" altLang="ja-JP" sz="1100"/>
        </a:p>
        <a:p>
          <a:endParaRPr kumimoji="1" lang="en-US" altLang="ja-JP" sz="1100"/>
        </a:p>
        <a:p>
          <a:r>
            <a:rPr kumimoji="1" lang="ja-JP" altLang="en-US" sz="1100"/>
            <a:t>４   勤務形態欄については、該当区分に常勤、非常勤を入力すること。なお、３２時間未満は非常勤として入力ください。</a:t>
          </a:r>
          <a:r>
            <a:rPr kumimoji="1" lang="ja-JP" altLang="en-US" sz="1100">
              <a:solidFill>
                <a:srgbClr val="FF0000"/>
              </a:solidFill>
            </a:rPr>
            <a:t>常勤・非常勤の定義は、「 医療法第 </a:t>
          </a:r>
          <a:r>
            <a:rPr kumimoji="1" lang="en-US" altLang="ja-JP" sz="1100">
              <a:solidFill>
                <a:srgbClr val="FF0000"/>
              </a:solidFill>
            </a:rPr>
            <a:t>25</a:t>
          </a:r>
          <a:r>
            <a:rPr kumimoji="1" lang="ja-JP" altLang="en-US" sz="1100">
              <a:solidFill>
                <a:srgbClr val="FF0000"/>
              </a:solidFill>
            </a:rPr>
            <a:t>条第 </a:t>
          </a:r>
          <a:r>
            <a:rPr kumimoji="1" lang="en-US" altLang="ja-JP" sz="1100">
              <a:solidFill>
                <a:srgbClr val="FF0000"/>
              </a:solidFill>
            </a:rPr>
            <a:t>1</a:t>
          </a:r>
          <a:r>
            <a:rPr kumimoji="1" lang="ja-JP" altLang="en-US" sz="1100">
              <a:solidFill>
                <a:srgbClr val="FF0000"/>
              </a:solidFill>
            </a:rPr>
            <a:t>項の規定に基づく立入検査要綱（平成</a:t>
          </a:r>
          <a:r>
            <a:rPr kumimoji="1" lang="en-US" altLang="ja-JP" sz="1100">
              <a:solidFill>
                <a:srgbClr val="FF0000"/>
              </a:solidFill>
            </a:rPr>
            <a:t>13</a:t>
          </a:r>
          <a:r>
            <a:rPr kumimoji="1" lang="ja-JP" altLang="en-US" sz="1100">
              <a:solidFill>
                <a:srgbClr val="FF0000"/>
              </a:solidFill>
            </a:rPr>
            <a:t>年</a:t>
          </a:r>
          <a:r>
            <a:rPr kumimoji="1" lang="en-US" altLang="ja-JP" sz="1100">
              <a:solidFill>
                <a:srgbClr val="FF0000"/>
              </a:solidFill>
            </a:rPr>
            <a:t>6</a:t>
          </a:r>
          <a:r>
            <a:rPr kumimoji="1" lang="ja-JP" altLang="en-US" sz="1100">
              <a:solidFill>
                <a:srgbClr val="FF0000"/>
              </a:solidFill>
            </a:rPr>
            <a:t>月</a:t>
          </a:r>
          <a:r>
            <a:rPr kumimoji="1" lang="en-US" altLang="ja-JP" sz="1100">
              <a:solidFill>
                <a:srgbClr val="FF0000"/>
              </a:solidFill>
            </a:rPr>
            <a:t>14</a:t>
          </a:r>
          <a:r>
            <a:rPr kumimoji="1" lang="ja-JP" altLang="en-US" sz="1100">
              <a:solidFill>
                <a:srgbClr val="FF0000"/>
              </a:solidFill>
            </a:rPr>
            <a:t>日医薬発第 </a:t>
          </a:r>
          <a:r>
            <a:rPr kumimoji="1" lang="en-US" altLang="ja-JP" sz="1100">
              <a:solidFill>
                <a:srgbClr val="FF0000"/>
              </a:solidFill>
            </a:rPr>
            <a:t>637 </a:t>
          </a:r>
          <a:r>
            <a:rPr kumimoji="1" lang="ja-JP" altLang="en-US" sz="1100">
              <a:solidFill>
                <a:srgbClr val="FF0000"/>
              </a:solidFill>
            </a:rPr>
            <a:t>号・医政発第 </a:t>
          </a:r>
          <a:r>
            <a:rPr kumimoji="1" lang="en-US" altLang="ja-JP" sz="1100">
              <a:solidFill>
                <a:srgbClr val="FF0000"/>
              </a:solidFill>
            </a:rPr>
            <a:t>638 </a:t>
          </a:r>
          <a:r>
            <a:rPr kumimoji="1" lang="ja-JP" altLang="en-US" sz="1100">
              <a:solidFill>
                <a:srgbClr val="FF0000"/>
              </a:solidFill>
            </a:rPr>
            <a:t>号医薬局長・医政局長連名通知）　別紙、常勤医師等の取扱いについて」のとおりとします。</a:t>
          </a:r>
          <a:endParaRPr kumimoji="1" lang="en-US" altLang="ja-JP" sz="1100">
            <a:solidFill>
              <a:srgbClr val="FF0000"/>
            </a:solidFill>
          </a:endParaRPr>
        </a:p>
        <a:p>
          <a:endParaRPr kumimoji="1" lang="en-US" altLang="ja-JP" sz="1100"/>
        </a:p>
        <a:p>
          <a:r>
            <a:rPr kumimoji="1" lang="ja-JP" altLang="en-US" sz="1100"/>
            <a:t>５   法人役員を兼ねている場合には備考欄に役職名を記入すること。</a:t>
          </a:r>
          <a:endParaRPr kumimoji="1" lang="en-US" altLang="ja-JP" sz="1100"/>
        </a:p>
        <a:p>
          <a:endParaRPr kumimoji="1" lang="en-US" altLang="ja-JP" sz="1100"/>
        </a:p>
        <a:p>
          <a:r>
            <a:rPr kumimoji="1" lang="ja-JP" altLang="en-US" sz="1100"/>
            <a:t> ６   精神保健指定医の場合は、氏名欄の氏名の頭に（指）を記入すること。 </a:t>
          </a:r>
          <a:endParaRPr kumimoji="1" lang="en-US" altLang="ja-JP" sz="1100"/>
        </a:p>
        <a:p>
          <a:endParaRPr kumimoji="1" lang="en-US" altLang="ja-JP"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304800</xdr:colOff>
      <xdr:row>0</xdr:row>
      <xdr:rowOff>95249</xdr:rowOff>
    </xdr:from>
    <xdr:to>
      <xdr:col>11</xdr:col>
      <xdr:colOff>133350</xdr:colOff>
      <xdr:row>7</xdr:row>
      <xdr:rowOff>304800</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6667500" y="95249"/>
          <a:ext cx="3943350" cy="166687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指導日の属する月の１日時点での名簿を作成。</a:t>
          </a:r>
          <a:endParaRPr kumimoji="1" lang="en-US" altLang="ja-JP" sz="1100"/>
        </a:p>
        <a:p>
          <a:r>
            <a:rPr kumimoji="1" lang="ja-JP" altLang="en-US" sz="1100"/>
            <a:t>食事療養部門を</a:t>
          </a:r>
          <a:r>
            <a:rPr kumimoji="1" lang="ja-JP" altLang="en-US" sz="1100" b="1"/>
            <a:t>委託している場合のみ作成</a:t>
          </a:r>
          <a:endParaRPr kumimoji="1" lang="en-US" altLang="ja-JP" sz="1100" b="1"/>
        </a:p>
        <a:p>
          <a:r>
            <a:rPr kumimoji="1" lang="ja-JP" altLang="en-US" sz="1100"/>
            <a:t>勤務形態は常勤または非常勤を入力</a:t>
          </a:r>
          <a:endParaRPr kumimoji="1" lang="en-US" altLang="ja-JP" sz="1100"/>
        </a:p>
        <a:p>
          <a:r>
            <a:rPr kumimoji="1" lang="ja-JP" altLang="en-US" sz="1100"/>
            <a:t>受託責任者（現場に配属されている場合）を備考欄に入力</a:t>
          </a:r>
          <a:endParaRPr kumimoji="1" lang="en-US" altLang="ja-JP" sz="1100"/>
        </a:p>
        <a:p>
          <a:r>
            <a:rPr kumimoji="1" lang="ja-JP" altLang="en-US" sz="1100"/>
            <a:t>●受託業者は必ず現場に栄養士を置く必要があります</a:t>
          </a:r>
          <a:endParaRPr kumimoji="1" lang="en-US" altLang="ja-JP"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121920</xdr:colOff>
      <xdr:row>1</xdr:row>
      <xdr:rowOff>91440</xdr:rowOff>
    </xdr:from>
    <xdr:to>
      <xdr:col>14</xdr:col>
      <xdr:colOff>550545</xdr:colOff>
      <xdr:row>13</xdr:row>
      <xdr:rowOff>120015</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5974080" y="342900"/>
          <a:ext cx="3888105" cy="297751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記載上の注意</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「総数の内訳」を入力されると合計が表示されます</a:t>
          </a:r>
        </a:p>
        <a:p>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１　前年度の入院患者延数を記入すること。</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２　指定介護療養型医療施設がある指定医療機関は、療養（介護含む）欄に患者の状況を記入すること。 </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３　</a:t>
          </a:r>
          <a:r>
            <a:rPr kumimoji="1" lang="ja-JP" altLang="en-US" sz="1000" u="sng">
              <a:latin typeface="ＭＳ Ｐゴシック" panose="020B0600070205080204" pitchFamily="50" charset="-128"/>
              <a:ea typeface="ＭＳ Ｐゴシック" panose="020B0600070205080204" pitchFamily="50" charset="-128"/>
            </a:rPr>
            <a:t>入院患者には新生児も含むものとする</a:t>
          </a:r>
          <a:r>
            <a:rPr kumimoji="1" lang="ja-JP" altLang="en-US" sz="1000">
              <a:latin typeface="ＭＳ Ｐゴシック" panose="020B0600070205080204" pitchFamily="50" charset="-128"/>
              <a:ea typeface="ＭＳ Ｐゴシック" panose="020B0600070205080204" pitchFamily="50" charset="-128"/>
            </a:rPr>
            <a:t>。</a:t>
          </a:r>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収容</a:t>
          </a:r>
          <a:r>
            <a:rPr kumimoji="1" lang="ja-JP" altLang="en-US" sz="1000" b="1">
              <a:solidFill>
                <a:srgbClr val="FF0000"/>
              </a:solidFill>
              <a:latin typeface="ＭＳ Ｐゴシック" panose="020B0600070205080204" pitchFamily="50" charset="-128"/>
              <a:ea typeface="ＭＳ Ｐゴシック" panose="020B0600070205080204" pitchFamily="50" charset="-128"/>
            </a:rPr>
            <a:t>新生児数は総数欄の下段に再掲</a:t>
          </a:r>
          <a:r>
            <a:rPr kumimoji="1" lang="ja-JP" altLang="en-US" sz="1000">
              <a:latin typeface="ＭＳ Ｐゴシック" panose="020B0600070205080204" pitchFamily="50" charset="-128"/>
              <a:ea typeface="ＭＳ Ｐゴシック" panose="020B0600070205080204" pitchFamily="50" charset="-128"/>
            </a:rPr>
            <a:t>で記入すること。  </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４　平均欄には、１日あたりの平均（合計欄の数を３６５、または３６６（日）で除したもの）が表示されていることを確認すること。</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５　平均欄の数は、小数点第２位以下を切り捨て小数点第</a:t>
          </a:r>
          <a:r>
            <a:rPr kumimoji="1" lang="en-US" altLang="ja-JP" sz="1000">
              <a:latin typeface="ＭＳ Ｐゴシック" panose="020B0600070205080204" pitchFamily="50" charset="-128"/>
              <a:ea typeface="ＭＳ Ｐゴシック" panose="020B0600070205080204" pitchFamily="50" charset="-128"/>
            </a:rPr>
            <a:t>1</a:t>
          </a:r>
          <a:r>
            <a:rPr kumimoji="1" lang="ja-JP" altLang="en-US" sz="1000">
              <a:latin typeface="ＭＳ Ｐゴシック" panose="020B0600070205080204" pitchFamily="50" charset="-128"/>
              <a:ea typeface="ＭＳ Ｐゴシック" panose="020B0600070205080204" pitchFamily="50" charset="-128"/>
            </a:rPr>
            <a:t>位まで記載すること。 </a:t>
          </a:r>
          <a:endParaRPr kumimoji="1" lang="en-US" altLang="ja-JP" sz="1000">
            <a:latin typeface="ＭＳ Ｐゴシック" panose="020B0600070205080204" pitchFamily="50" charset="-128"/>
            <a:ea typeface="ＭＳ Ｐゴシック" panose="020B0600070205080204" pitchFamily="50" charset="-128"/>
          </a:endParaRPr>
        </a:p>
        <a:p>
          <a:endParaRPr kumimoji="1" lang="en-US" altLang="ja-JP" sz="1000">
            <a:latin typeface="ＭＳ Ｐゴシック" panose="020B0600070205080204" pitchFamily="50" charset="-128"/>
            <a:ea typeface="ＭＳ Ｐゴシック" panose="020B0600070205080204" pitchFamily="50" charset="-128"/>
          </a:endParaRPr>
        </a:p>
        <a:p>
          <a:r>
            <a:rPr kumimoji="1" lang="en-US" altLang="ja-JP" sz="1000">
              <a:latin typeface="ＭＳ Ｐゴシック" panose="020B0600070205080204" pitchFamily="50" charset="-128"/>
              <a:ea typeface="ＭＳ Ｐゴシック" panose="020B0600070205080204" pitchFamily="50" charset="-128"/>
            </a:rPr>
            <a:t>※</a:t>
          </a:r>
          <a:r>
            <a:rPr kumimoji="1" lang="ja-JP" altLang="en-US" sz="1000">
              <a:latin typeface="ＭＳ Ｐゴシック" panose="020B0600070205080204" pitchFamily="50" charset="-128"/>
              <a:ea typeface="ＭＳ Ｐゴシック" panose="020B0600070205080204" pitchFamily="50" charset="-128"/>
            </a:rPr>
            <a:t>各数値の定義は、「医療法第 </a:t>
          </a:r>
          <a:r>
            <a:rPr kumimoji="1" lang="en-US" altLang="ja-JP" sz="1000">
              <a:latin typeface="ＭＳ Ｐゴシック" panose="020B0600070205080204" pitchFamily="50" charset="-128"/>
              <a:ea typeface="ＭＳ Ｐゴシック" panose="020B0600070205080204" pitchFamily="50" charset="-128"/>
            </a:rPr>
            <a:t>25 </a:t>
          </a:r>
          <a:r>
            <a:rPr kumimoji="1" lang="ja-JP" altLang="en-US" sz="1000">
              <a:latin typeface="ＭＳ Ｐゴシック" panose="020B0600070205080204" pitchFamily="50" charset="-128"/>
              <a:ea typeface="ＭＳ Ｐゴシック" panose="020B0600070205080204" pitchFamily="50" charset="-128"/>
            </a:rPr>
            <a:t>条第１項の規定に基づく立入検査要綱」（平成</a:t>
          </a:r>
          <a:r>
            <a:rPr kumimoji="1" lang="en-US" altLang="ja-JP" sz="1000">
              <a:latin typeface="ＭＳ Ｐゴシック" panose="020B0600070205080204" pitchFamily="50" charset="-128"/>
              <a:ea typeface="ＭＳ Ｐゴシック" panose="020B0600070205080204" pitchFamily="50" charset="-128"/>
            </a:rPr>
            <a:t>13</a:t>
          </a:r>
          <a:r>
            <a:rPr kumimoji="1" lang="ja-JP" altLang="en-US" sz="1000">
              <a:latin typeface="ＭＳ Ｐゴシック" panose="020B0600070205080204" pitchFamily="50" charset="-128"/>
              <a:ea typeface="ＭＳ Ｐゴシック" panose="020B0600070205080204" pitchFamily="50" charset="-128"/>
            </a:rPr>
            <a:t>年</a:t>
          </a:r>
          <a:r>
            <a:rPr kumimoji="1" lang="en-US" altLang="ja-JP" sz="1000">
              <a:latin typeface="ＭＳ Ｐゴシック" panose="020B0600070205080204" pitchFamily="50" charset="-128"/>
              <a:ea typeface="ＭＳ Ｐゴシック" panose="020B0600070205080204" pitchFamily="50" charset="-128"/>
            </a:rPr>
            <a:t>6</a:t>
          </a:r>
          <a:r>
            <a:rPr kumimoji="1" lang="ja-JP" altLang="en-US" sz="1000">
              <a:latin typeface="ＭＳ Ｐゴシック" panose="020B0600070205080204" pitchFamily="50" charset="-128"/>
              <a:ea typeface="ＭＳ Ｐゴシック" panose="020B0600070205080204" pitchFamily="50" charset="-128"/>
            </a:rPr>
            <a:t>月</a:t>
          </a:r>
          <a:r>
            <a:rPr kumimoji="1" lang="en-US" altLang="ja-JP" sz="1000">
              <a:latin typeface="ＭＳ Ｐゴシック" panose="020B0600070205080204" pitchFamily="50" charset="-128"/>
              <a:ea typeface="ＭＳ Ｐゴシック" panose="020B0600070205080204" pitchFamily="50" charset="-128"/>
            </a:rPr>
            <a:t>14</a:t>
          </a:r>
          <a:r>
            <a:rPr kumimoji="1" lang="ja-JP" altLang="en-US" sz="1000">
              <a:latin typeface="ＭＳ Ｐゴシック" panose="020B0600070205080204" pitchFamily="50" charset="-128"/>
              <a:ea typeface="ＭＳ Ｐゴシック" panose="020B0600070205080204" pitchFamily="50" charset="-128"/>
            </a:rPr>
            <a:t>日医薬発第 </a:t>
          </a:r>
          <a:r>
            <a:rPr kumimoji="1" lang="en-US" altLang="ja-JP" sz="1000">
              <a:latin typeface="ＭＳ Ｐゴシック" panose="020B0600070205080204" pitchFamily="50" charset="-128"/>
              <a:ea typeface="ＭＳ Ｐゴシック" panose="020B0600070205080204" pitchFamily="50" charset="-128"/>
            </a:rPr>
            <a:t>637 </a:t>
          </a:r>
          <a:r>
            <a:rPr kumimoji="1" lang="ja-JP" altLang="en-US" sz="1000">
              <a:latin typeface="ＭＳ Ｐゴシック" panose="020B0600070205080204" pitchFamily="50" charset="-128"/>
              <a:ea typeface="ＭＳ Ｐゴシック" panose="020B0600070205080204" pitchFamily="50" charset="-128"/>
            </a:rPr>
            <a:t>号・医政発第 </a:t>
          </a:r>
          <a:r>
            <a:rPr kumimoji="1" lang="en-US" altLang="ja-JP" sz="1000">
              <a:latin typeface="ＭＳ Ｐゴシック" panose="020B0600070205080204" pitchFamily="50" charset="-128"/>
              <a:ea typeface="ＭＳ Ｐゴシック" panose="020B0600070205080204" pitchFamily="50" charset="-128"/>
            </a:rPr>
            <a:t>638 </a:t>
          </a:r>
          <a:r>
            <a:rPr kumimoji="1" lang="ja-JP" altLang="en-US" sz="1000">
              <a:latin typeface="ＭＳ Ｐゴシック" panose="020B0600070205080204" pitchFamily="50" charset="-128"/>
              <a:ea typeface="ＭＳ Ｐゴシック" panose="020B0600070205080204" pitchFamily="50" charset="-128"/>
            </a:rPr>
            <a:t>号医薬局長・医政局長連名通知）のとおりである。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66676</xdr:colOff>
      <xdr:row>1</xdr:row>
      <xdr:rowOff>209550</xdr:rowOff>
    </xdr:from>
    <xdr:to>
      <xdr:col>14</xdr:col>
      <xdr:colOff>314326</xdr:colOff>
      <xdr:row>12</xdr:row>
      <xdr:rowOff>19050</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7305676" y="466725"/>
          <a:ext cx="4057650" cy="23812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記載上の注意</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「総数の内訳」を入力されると合計が表示されます</a:t>
          </a:r>
          <a:endParaRPr kumimoji="1" lang="en-US" altLang="ja-JP" sz="1000">
            <a:latin typeface="ＭＳ Ｐゴシック" panose="020B0600070205080204" pitchFamily="50" charset="-128"/>
            <a:ea typeface="ＭＳ Ｐゴシック" panose="020B0600070205080204" pitchFamily="50" charset="-128"/>
          </a:endParaRPr>
        </a:p>
        <a:p>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１　　前年度の外来患者延数を記入すること。 </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２　　平均欄の数は「合計を実外来診療日数で除した数」を記入すること。</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３　　平均欄の数は、小数点第</a:t>
          </a:r>
          <a:r>
            <a:rPr kumimoji="1" lang="en-US" altLang="ja-JP" sz="1000">
              <a:latin typeface="ＭＳ Ｐゴシック" panose="020B0600070205080204" pitchFamily="50" charset="-128"/>
              <a:ea typeface="ＭＳ Ｐゴシック" panose="020B0600070205080204" pitchFamily="50" charset="-128"/>
            </a:rPr>
            <a:t>2</a:t>
          </a:r>
          <a:r>
            <a:rPr kumimoji="1" lang="ja-JP" altLang="en-US" sz="1000">
              <a:latin typeface="ＭＳ Ｐゴシック" panose="020B0600070205080204" pitchFamily="50" charset="-128"/>
              <a:ea typeface="ＭＳ Ｐゴシック" panose="020B0600070205080204" pitchFamily="50" charset="-128"/>
            </a:rPr>
            <a:t>位以下を切り捨て小数点第</a:t>
          </a:r>
          <a:r>
            <a:rPr kumimoji="1" lang="en-US" altLang="ja-JP" sz="1000">
              <a:latin typeface="ＭＳ Ｐゴシック" panose="020B0600070205080204" pitchFamily="50" charset="-128"/>
              <a:ea typeface="ＭＳ Ｐゴシック" panose="020B0600070205080204" pitchFamily="50" charset="-128"/>
            </a:rPr>
            <a:t>1</a:t>
          </a:r>
          <a:r>
            <a:rPr kumimoji="1" lang="ja-JP" altLang="en-US" sz="1000">
              <a:latin typeface="ＭＳ Ｐゴシック" panose="020B0600070205080204" pitchFamily="50" charset="-128"/>
              <a:ea typeface="ＭＳ Ｐゴシック" panose="020B0600070205080204" pitchFamily="50" charset="-128"/>
            </a:rPr>
            <a:t>位まで記載すること。</a:t>
          </a:r>
          <a:endParaRPr kumimoji="1" lang="en-US" altLang="ja-JP" sz="1000">
            <a:latin typeface="ＭＳ Ｐゴシック" panose="020B0600070205080204" pitchFamily="50" charset="-128"/>
            <a:ea typeface="ＭＳ Ｐゴシック" panose="020B0600070205080204" pitchFamily="50" charset="-128"/>
          </a:endParaRPr>
        </a:p>
        <a:p>
          <a:endParaRPr kumimoji="1" lang="en-US" altLang="ja-JP" sz="1000">
            <a:latin typeface="ＭＳ Ｐゴシック" panose="020B0600070205080204" pitchFamily="50" charset="-128"/>
            <a:ea typeface="ＭＳ Ｐゴシック" panose="020B0600070205080204" pitchFamily="50" charset="-128"/>
          </a:endParaRPr>
        </a:p>
        <a:p>
          <a:r>
            <a:rPr kumimoji="1" lang="en-US" altLang="ja-JP" sz="1000">
              <a:latin typeface="ＭＳ Ｐゴシック" panose="020B0600070205080204" pitchFamily="50" charset="-128"/>
              <a:ea typeface="ＭＳ Ｐゴシック" panose="020B0600070205080204" pitchFamily="50" charset="-128"/>
            </a:rPr>
            <a:t>※</a:t>
          </a:r>
          <a:r>
            <a:rPr kumimoji="1" lang="ja-JP" altLang="en-US" sz="1000">
              <a:latin typeface="ＭＳ Ｐゴシック" panose="020B0600070205080204" pitchFamily="50" charset="-128"/>
              <a:ea typeface="ＭＳ Ｐゴシック" panose="020B0600070205080204" pitchFamily="50" charset="-128"/>
            </a:rPr>
            <a:t>各数値の定義は、「医療法第 </a:t>
          </a:r>
          <a:r>
            <a:rPr kumimoji="1" lang="en-US" altLang="ja-JP" sz="1000">
              <a:latin typeface="ＭＳ Ｐゴシック" panose="020B0600070205080204" pitchFamily="50" charset="-128"/>
              <a:ea typeface="ＭＳ Ｐゴシック" panose="020B0600070205080204" pitchFamily="50" charset="-128"/>
            </a:rPr>
            <a:t>25 </a:t>
          </a:r>
          <a:r>
            <a:rPr kumimoji="1" lang="ja-JP" altLang="en-US" sz="1000">
              <a:latin typeface="ＭＳ Ｐゴシック" panose="020B0600070205080204" pitchFamily="50" charset="-128"/>
              <a:ea typeface="ＭＳ Ｐゴシック" panose="020B0600070205080204" pitchFamily="50" charset="-128"/>
            </a:rPr>
            <a:t>条第１項の規定に基づく立入検査要綱」（平成</a:t>
          </a:r>
          <a:r>
            <a:rPr kumimoji="1" lang="en-US" altLang="ja-JP" sz="1000">
              <a:latin typeface="ＭＳ Ｐゴシック" panose="020B0600070205080204" pitchFamily="50" charset="-128"/>
              <a:ea typeface="ＭＳ Ｐゴシック" panose="020B0600070205080204" pitchFamily="50" charset="-128"/>
            </a:rPr>
            <a:t>13</a:t>
          </a:r>
          <a:r>
            <a:rPr kumimoji="1" lang="ja-JP" altLang="en-US" sz="1000">
              <a:latin typeface="ＭＳ Ｐゴシック" panose="020B0600070205080204" pitchFamily="50" charset="-128"/>
              <a:ea typeface="ＭＳ Ｐゴシック" panose="020B0600070205080204" pitchFamily="50" charset="-128"/>
            </a:rPr>
            <a:t>年</a:t>
          </a:r>
          <a:r>
            <a:rPr kumimoji="1" lang="en-US" altLang="ja-JP" sz="1000">
              <a:latin typeface="ＭＳ Ｐゴシック" panose="020B0600070205080204" pitchFamily="50" charset="-128"/>
              <a:ea typeface="ＭＳ Ｐゴシック" panose="020B0600070205080204" pitchFamily="50" charset="-128"/>
            </a:rPr>
            <a:t>6</a:t>
          </a:r>
          <a:r>
            <a:rPr kumimoji="1" lang="ja-JP" altLang="en-US" sz="1000">
              <a:latin typeface="ＭＳ Ｐゴシック" panose="020B0600070205080204" pitchFamily="50" charset="-128"/>
              <a:ea typeface="ＭＳ Ｐゴシック" panose="020B0600070205080204" pitchFamily="50" charset="-128"/>
            </a:rPr>
            <a:t>月</a:t>
          </a:r>
          <a:r>
            <a:rPr kumimoji="1" lang="en-US" altLang="ja-JP" sz="1000">
              <a:latin typeface="ＭＳ Ｐゴシック" panose="020B0600070205080204" pitchFamily="50" charset="-128"/>
              <a:ea typeface="ＭＳ Ｐゴシック" panose="020B0600070205080204" pitchFamily="50" charset="-128"/>
            </a:rPr>
            <a:t>14</a:t>
          </a:r>
          <a:r>
            <a:rPr kumimoji="1" lang="ja-JP" altLang="en-US" sz="1000">
              <a:latin typeface="ＭＳ Ｐゴシック" panose="020B0600070205080204" pitchFamily="50" charset="-128"/>
              <a:ea typeface="ＭＳ Ｐゴシック" panose="020B0600070205080204" pitchFamily="50" charset="-128"/>
            </a:rPr>
            <a:t>日医薬発第 </a:t>
          </a:r>
          <a:r>
            <a:rPr kumimoji="1" lang="en-US" altLang="ja-JP" sz="1000">
              <a:latin typeface="ＭＳ Ｐゴシック" panose="020B0600070205080204" pitchFamily="50" charset="-128"/>
              <a:ea typeface="ＭＳ Ｐゴシック" panose="020B0600070205080204" pitchFamily="50" charset="-128"/>
            </a:rPr>
            <a:t>637 </a:t>
          </a:r>
          <a:r>
            <a:rPr kumimoji="1" lang="ja-JP" altLang="en-US" sz="1000">
              <a:latin typeface="ＭＳ Ｐゴシック" panose="020B0600070205080204" pitchFamily="50" charset="-128"/>
              <a:ea typeface="ＭＳ Ｐゴシック" panose="020B0600070205080204" pitchFamily="50" charset="-128"/>
            </a:rPr>
            <a:t>号・医政発第 </a:t>
          </a:r>
          <a:r>
            <a:rPr kumimoji="1" lang="en-US" altLang="ja-JP" sz="1000">
              <a:latin typeface="ＭＳ Ｐゴシック" panose="020B0600070205080204" pitchFamily="50" charset="-128"/>
              <a:ea typeface="ＭＳ Ｐゴシック" panose="020B0600070205080204" pitchFamily="50" charset="-128"/>
            </a:rPr>
            <a:t>638 </a:t>
          </a:r>
          <a:r>
            <a:rPr kumimoji="1" lang="ja-JP" altLang="en-US" sz="1000">
              <a:latin typeface="ＭＳ Ｐゴシック" panose="020B0600070205080204" pitchFamily="50" charset="-128"/>
              <a:ea typeface="ＭＳ Ｐゴシック" panose="020B0600070205080204" pitchFamily="50" charset="-128"/>
            </a:rPr>
            <a:t>号医薬局長・医政局長連名通知）のとおりである。</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190499</xdr:colOff>
      <xdr:row>2</xdr:row>
      <xdr:rowOff>57150</xdr:rowOff>
    </xdr:from>
    <xdr:to>
      <xdr:col>19</xdr:col>
      <xdr:colOff>76200</xdr:colOff>
      <xdr:row>9</xdr:row>
      <xdr:rowOff>247649</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11810999" y="447675"/>
          <a:ext cx="4686301" cy="196214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　社会的入院とは、精神科病院等から地域生活への移行が可能であるにもかかわらず、住居の場などの生活基盤や、支援システムが不十分なため、やむを得ず入院を継続せざるを得ない状態にある患者をいう。</a:t>
          </a:r>
          <a:endParaRPr kumimoji="1" lang="en-US" altLang="ja-JP" sz="1100"/>
        </a:p>
        <a:p>
          <a:endParaRPr kumimoji="1" lang="en-US" altLang="ja-JP" sz="1100"/>
        </a:p>
        <a:p>
          <a:r>
            <a:rPr kumimoji="1" lang="ja-JP" altLang="en-US" sz="1100"/>
            <a:t>  該当患者については、具体的に「特養入所申込中」等を記入すること。</a:t>
          </a:r>
          <a:endParaRPr kumimoji="1" lang="en-US" altLang="ja-JP" sz="1100"/>
        </a:p>
        <a:p>
          <a:r>
            <a:rPr kumimoji="1" lang="en-US" altLang="ja-JP" sz="1100">
              <a:solidFill>
                <a:srgbClr val="FF0000"/>
              </a:solidFill>
            </a:rPr>
            <a:t>※</a:t>
          </a:r>
          <a:r>
            <a:rPr kumimoji="1" lang="ja-JP" altLang="en-US" sz="1100">
              <a:solidFill>
                <a:srgbClr val="FF0000"/>
              </a:solidFill>
            </a:rPr>
            <a:t>患者数を入力する行が不足する場合には上段の部分をコピー＆ペーストしてご提出ください。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5.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6.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7.x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8.xml"/><Relationship Id="rId1" Type="http://schemas.openxmlformats.org/officeDocument/2006/relationships/printerSettings" Target="../printerSettings/printerSettings13.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9.xml"/><Relationship Id="rId1" Type="http://schemas.openxmlformats.org/officeDocument/2006/relationships/printerSettings" Target="../printerSettings/printerSettings14.bin"/><Relationship Id="rId4" Type="http://schemas.openxmlformats.org/officeDocument/2006/relationships/comments" Target="../comments13.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0.xml"/><Relationship Id="rId1" Type="http://schemas.openxmlformats.org/officeDocument/2006/relationships/printerSettings" Target="../printerSettings/printerSettings15.bin"/><Relationship Id="rId4" Type="http://schemas.openxmlformats.org/officeDocument/2006/relationships/comments" Target="../comments14.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ukushikensa.metro.tokyo.lg.jp/s/login/"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18"/>
  <sheetViews>
    <sheetView topLeftCell="F1" workbookViewId="0">
      <selection activeCell="F1" sqref="F1"/>
    </sheetView>
  </sheetViews>
  <sheetFormatPr defaultRowHeight="13.5" outlineLevelCol="1"/>
  <cols>
    <col min="1" max="1" width="34" hidden="1" customWidth="1" outlineLevel="1"/>
    <col min="2" max="2" width="21" hidden="1" customWidth="1" outlineLevel="1"/>
    <col min="3" max="3" width="9" style="276" hidden="1" customWidth="1" outlineLevel="1"/>
    <col min="4" max="5" width="9" hidden="1" customWidth="1" outlineLevel="1"/>
    <col min="6" max="6" width="9" collapsed="1"/>
  </cols>
  <sheetData>
    <row r="2" spans="1:5">
      <c r="A2" t="s">
        <v>406</v>
      </c>
      <c r="B2" t="s">
        <v>407</v>
      </c>
      <c r="C2" s="160">
        <f>'様式１１－１'!D27+'様式１１－１'!D28</f>
        <v>0</v>
      </c>
      <c r="D2" s="277">
        <f>SUM(C2:C3)</f>
        <v>0</v>
      </c>
    </row>
    <row r="3" spans="1:5">
      <c r="B3" t="s">
        <v>408</v>
      </c>
      <c r="C3" s="160">
        <f>'様式１１－１'!D32-C2</f>
        <v>0</v>
      </c>
      <c r="D3" s="278"/>
      <c r="E3" s="268" t="str">
        <f>IF(D2&gt;=100,"100床以上","")</f>
        <v/>
      </c>
    </row>
    <row r="5" spans="1:5">
      <c r="A5" t="s">
        <v>409</v>
      </c>
      <c r="B5" t="s">
        <v>410</v>
      </c>
      <c r="C5" s="276" t="str">
        <f>'様式14（入院）月別取扱患者状況表 '!C33</f>
        <v/>
      </c>
    </row>
    <row r="6" spans="1:5">
      <c r="B6" t="s">
        <v>418</v>
      </c>
    </row>
    <row r="7" spans="1:5">
      <c r="B7" t="s">
        <v>419</v>
      </c>
      <c r="C7" s="276" t="str">
        <f>'様式14（入院）月別取扱患者状況表 '!D33</f>
        <v/>
      </c>
    </row>
    <row r="8" spans="1:5">
      <c r="B8" t="s">
        <v>411</v>
      </c>
      <c r="C8" s="276" t="str">
        <f>'様式14（入院）月別取扱患者状況表 '!B34</f>
        <v/>
      </c>
    </row>
    <row r="9" spans="1:5">
      <c r="B9" t="s">
        <v>412</v>
      </c>
      <c r="C9" s="276" t="str">
        <f>'様式14（入院）月別取扱患者状況表 '!E33</f>
        <v/>
      </c>
    </row>
    <row r="10" spans="1:5">
      <c r="B10" t="s">
        <v>413</v>
      </c>
      <c r="C10" s="276" t="str">
        <f>'様式14（入院）月別取扱患者状況表 '!F33</f>
        <v/>
      </c>
    </row>
    <row r="11" spans="1:5">
      <c r="B11" t="s">
        <v>421</v>
      </c>
    </row>
    <row r="12" spans="1:5">
      <c r="B12" t="s">
        <v>414</v>
      </c>
      <c r="C12" s="276" t="str">
        <f>'様式14（入院）月別取扱患者状況表 '!G33</f>
        <v/>
      </c>
    </row>
    <row r="13" spans="1:5">
      <c r="B13" t="s">
        <v>407</v>
      </c>
      <c r="C13" s="276" t="str">
        <f>'様式14（入院）月別取扱患者状況表 '!H33</f>
        <v/>
      </c>
    </row>
    <row r="15" spans="1:5">
      <c r="A15" t="s">
        <v>415</v>
      </c>
      <c r="B15" t="s">
        <v>416</v>
      </c>
      <c r="C15" s="276" t="str">
        <f>'様式14＜外来＞月別取扱患者状況表'!B33</f>
        <v/>
      </c>
    </row>
    <row r="16" spans="1:5">
      <c r="B16" t="s">
        <v>418</v>
      </c>
    </row>
    <row r="17" spans="2:3">
      <c r="B17" t="s">
        <v>420</v>
      </c>
      <c r="C17" s="276">
        <f>SUM('様式14＜外来＞月別取扱患者状況表'!D33:F33)</f>
        <v>0</v>
      </c>
    </row>
    <row r="18" spans="2:3">
      <c r="B18" t="s">
        <v>419</v>
      </c>
      <c r="C18" s="276" t="str">
        <f>'様式14＜外来＞月別取扱患者状況表'!G33</f>
        <v/>
      </c>
    </row>
  </sheetData>
  <mergeCells count="1">
    <mergeCell ref="D2:D3"/>
  </mergeCells>
  <phoneticPr fontId="14"/>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30"/>
  <sheetViews>
    <sheetView workbookViewId="0">
      <selection activeCell="A5" sqref="A5"/>
    </sheetView>
  </sheetViews>
  <sheetFormatPr defaultColWidth="8.875" defaultRowHeight="13.5"/>
  <cols>
    <col min="1" max="1" width="51.5" style="30" customWidth="1"/>
    <col min="2" max="2" width="28.5" style="47" customWidth="1"/>
    <col min="3" max="16384" width="8.875" style="29"/>
  </cols>
  <sheetData>
    <row r="1" spans="1:2" ht="22.15" customHeight="1">
      <c r="A1" s="50" t="s">
        <v>131</v>
      </c>
    </row>
    <row r="2" spans="1:2" s="39" customFormat="1" ht="11.25">
      <c r="A2" s="187" t="str">
        <f>"指定医療機関名： "&amp;'様式１１－１'!C5</f>
        <v xml:space="preserve">指定医療機関名： </v>
      </c>
      <c r="B2" s="188"/>
    </row>
    <row r="3" spans="1:2" ht="22.15" customHeight="1">
      <c r="A3" s="30" t="s">
        <v>397</v>
      </c>
    </row>
    <row r="4" spans="1:2" s="49" customFormat="1" ht="31.9" customHeight="1" thickBot="1">
      <c r="A4" s="117" t="s">
        <v>56</v>
      </c>
      <c r="B4" s="118" t="s">
        <v>57</v>
      </c>
    </row>
    <row r="5" spans="1:2" ht="28.15" customHeight="1">
      <c r="A5" s="113"/>
      <c r="B5" s="114"/>
    </row>
    <row r="6" spans="1:2" ht="28.15" customHeight="1">
      <c r="A6" s="51"/>
      <c r="B6" s="48"/>
    </row>
    <row r="7" spans="1:2" ht="28.15" customHeight="1">
      <c r="A7" s="51"/>
      <c r="B7" s="48"/>
    </row>
    <row r="8" spans="1:2" ht="28.15" customHeight="1">
      <c r="A8" s="51"/>
      <c r="B8" s="48"/>
    </row>
    <row r="9" spans="1:2" ht="28.15" customHeight="1">
      <c r="A9" s="51"/>
      <c r="B9" s="48"/>
    </row>
    <row r="10" spans="1:2" ht="28.15" customHeight="1">
      <c r="A10" s="51"/>
      <c r="B10" s="48"/>
    </row>
    <row r="11" spans="1:2" ht="28.15" customHeight="1">
      <c r="A11" s="51"/>
      <c r="B11" s="48"/>
    </row>
    <row r="12" spans="1:2" ht="28.15" customHeight="1">
      <c r="A12" s="51"/>
      <c r="B12" s="48"/>
    </row>
    <row r="13" spans="1:2" ht="28.15" customHeight="1">
      <c r="A13" s="51"/>
      <c r="B13" s="48"/>
    </row>
    <row r="14" spans="1:2" ht="28.15" customHeight="1">
      <c r="A14" s="51"/>
      <c r="B14" s="48"/>
    </row>
    <row r="15" spans="1:2" ht="28.15" customHeight="1">
      <c r="A15" s="51"/>
      <c r="B15" s="48"/>
    </row>
    <row r="16" spans="1:2" ht="28.15" customHeight="1">
      <c r="A16" s="51"/>
      <c r="B16" s="48"/>
    </row>
    <row r="17" spans="1:2" ht="28.15" customHeight="1">
      <c r="A17" s="51"/>
      <c r="B17" s="48"/>
    </row>
    <row r="18" spans="1:2" ht="28.15" customHeight="1">
      <c r="A18" s="51"/>
      <c r="B18" s="48"/>
    </row>
    <row r="19" spans="1:2" ht="28.15" customHeight="1">
      <c r="A19" s="51"/>
      <c r="B19" s="48"/>
    </row>
    <row r="20" spans="1:2" ht="28.15" customHeight="1">
      <c r="A20" s="51"/>
      <c r="B20" s="48"/>
    </row>
    <row r="21" spans="1:2" ht="28.15" customHeight="1">
      <c r="A21" s="51"/>
      <c r="B21" s="48"/>
    </row>
    <row r="22" spans="1:2" ht="28.15" customHeight="1">
      <c r="A22" s="51"/>
      <c r="B22" s="48"/>
    </row>
    <row r="23" spans="1:2" ht="28.15" customHeight="1">
      <c r="A23" s="51"/>
      <c r="B23" s="48"/>
    </row>
    <row r="24" spans="1:2" ht="28.15" customHeight="1">
      <c r="A24" s="51"/>
      <c r="B24" s="48"/>
    </row>
    <row r="25" spans="1:2" ht="22.15" customHeight="1"/>
    <row r="26" spans="1:2" ht="22.15" customHeight="1"/>
    <row r="27" spans="1:2" ht="22.15" customHeight="1"/>
    <row r="28" spans="1:2" ht="22.15" customHeight="1"/>
    <row r="29" spans="1:2" ht="22.15" customHeight="1"/>
    <row r="30" spans="1:2" ht="22.15" customHeight="1"/>
  </sheetData>
  <phoneticPr fontId="14"/>
  <dataValidations count="2">
    <dataValidation imeMode="hiragana" allowBlank="1" showInputMessage="1" showErrorMessage="1" sqref="A1:A1048576" xr:uid="{00000000-0002-0000-0900-000000000000}"/>
    <dataValidation imeMode="off" allowBlank="1" showInputMessage="1" showErrorMessage="1" sqref="B1:B1048576" xr:uid="{00000000-0002-0000-0900-000001000000}"/>
  </dataValidations>
  <printOptions horizontalCentered="1"/>
  <pageMargins left="0.70866141732283472" right="0.70866141732283472" top="0.74803149606299213" bottom="0.74803149606299213" header="0.31496062992125984" footer="0.31496062992125984"/>
  <pageSetup paperSize="9" orientation="portrait" r:id="rId1"/>
  <headerFooter>
    <oddFooter>&amp;C&amp;P/&amp;N&amp;R&amp;9&amp;A</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105"/>
  <sheetViews>
    <sheetView workbookViewId="0">
      <selection activeCell="B6" sqref="B6"/>
    </sheetView>
  </sheetViews>
  <sheetFormatPr defaultColWidth="9" defaultRowHeight="21.75" customHeight="1" outlineLevelRow="1"/>
  <cols>
    <col min="1" max="1" width="4.5" style="22" customWidth="1"/>
    <col min="2" max="2" width="13" style="18" customWidth="1"/>
    <col min="3" max="3" width="16.5" style="18" customWidth="1"/>
    <col min="4" max="4" width="10.5" style="260" customWidth="1"/>
    <col min="5" max="5" width="10.5" style="22" bestFit="1" customWidth="1"/>
    <col min="6" max="8" width="11.375" style="18" customWidth="1"/>
    <col min="9" max="9" width="9" style="152"/>
    <col min="10" max="16384" width="9" style="18"/>
  </cols>
  <sheetData>
    <row r="1" spans="1:9" s="15" customFormat="1" ht="14.25">
      <c r="A1" s="39" t="str">
        <f>"指定医療機関名： "&amp;'様式１１－１'!C5&amp;様式９!C5</f>
        <v xml:space="preserve">指定医療機関名： </v>
      </c>
      <c r="B1" s="1"/>
      <c r="D1" s="257"/>
      <c r="E1" s="16"/>
      <c r="F1" s="17"/>
      <c r="H1" s="110">
        <f>IF('様式１１－１'!D1=45383,様式９!D1,'様式１１－１'!D1)</f>
        <v>45748</v>
      </c>
      <c r="I1" s="152"/>
    </row>
    <row r="2" spans="1:9" s="15" customFormat="1" ht="21.75" customHeight="1">
      <c r="A2" s="42" t="s">
        <v>331</v>
      </c>
      <c r="B2" s="40"/>
      <c r="C2" s="41"/>
      <c r="D2" s="258"/>
      <c r="E2" s="41"/>
      <c r="F2" s="41"/>
      <c r="G2" s="41"/>
      <c r="H2" s="38"/>
      <c r="I2" s="152"/>
    </row>
    <row r="3" spans="1:9" ht="12">
      <c r="A3" s="331" t="s">
        <v>28</v>
      </c>
      <c r="B3" s="332" t="s">
        <v>33</v>
      </c>
      <c r="C3" s="332" t="s">
        <v>34</v>
      </c>
      <c r="D3" s="334" t="s">
        <v>35</v>
      </c>
      <c r="E3" s="336" t="s">
        <v>31</v>
      </c>
      <c r="F3" s="328" t="s">
        <v>32</v>
      </c>
      <c r="G3" s="329"/>
      <c r="H3" s="330"/>
      <c r="I3" s="152" t="s">
        <v>338</v>
      </c>
    </row>
    <row r="4" spans="1:9" ht="31.5">
      <c r="A4" s="331"/>
      <c r="B4" s="333"/>
      <c r="C4" s="333"/>
      <c r="D4" s="335"/>
      <c r="E4" s="337"/>
      <c r="F4" s="43" t="s">
        <v>36</v>
      </c>
      <c r="G4" s="44" t="s">
        <v>336</v>
      </c>
      <c r="H4" s="45" t="s">
        <v>337</v>
      </c>
    </row>
    <row r="5" spans="1:9" ht="21.75" customHeight="1" outlineLevel="1">
      <c r="A5" s="153" t="s">
        <v>55</v>
      </c>
      <c r="B5" s="19" t="s">
        <v>37</v>
      </c>
      <c r="C5" s="19" t="s">
        <v>428</v>
      </c>
      <c r="D5" s="259">
        <v>41365</v>
      </c>
      <c r="E5" s="20" t="s">
        <v>38</v>
      </c>
      <c r="F5" s="19" t="s">
        <v>427</v>
      </c>
      <c r="G5" s="21">
        <v>4.5</v>
      </c>
      <c r="H5" s="19">
        <v>16.75</v>
      </c>
      <c r="I5" s="152" t="str">
        <f>IF(G5&amp;H5="","","※")</f>
        <v>※</v>
      </c>
    </row>
    <row r="6" spans="1:9" ht="21.75" customHeight="1">
      <c r="A6" s="22">
        <v>1</v>
      </c>
      <c r="B6" s="23"/>
      <c r="C6" s="23"/>
      <c r="D6" s="24"/>
      <c r="E6" s="25"/>
      <c r="F6" s="26"/>
      <c r="G6" s="27"/>
      <c r="H6" s="28"/>
      <c r="I6" s="152" t="str">
        <f>IF(G6&amp;H6="","","※")</f>
        <v/>
      </c>
    </row>
    <row r="7" spans="1:9" ht="21.75" customHeight="1">
      <c r="A7" s="22">
        <v>2</v>
      </c>
      <c r="B7" s="23"/>
      <c r="C7" s="23"/>
      <c r="D7" s="24"/>
      <c r="E7" s="25"/>
      <c r="F7" s="26"/>
      <c r="G7" s="27"/>
      <c r="H7" s="28"/>
      <c r="I7" s="152" t="str">
        <f>IF(G7&amp;H7="","","※")</f>
        <v/>
      </c>
    </row>
    <row r="8" spans="1:9" ht="21.75" customHeight="1">
      <c r="A8" s="22">
        <v>3</v>
      </c>
      <c r="B8" s="23"/>
      <c r="C8" s="23"/>
      <c r="D8" s="24"/>
      <c r="E8" s="25"/>
      <c r="F8" s="26"/>
      <c r="G8" s="27"/>
      <c r="H8" s="28"/>
      <c r="I8" s="152" t="str">
        <f>IF(G8&amp;H8="","","※")</f>
        <v/>
      </c>
    </row>
    <row r="9" spans="1:9" ht="21.75" customHeight="1">
      <c r="A9" s="22">
        <v>4</v>
      </c>
      <c r="B9" s="23"/>
      <c r="C9" s="23"/>
      <c r="D9" s="24"/>
      <c r="E9" s="25"/>
      <c r="F9" s="26"/>
      <c r="G9" s="27"/>
      <c r="H9" s="28"/>
      <c r="I9" s="152" t="str">
        <f t="shared" ref="I9:I55" si="0">IF(G9&amp;H9="","","※")</f>
        <v/>
      </c>
    </row>
    <row r="10" spans="1:9" ht="21.75" customHeight="1">
      <c r="A10" s="22">
        <v>5</v>
      </c>
      <c r="B10" s="23"/>
      <c r="C10" s="23"/>
      <c r="D10" s="24"/>
      <c r="E10" s="25"/>
      <c r="F10" s="26"/>
      <c r="G10" s="27"/>
      <c r="H10" s="28"/>
      <c r="I10" s="152" t="str">
        <f t="shared" si="0"/>
        <v/>
      </c>
    </row>
    <row r="11" spans="1:9" ht="21.75" customHeight="1">
      <c r="A11" s="22">
        <v>6</v>
      </c>
      <c r="B11" s="23"/>
      <c r="C11" s="23"/>
      <c r="D11" s="24"/>
      <c r="E11" s="25"/>
      <c r="F11" s="26"/>
      <c r="G11" s="27"/>
      <c r="H11" s="28"/>
      <c r="I11" s="152" t="str">
        <f t="shared" si="0"/>
        <v/>
      </c>
    </row>
    <row r="12" spans="1:9" ht="21.75" customHeight="1">
      <c r="A12" s="22">
        <v>7</v>
      </c>
      <c r="B12" s="23"/>
      <c r="C12" s="23"/>
      <c r="D12" s="24"/>
      <c r="E12" s="25"/>
      <c r="F12" s="26"/>
      <c r="G12" s="27"/>
      <c r="H12" s="28"/>
      <c r="I12" s="152" t="str">
        <f t="shared" si="0"/>
        <v/>
      </c>
    </row>
    <row r="13" spans="1:9" ht="21.75" customHeight="1">
      <c r="A13" s="22">
        <v>8</v>
      </c>
      <c r="B13" s="23"/>
      <c r="C13" s="23"/>
      <c r="D13" s="24"/>
      <c r="E13" s="25"/>
      <c r="F13" s="26"/>
      <c r="G13" s="27"/>
      <c r="H13" s="28"/>
      <c r="I13" s="152" t="str">
        <f t="shared" si="0"/>
        <v/>
      </c>
    </row>
    <row r="14" spans="1:9" ht="21.75" customHeight="1">
      <c r="A14" s="22">
        <v>9</v>
      </c>
      <c r="B14" s="23"/>
      <c r="C14" s="23"/>
      <c r="D14" s="24"/>
      <c r="E14" s="25"/>
      <c r="F14" s="26"/>
      <c r="G14" s="27"/>
      <c r="H14" s="28"/>
      <c r="I14" s="152" t="str">
        <f t="shared" si="0"/>
        <v/>
      </c>
    </row>
    <row r="15" spans="1:9" ht="21.75" customHeight="1">
      <c r="A15" s="22">
        <v>10</v>
      </c>
      <c r="B15" s="23"/>
      <c r="C15" s="23"/>
      <c r="D15" s="24"/>
      <c r="E15" s="25"/>
      <c r="F15" s="26"/>
      <c r="G15" s="27"/>
      <c r="H15" s="28"/>
      <c r="I15" s="152" t="str">
        <f t="shared" si="0"/>
        <v/>
      </c>
    </row>
    <row r="16" spans="1:9" ht="21.75" customHeight="1">
      <c r="A16" s="22">
        <v>11</v>
      </c>
      <c r="B16" s="23"/>
      <c r="C16" s="23"/>
      <c r="D16" s="24"/>
      <c r="E16" s="25"/>
      <c r="F16" s="26"/>
      <c r="G16" s="27"/>
      <c r="H16" s="28"/>
      <c r="I16" s="152" t="str">
        <f t="shared" si="0"/>
        <v/>
      </c>
    </row>
    <row r="17" spans="1:9" ht="21.75" customHeight="1">
      <c r="A17" s="22">
        <v>12</v>
      </c>
      <c r="B17" s="23"/>
      <c r="C17" s="23"/>
      <c r="D17" s="24"/>
      <c r="E17" s="25"/>
      <c r="F17" s="26"/>
      <c r="G17" s="27"/>
      <c r="H17" s="28"/>
      <c r="I17" s="152" t="str">
        <f t="shared" si="0"/>
        <v/>
      </c>
    </row>
    <row r="18" spans="1:9" ht="21.75" customHeight="1">
      <c r="A18" s="22">
        <v>13</v>
      </c>
      <c r="B18" s="23"/>
      <c r="C18" s="23"/>
      <c r="D18" s="24"/>
      <c r="E18" s="25"/>
      <c r="F18" s="26"/>
      <c r="G18" s="27"/>
      <c r="H18" s="28"/>
      <c r="I18" s="152" t="str">
        <f t="shared" si="0"/>
        <v/>
      </c>
    </row>
    <row r="19" spans="1:9" ht="21.75" customHeight="1">
      <c r="A19" s="22">
        <v>14</v>
      </c>
      <c r="B19" s="23"/>
      <c r="C19" s="23"/>
      <c r="D19" s="24"/>
      <c r="E19" s="25"/>
      <c r="F19" s="26"/>
      <c r="G19" s="27"/>
      <c r="H19" s="28"/>
      <c r="I19" s="152" t="str">
        <f t="shared" si="0"/>
        <v/>
      </c>
    </row>
    <row r="20" spans="1:9" ht="21.75" customHeight="1">
      <c r="A20" s="22">
        <v>15</v>
      </c>
      <c r="B20" s="23"/>
      <c r="C20" s="23"/>
      <c r="D20" s="24"/>
      <c r="E20" s="25"/>
      <c r="F20" s="26"/>
      <c r="G20" s="27"/>
      <c r="H20" s="28"/>
      <c r="I20" s="152" t="str">
        <f t="shared" si="0"/>
        <v/>
      </c>
    </row>
    <row r="21" spans="1:9" ht="21.75" customHeight="1">
      <c r="A21" s="22">
        <v>16</v>
      </c>
      <c r="B21" s="23"/>
      <c r="C21" s="23"/>
      <c r="D21" s="24"/>
      <c r="E21" s="25"/>
      <c r="F21" s="26"/>
      <c r="G21" s="27"/>
      <c r="H21" s="28"/>
      <c r="I21" s="152" t="str">
        <f t="shared" si="0"/>
        <v/>
      </c>
    </row>
    <row r="22" spans="1:9" ht="21.75" customHeight="1">
      <c r="A22" s="22">
        <v>17</v>
      </c>
      <c r="B22" s="23"/>
      <c r="C22" s="23"/>
      <c r="D22" s="24"/>
      <c r="E22" s="25"/>
      <c r="F22" s="26"/>
      <c r="G22" s="27"/>
      <c r="H22" s="28"/>
      <c r="I22" s="152" t="str">
        <f t="shared" si="0"/>
        <v/>
      </c>
    </row>
    <row r="23" spans="1:9" ht="21.75" customHeight="1">
      <c r="A23" s="22">
        <v>18</v>
      </c>
      <c r="B23" s="23"/>
      <c r="C23" s="23"/>
      <c r="D23" s="24"/>
      <c r="E23" s="25"/>
      <c r="F23" s="26"/>
      <c r="G23" s="27"/>
      <c r="H23" s="28"/>
      <c r="I23" s="152" t="str">
        <f t="shared" si="0"/>
        <v/>
      </c>
    </row>
    <row r="24" spans="1:9" ht="21.75" customHeight="1">
      <c r="A24" s="22">
        <v>19</v>
      </c>
      <c r="B24" s="23"/>
      <c r="C24" s="23"/>
      <c r="D24" s="24"/>
      <c r="E24" s="25"/>
      <c r="F24" s="26"/>
      <c r="G24" s="27"/>
      <c r="H24" s="28"/>
      <c r="I24" s="152" t="str">
        <f t="shared" si="0"/>
        <v/>
      </c>
    </row>
    <row r="25" spans="1:9" ht="21.75" customHeight="1">
      <c r="A25" s="22">
        <v>20</v>
      </c>
      <c r="B25" s="23"/>
      <c r="C25" s="23"/>
      <c r="D25" s="24"/>
      <c r="E25" s="25"/>
      <c r="F25" s="26"/>
      <c r="G25" s="27"/>
      <c r="H25" s="28"/>
      <c r="I25" s="152" t="str">
        <f t="shared" si="0"/>
        <v/>
      </c>
    </row>
    <row r="26" spans="1:9" ht="21.75" customHeight="1">
      <c r="A26" s="22">
        <v>21</v>
      </c>
      <c r="B26" s="23"/>
      <c r="C26" s="23"/>
      <c r="D26" s="24"/>
      <c r="E26" s="25"/>
      <c r="F26" s="26"/>
      <c r="G26" s="27"/>
      <c r="H26" s="28"/>
      <c r="I26" s="152" t="str">
        <f t="shared" si="0"/>
        <v/>
      </c>
    </row>
    <row r="27" spans="1:9" ht="21.75" customHeight="1">
      <c r="A27" s="22">
        <v>22</v>
      </c>
      <c r="B27" s="23"/>
      <c r="C27" s="23"/>
      <c r="D27" s="24"/>
      <c r="E27" s="25"/>
      <c r="F27" s="26"/>
      <c r="G27" s="27"/>
      <c r="H27" s="28"/>
      <c r="I27" s="152" t="str">
        <f t="shared" si="0"/>
        <v/>
      </c>
    </row>
    <row r="28" spans="1:9" ht="21.75" customHeight="1">
      <c r="A28" s="22">
        <v>23</v>
      </c>
      <c r="B28" s="23"/>
      <c r="C28" s="23"/>
      <c r="D28" s="24"/>
      <c r="E28" s="25"/>
      <c r="F28" s="26"/>
      <c r="G28" s="27"/>
      <c r="H28" s="28"/>
      <c r="I28" s="152" t="str">
        <f t="shared" si="0"/>
        <v/>
      </c>
    </row>
    <row r="29" spans="1:9" ht="21.75" customHeight="1">
      <c r="A29" s="22">
        <v>24</v>
      </c>
      <c r="B29" s="23"/>
      <c r="C29" s="23"/>
      <c r="D29" s="24"/>
      <c r="E29" s="25"/>
      <c r="F29" s="26"/>
      <c r="G29" s="27"/>
      <c r="H29" s="28"/>
      <c r="I29" s="152" t="str">
        <f t="shared" si="0"/>
        <v/>
      </c>
    </row>
    <row r="30" spans="1:9" ht="21.75" customHeight="1">
      <c r="A30" s="22">
        <v>25</v>
      </c>
      <c r="B30" s="23"/>
      <c r="C30" s="23"/>
      <c r="D30" s="24"/>
      <c r="E30" s="25"/>
      <c r="F30" s="26"/>
      <c r="G30" s="27"/>
      <c r="H30" s="28"/>
      <c r="I30" s="152" t="str">
        <f t="shared" si="0"/>
        <v/>
      </c>
    </row>
    <row r="31" spans="1:9" ht="21.75" customHeight="1">
      <c r="A31" s="22">
        <v>26</v>
      </c>
      <c r="B31" s="23"/>
      <c r="C31" s="23"/>
      <c r="D31" s="24"/>
      <c r="E31" s="25"/>
      <c r="F31" s="26"/>
      <c r="G31" s="27"/>
      <c r="H31" s="28"/>
      <c r="I31" s="152" t="str">
        <f t="shared" si="0"/>
        <v/>
      </c>
    </row>
    <row r="32" spans="1:9" ht="21.75" customHeight="1">
      <c r="A32" s="22">
        <v>27</v>
      </c>
      <c r="B32" s="23"/>
      <c r="C32" s="23"/>
      <c r="D32" s="24"/>
      <c r="E32" s="25"/>
      <c r="F32" s="26"/>
      <c r="G32" s="27"/>
      <c r="H32" s="28"/>
      <c r="I32" s="152" t="str">
        <f t="shared" si="0"/>
        <v/>
      </c>
    </row>
    <row r="33" spans="1:9" ht="21.75" customHeight="1">
      <c r="A33" s="22">
        <v>28</v>
      </c>
      <c r="B33" s="23"/>
      <c r="C33" s="23"/>
      <c r="D33" s="24"/>
      <c r="E33" s="25"/>
      <c r="F33" s="26"/>
      <c r="G33" s="27"/>
      <c r="H33" s="28"/>
      <c r="I33" s="152" t="str">
        <f t="shared" si="0"/>
        <v/>
      </c>
    </row>
    <row r="34" spans="1:9" ht="21.75" customHeight="1">
      <c r="A34" s="22">
        <v>29</v>
      </c>
      <c r="B34" s="23"/>
      <c r="C34" s="23"/>
      <c r="D34" s="24"/>
      <c r="E34" s="25"/>
      <c r="F34" s="26"/>
      <c r="G34" s="27"/>
      <c r="H34" s="28"/>
      <c r="I34" s="152" t="str">
        <f t="shared" si="0"/>
        <v/>
      </c>
    </row>
    <row r="35" spans="1:9" ht="21.75" customHeight="1">
      <c r="A35" s="22">
        <v>30</v>
      </c>
      <c r="B35" s="23"/>
      <c r="C35" s="23"/>
      <c r="D35" s="24"/>
      <c r="E35" s="25"/>
      <c r="F35" s="26"/>
      <c r="G35" s="27"/>
      <c r="H35" s="28"/>
      <c r="I35" s="152" t="str">
        <f t="shared" si="0"/>
        <v/>
      </c>
    </row>
    <row r="36" spans="1:9" ht="21.75" customHeight="1">
      <c r="A36" s="22">
        <v>31</v>
      </c>
      <c r="B36" s="23"/>
      <c r="C36" s="23"/>
      <c r="D36" s="24"/>
      <c r="E36" s="25"/>
      <c r="F36" s="26"/>
      <c r="G36" s="27"/>
      <c r="H36" s="28"/>
      <c r="I36" s="152" t="str">
        <f t="shared" si="0"/>
        <v/>
      </c>
    </row>
    <row r="37" spans="1:9" ht="21.75" customHeight="1">
      <c r="A37" s="22">
        <v>32</v>
      </c>
      <c r="B37" s="23"/>
      <c r="C37" s="23"/>
      <c r="D37" s="24"/>
      <c r="E37" s="25"/>
      <c r="F37" s="26"/>
      <c r="G37" s="27"/>
      <c r="H37" s="28"/>
      <c r="I37" s="152" t="str">
        <f t="shared" si="0"/>
        <v/>
      </c>
    </row>
    <row r="38" spans="1:9" ht="21.75" customHeight="1">
      <c r="A38" s="22">
        <v>33</v>
      </c>
      <c r="B38" s="23"/>
      <c r="C38" s="23"/>
      <c r="D38" s="24"/>
      <c r="E38" s="25"/>
      <c r="F38" s="26"/>
      <c r="G38" s="27"/>
      <c r="H38" s="28"/>
      <c r="I38" s="152" t="str">
        <f t="shared" si="0"/>
        <v/>
      </c>
    </row>
    <row r="39" spans="1:9" ht="21.75" customHeight="1">
      <c r="A39" s="22">
        <v>34</v>
      </c>
      <c r="B39" s="23"/>
      <c r="C39" s="23"/>
      <c r="D39" s="24"/>
      <c r="E39" s="25"/>
      <c r="F39" s="26"/>
      <c r="G39" s="27"/>
      <c r="H39" s="28"/>
      <c r="I39" s="152" t="str">
        <f t="shared" si="0"/>
        <v/>
      </c>
    </row>
    <row r="40" spans="1:9" ht="21.75" customHeight="1">
      <c r="A40" s="22">
        <v>35</v>
      </c>
      <c r="B40" s="23"/>
      <c r="C40" s="23"/>
      <c r="D40" s="24"/>
      <c r="E40" s="25"/>
      <c r="F40" s="26"/>
      <c r="G40" s="27"/>
      <c r="H40" s="28"/>
      <c r="I40" s="152" t="str">
        <f t="shared" si="0"/>
        <v/>
      </c>
    </row>
    <row r="41" spans="1:9" ht="21.75" customHeight="1">
      <c r="A41" s="22">
        <v>36</v>
      </c>
      <c r="B41" s="23"/>
      <c r="C41" s="23"/>
      <c r="D41" s="24"/>
      <c r="E41" s="25"/>
      <c r="F41" s="26"/>
      <c r="G41" s="27"/>
      <c r="H41" s="28"/>
      <c r="I41" s="152" t="str">
        <f t="shared" si="0"/>
        <v/>
      </c>
    </row>
    <row r="42" spans="1:9" ht="21.75" customHeight="1">
      <c r="A42" s="22">
        <v>37</v>
      </c>
      <c r="B42" s="23"/>
      <c r="C42" s="23"/>
      <c r="D42" s="24"/>
      <c r="E42" s="25"/>
      <c r="F42" s="26"/>
      <c r="G42" s="27"/>
      <c r="H42" s="28"/>
      <c r="I42" s="152" t="str">
        <f t="shared" si="0"/>
        <v/>
      </c>
    </row>
    <row r="43" spans="1:9" ht="21.75" customHeight="1">
      <c r="A43" s="22">
        <v>38</v>
      </c>
      <c r="B43" s="23"/>
      <c r="C43" s="23"/>
      <c r="D43" s="24"/>
      <c r="E43" s="25"/>
      <c r="F43" s="26"/>
      <c r="G43" s="27"/>
      <c r="H43" s="28"/>
      <c r="I43" s="152" t="str">
        <f t="shared" si="0"/>
        <v/>
      </c>
    </row>
    <row r="44" spans="1:9" ht="21.75" customHeight="1">
      <c r="A44" s="22">
        <v>39</v>
      </c>
      <c r="B44" s="23"/>
      <c r="C44" s="23"/>
      <c r="D44" s="24"/>
      <c r="E44" s="25"/>
      <c r="F44" s="26"/>
      <c r="G44" s="27"/>
      <c r="H44" s="28"/>
      <c r="I44" s="152" t="str">
        <f t="shared" si="0"/>
        <v/>
      </c>
    </row>
    <row r="45" spans="1:9" ht="21.75" customHeight="1">
      <c r="A45" s="22">
        <v>40</v>
      </c>
      <c r="B45" s="23"/>
      <c r="C45" s="23"/>
      <c r="D45" s="24"/>
      <c r="E45" s="25"/>
      <c r="F45" s="26"/>
      <c r="G45" s="27"/>
      <c r="H45" s="28"/>
      <c r="I45" s="152" t="str">
        <f t="shared" si="0"/>
        <v/>
      </c>
    </row>
    <row r="46" spans="1:9" ht="21.75" customHeight="1">
      <c r="A46" s="22">
        <v>41</v>
      </c>
      <c r="B46" s="23"/>
      <c r="C46" s="23"/>
      <c r="D46" s="24"/>
      <c r="E46" s="25"/>
      <c r="F46" s="26"/>
      <c r="G46" s="27"/>
      <c r="H46" s="28"/>
      <c r="I46" s="152" t="str">
        <f t="shared" si="0"/>
        <v/>
      </c>
    </row>
    <row r="47" spans="1:9" ht="21.75" customHeight="1">
      <c r="A47" s="22">
        <v>42</v>
      </c>
      <c r="B47" s="23"/>
      <c r="C47" s="23"/>
      <c r="D47" s="24"/>
      <c r="E47" s="25"/>
      <c r="F47" s="26"/>
      <c r="G47" s="27"/>
      <c r="H47" s="28"/>
      <c r="I47" s="152" t="str">
        <f t="shared" si="0"/>
        <v/>
      </c>
    </row>
    <row r="48" spans="1:9" ht="21.75" customHeight="1">
      <c r="A48" s="22">
        <v>43</v>
      </c>
      <c r="B48" s="23"/>
      <c r="C48" s="23"/>
      <c r="D48" s="24"/>
      <c r="E48" s="25"/>
      <c r="F48" s="26"/>
      <c r="G48" s="27"/>
      <c r="H48" s="28"/>
      <c r="I48" s="152" t="str">
        <f t="shared" si="0"/>
        <v/>
      </c>
    </row>
    <row r="49" spans="1:9" ht="21.75" customHeight="1">
      <c r="A49" s="22">
        <v>44</v>
      </c>
      <c r="B49" s="23"/>
      <c r="C49" s="23"/>
      <c r="D49" s="24"/>
      <c r="E49" s="25"/>
      <c r="F49" s="26"/>
      <c r="G49" s="27"/>
      <c r="H49" s="28"/>
      <c r="I49" s="152" t="str">
        <f t="shared" si="0"/>
        <v/>
      </c>
    </row>
    <row r="50" spans="1:9" ht="21.75" customHeight="1">
      <c r="A50" s="22">
        <v>45</v>
      </c>
      <c r="B50" s="23"/>
      <c r="C50" s="23"/>
      <c r="D50" s="24"/>
      <c r="E50" s="25"/>
      <c r="F50" s="26"/>
      <c r="G50" s="27"/>
      <c r="H50" s="28"/>
      <c r="I50" s="152" t="str">
        <f t="shared" si="0"/>
        <v/>
      </c>
    </row>
    <row r="51" spans="1:9" ht="21.75" customHeight="1">
      <c r="A51" s="22">
        <v>46</v>
      </c>
      <c r="B51" s="23"/>
      <c r="C51" s="23"/>
      <c r="D51" s="24"/>
      <c r="E51" s="25"/>
      <c r="F51" s="26"/>
      <c r="G51" s="27"/>
      <c r="H51" s="28"/>
      <c r="I51" s="152" t="str">
        <f t="shared" si="0"/>
        <v/>
      </c>
    </row>
    <row r="52" spans="1:9" ht="21.75" customHeight="1">
      <c r="A52" s="22">
        <v>47</v>
      </c>
      <c r="B52" s="23"/>
      <c r="C52" s="23"/>
      <c r="D52" s="24"/>
      <c r="E52" s="25"/>
      <c r="F52" s="26"/>
      <c r="G52" s="27"/>
      <c r="H52" s="28"/>
      <c r="I52" s="152" t="str">
        <f t="shared" si="0"/>
        <v/>
      </c>
    </row>
    <row r="53" spans="1:9" ht="21.75" customHeight="1">
      <c r="A53" s="22">
        <v>48</v>
      </c>
      <c r="B53" s="23"/>
      <c r="C53" s="23"/>
      <c r="D53" s="24"/>
      <c r="E53" s="25"/>
      <c r="F53" s="26"/>
      <c r="G53" s="27"/>
      <c r="H53" s="28"/>
      <c r="I53" s="152" t="str">
        <f t="shared" si="0"/>
        <v/>
      </c>
    </row>
    <row r="54" spans="1:9" ht="21.75" customHeight="1">
      <c r="A54" s="22">
        <v>49</v>
      </c>
      <c r="B54" s="23"/>
      <c r="C54" s="23"/>
      <c r="D54" s="24"/>
      <c r="E54" s="25"/>
      <c r="F54" s="26"/>
      <c r="G54" s="27"/>
      <c r="H54" s="28"/>
      <c r="I54" s="152" t="str">
        <f t="shared" si="0"/>
        <v/>
      </c>
    </row>
    <row r="55" spans="1:9" ht="21.75" customHeight="1">
      <c r="A55" s="22">
        <v>50</v>
      </c>
      <c r="B55" s="23"/>
      <c r="C55" s="23"/>
      <c r="D55" s="24"/>
      <c r="E55" s="25"/>
      <c r="F55" s="26"/>
      <c r="G55" s="27"/>
      <c r="H55" s="28"/>
      <c r="I55" s="152" t="str">
        <f t="shared" si="0"/>
        <v/>
      </c>
    </row>
    <row r="56" spans="1:9" ht="21.75" customHeight="1">
      <c r="A56" s="22">
        <v>51</v>
      </c>
      <c r="B56" s="23"/>
      <c r="C56" s="23"/>
      <c r="D56" s="24"/>
      <c r="E56" s="25"/>
      <c r="F56" s="26"/>
      <c r="G56" s="27"/>
      <c r="H56" s="28"/>
      <c r="I56" s="152" t="str">
        <f t="shared" ref="I56:I102" si="1">IF(G56&amp;H56="","","※")</f>
        <v/>
      </c>
    </row>
    <row r="57" spans="1:9" ht="21.75" customHeight="1">
      <c r="A57" s="22">
        <v>52</v>
      </c>
      <c r="B57" s="23"/>
      <c r="C57" s="23"/>
      <c r="D57" s="24"/>
      <c r="E57" s="25"/>
      <c r="F57" s="26"/>
      <c r="G57" s="27"/>
      <c r="H57" s="28"/>
      <c r="I57" s="152" t="str">
        <f t="shared" si="1"/>
        <v/>
      </c>
    </row>
    <row r="58" spans="1:9" ht="21.75" customHeight="1">
      <c r="A58" s="22">
        <v>53</v>
      </c>
      <c r="B58" s="23"/>
      <c r="C58" s="23"/>
      <c r="D58" s="24"/>
      <c r="E58" s="25"/>
      <c r="F58" s="26"/>
      <c r="G58" s="27"/>
      <c r="H58" s="28"/>
      <c r="I58" s="152" t="str">
        <f t="shared" si="1"/>
        <v/>
      </c>
    </row>
    <row r="59" spans="1:9" ht="21.75" customHeight="1">
      <c r="A59" s="22">
        <v>54</v>
      </c>
      <c r="B59" s="23"/>
      <c r="C59" s="23"/>
      <c r="D59" s="24"/>
      <c r="E59" s="25"/>
      <c r="F59" s="26"/>
      <c r="G59" s="27"/>
      <c r="H59" s="28"/>
      <c r="I59" s="152" t="str">
        <f t="shared" si="1"/>
        <v/>
      </c>
    </row>
    <row r="60" spans="1:9" ht="21.75" customHeight="1">
      <c r="A60" s="22">
        <v>55</v>
      </c>
      <c r="B60" s="23"/>
      <c r="C60" s="23"/>
      <c r="D60" s="24"/>
      <c r="E60" s="25"/>
      <c r="F60" s="26"/>
      <c r="G60" s="27"/>
      <c r="H60" s="28"/>
      <c r="I60" s="152" t="str">
        <f t="shared" si="1"/>
        <v/>
      </c>
    </row>
    <row r="61" spans="1:9" ht="21.75" customHeight="1">
      <c r="A61" s="22">
        <v>56</v>
      </c>
      <c r="B61" s="23"/>
      <c r="C61" s="23"/>
      <c r="D61" s="24"/>
      <c r="E61" s="25"/>
      <c r="F61" s="26"/>
      <c r="G61" s="27"/>
      <c r="H61" s="28"/>
      <c r="I61" s="152" t="str">
        <f t="shared" si="1"/>
        <v/>
      </c>
    </row>
    <row r="62" spans="1:9" ht="21.75" customHeight="1">
      <c r="A62" s="22">
        <v>57</v>
      </c>
      <c r="B62" s="23"/>
      <c r="C62" s="23"/>
      <c r="D62" s="24"/>
      <c r="E62" s="25"/>
      <c r="F62" s="26"/>
      <c r="G62" s="27"/>
      <c r="H62" s="28"/>
      <c r="I62" s="152" t="str">
        <f t="shared" si="1"/>
        <v/>
      </c>
    </row>
    <row r="63" spans="1:9" ht="21.75" customHeight="1">
      <c r="A63" s="22">
        <v>58</v>
      </c>
      <c r="B63" s="23"/>
      <c r="C63" s="23"/>
      <c r="D63" s="24"/>
      <c r="E63" s="25"/>
      <c r="F63" s="26"/>
      <c r="G63" s="27"/>
      <c r="H63" s="28"/>
      <c r="I63" s="152" t="str">
        <f t="shared" si="1"/>
        <v/>
      </c>
    </row>
    <row r="64" spans="1:9" ht="21.75" customHeight="1">
      <c r="A64" s="22">
        <v>59</v>
      </c>
      <c r="B64" s="23"/>
      <c r="C64" s="23"/>
      <c r="D64" s="24"/>
      <c r="E64" s="25"/>
      <c r="F64" s="26"/>
      <c r="G64" s="27"/>
      <c r="H64" s="28"/>
      <c r="I64" s="152" t="str">
        <f t="shared" si="1"/>
        <v/>
      </c>
    </row>
    <row r="65" spans="1:9" ht="21.75" customHeight="1">
      <c r="A65" s="22">
        <v>60</v>
      </c>
      <c r="B65" s="23"/>
      <c r="C65" s="23"/>
      <c r="D65" s="24"/>
      <c r="E65" s="25"/>
      <c r="F65" s="26"/>
      <c r="G65" s="27"/>
      <c r="H65" s="28"/>
      <c r="I65" s="152" t="str">
        <f t="shared" si="1"/>
        <v/>
      </c>
    </row>
    <row r="66" spans="1:9" ht="21.75" customHeight="1">
      <c r="A66" s="22">
        <v>61</v>
      </c>
      <c r="B66" s="23"/>
      <c r="C66" s="23"/>
      <c r="D66" s="24"/>
      <c r="E66" s="25"/>
      <c r="F66" s="26"/>
      <c r="G66" s="27"/>
      <c r="H66" s="28"/>
      <c r="I66" s="152" t="str">
        <f t="shared" si="1"/>
        <v/>
      </c>
    </row>
    <row r="67" spans="1:9" ht="21.75" customHeight="1">
      <c r="A67" s="22">
        <v>62</v>
      </c>
      <c r="B67" s="23"/>
      <c r="C67" s="23"/>
      <c r="D67" s="24"/>
      <c r="E67" s="25"/>
      <c r="F67" s="26"/>
      <c r="G67" s="27"/>
      <c r="H67" s="28"/>
      <c r="I67" s="152" t="str">
        <f t="shared" si="1"/>
        <v/>
      </c>
    </row>
    <row r="68" spans="1:9" ht="21.75" customHeight="1">
      <c r="A68" s="22">
        <v>63</v>
      </c>
      <c r="B68" s="23"/>
      <c r="C68" s="23"/>
      <c r="D68" s="24"/>
      <c r="E68" s="25"/>
      <c r="F68" s="26"/>
      <c r="G68" s="27"/>
      <c r="H68" s="28"/>
      <c r="I68" s="152" t="str">
        <f t="shared" si="1"/>
        <v/>
      </c>
    </row>
    <row r="69" spans="1:9" ht="21.75" customHeight="1">
      <c r="A69" s="22">
        <v>64</v>
      </c>
      <c r="B69" s="23"/>
      <c r="C69" s="23"/>
      <c r="D69" s="24"/>
      <c r="E69" s="25"/>
      <c r="F69" s="26"/>
      <c r="G69" s="27"/>
      <c r="H69" s="28"/>
      <c r="I69" s="152" t="str">
        <f t="shared" si="1"/>
        <v/>
      </c>
    </row>
    <row r="70" spans="1:9" ht="21.75" customHeight="1">
      <c r="A70" s="22">
        <v>65</v>
      </c>
      <c r="B70" s="23"/>
      <c r="C70" s="23"/>
      <c r="D70" s="24"/>
      <c r="E70" s="25"/>
      <c r="F70" s="26"/>
      <c r="G70" s="27"/>
      <c r="H70" s="28"/>
      <c r="I70" s="152" t="str">
        <f t="shared" si="1"/>
        <v/>
      </c>
    </row>
    <row r="71" spans="1:9" ht="21.75" customHeight="1">
      <c r="A71" s="22">
        <v>66</v>
      </c>
      <c r="B71" s="23"/>
      <c r="C71" s="23"/>
      <c r="D71" s="24"/>
      <c r="E71" s="25"/>
      <c r="F71" s="26"/>
      <c r="G71" s="27"/>
      <c r="H71" s="28"/>
      <c r="I71" s="152" t="str">
        <f t="shared" si="1"/>
        <v/>
      </c>
    </row>
    <row r="72" spans="1:9" ht="21.75" customHeight="1">
      <c r="A72" s="22">
        <v>67</v>
      </c>
      <c r="B72" s="23"/>
      <c r="C72" s="23"/>
      <c r="D72" s="24"/>
      <c r="E72" s="25"/>
      <c r="F72" s="26"/>
      <c r="G72" s="27"/>
      <c r="H72" s="28"/>
      <c r="I72" s="152" t="str">
        <f t="shared" si="1"/>
        <v/>
      </c>
    </row>
    <row r="73" spans="1:9" ht="21.75" customHeight="1">
      <c r="A73" s="22">
        <v>68</v>
      </c>
      <c r="B73" s="23"/>
      <c r="C73" s="23"/>
      <c r="D73" s="24"/>
      <c r="E73" s="25"/>
      <c r="F73" s="26"/>
      <c r="G73" s="27"/>
      <c r="H73" s="28"/>
      <c r="I73" s="152" t="str">
        <f t="shared" si="1"/>
        <v/>
      </c>
    </row>
    <row r="74" spans="1:9" ht="21.75" customHeight="1">
      <c r="A74" s="22">
        <v>69</v>
      </c>
      <c r="B74" s="23"/>
      <c r="C74" s="23"/>
      <c r="D74" s="24"/>
      <c r="E74" s="25"/>
      <c r="F74" s="26"/>
      <c r="G74" s="27"/>
      <c r="H74" s="28"/>
      <c r="I74" s="152" t="str">
        <f t="shared" si="1"/>
        <v/>
      </c>
    </row>
    <row r="75" spans="1:9" ht="21.75" customHeight="1">
      <c r="A75" s="22">
        <v>70</v>
      </c>
      <c r="B75" s="23"/>
      <c r="C75" s="23"/>
      <c r="D75" s="24"/>
      <c r="E75" s="25"/>
      <c r="F75" s="26"/>
      <c r="G75" s="27"/>
      <c r="H75" s="28"/>
      <c r="I75" s="152" t="str">
        <f t="shared" si="1"/>
        <v/>
      </c>
    </row>
    <row r="76" spans="1:9" ht="21.75" customHeight="1">
      <c r="A76" s="22">
        <v>71</v>
      </c>
      <c r="B76" s="23"/>
      <c r="C76" s="23"/>
      <c r="D76" s="24"/>
      <c r="E76" s="25"/>
      <c r="F76" s="26"/>
      <c r="G76" s="27"/>
      <c r="H76" s="28"/>
      <c r="I76" s="152" t="str">
        <f t="shared" si="1"/>
        <v/>
      </c>
    </row>
    <row r="77" spans="1:9" ht="21.75" customHeight="1">
      <c r="A77" s="22">
        <v>72</v>
      </c>
      <c r="B77" s="23"/>
      <c r="C77" s="23"/>
      <c r="D77" s="24"/>
      <c r="E77" s="25"/>
      <c r="F77" s="26"/>
      <c r="G77" s="27"/>
      <c r="H77" s="28"/>
      <c r="I77" s="152" t="str">
        <f t="shared" si="1"/>
        <v/>
      </c>
    </row>
    <row r="78" spans="1:9" ht="21.75" customHeight="1">
      <c r="A78" s="22">
        <v>73</v>
      </c>
      <c r="B78" s="23"/>
      <c r="C78" s="23"/>
      <c r="D78" s="24"/>
      <c r="E78" s="25"/>
      <c r="F78" s="26"/>
      <c r="G78" s="27"/>
      <c r="H78" s="28"/>
      <c r="I78" s="152" t="str">
        <f t="shared" si="1"/>
        <v/>
      </c>
    </row>
    <row r="79" spans="1:9" ht="21.75" customHeight="1">
      <c r="A79" s="22">
        <v>74</v>
      </c>
      <c r="B79" s="23"/>
      <c r="C79" s="23"/>
      <c r="D79" s="24"/>
      <c r="E79" s="25"/>
      <c r="F79" s="26"/>
      <c r="G79" s="27"/>
      <c r="H79" s="28"/>
      <c r="I79" s="152" t="str">
        <f t="shared" si="1"/>
        <v/>
      </c>
    </row>
    <row r="80" spans="1:9" ht="21.75" customHeight="1">
      <c r="A80" s="22">
        <v>75</v>
      </c>
      <c r="B80" s="23"/>
      <c r="C80" s="23"/>
      <c r="D80" s="24"/>
      <c r="E80" s="25"/>
      <c r="F80" s="26"/>
      <c r="G80" s="27"/>
      <c r="H80" s="28"/>
      <c r="I80" s="152" t="str">
        <f t="shared" si="1"/>
        <v/>
      </c>
    </row>
    <row r="81" spans="1:9" ht="21.75" customHeight="1">
      <c r="A81" s="22">
        <v>76</v>
      </c>
      <c r="B81" s="23"/>
      <c r="C81" s="23"/>
      <c r="D81" s="24"/>
      <c r="E81" s="25"/>
      <c r="F81" s="26"/>
      <c r="G81" s="27"/>
      <c r="H81" s="28"/>
      <c r="I81" s="152" t="str">
        <f t="shared" si="1"/>
        <v/>
      </c>
    </row>
    <row r="82" spans="1:9" ht="21.75" customHeight="1">
      <c r="A82" s="22">
        <v>77</v>
      </c>
      <c r="B82" s="23"/>
      <c r="C82" s="23"/>
      <c r="D82" s="24"/>
      <c r="E82" s="25"/>
      <c r="F82" s="26"/>
      <c r="G82" s="27"/>
      <c r="H82" s="28"/>
      <c r="I82" s="152" t="str">
        <f t="shared" si="1"/>
        <v/>
      </c>
    </row>
    <row r="83" spans="1:9" ht="21.75" customHeight="1">
      <c r="A83" s="22">
        <v>78</v>
      </c>
      <c r="B83" s="23"/>
      <c r="C83" s="23"/>
      <c r="D83" s="24"/>
      <c r="E83" s="25"/>
      <c r="F83" s="26"/>
      <c r="G83" s="27"/>
      <c r="H83" s="28"/>
      <c r="I83" s="152" t="str">
        <f t="shared" si="1"/>
        <v/>
      </c>
    </row>
    <row r="84" spans="1:9" ht="21.75" customHeight="1">
      <c r="A84" s="22">
        <v>79</v>
      </c>
      <c r="B84" s="23"/>
      <c r="C84" s="23"/>
      <c r="D84" s="24"/>
      <c r="E84" s="25"/>
      <c r="F84" s="26"/>
      <c r="G84" s="27"/>
      <c r="H84" s="28"/>
      <c r="I84" s="152" t="str">
        <f t="shared" si="1"/>
        <v/>
      </c>
    </row>
    <row r="85" spans="1:9" ht="21.75" customHeight="1">
      <c r="A85" s="22">
        <v>80</v>
      </c>
      <c r="B85" s="23"/>
      <c r="C85" s="23"/>
      <c r="D85" s="24"/>
      <c r="E85" s="25"/>
      <c r="F85" s="26"/>
      <c r="G85" s="27"/>
      <c r="H85" s="28"/>
      <c r="I85" s="152" t="str">
        <f t="shared" si="1"/>
        <v/>
      </c>
    </row>
    <row r="86" spans="1:9" ht="21.75" customHeight="1">
      <c r="A86" s="22">
        <v>81</v>
      </c>
      <c r="B86" s="23"/>
      <c r="C86" s="23"/>
      <c r="D86" s="24"/>
      <c r="E86" s="25"/>
      <c r="F86" s="26"/>
      <c r="G86" s="27"/>
      <c r="H86" s="28"/>
      <c r="I86" s="152" t="str">
        <f t="shared" si="1"/>
        <v/>
      </c>
    </row>
    <row r="87" spans="1:9" ht="21.75" customHeight="1">
      <c r="A87" s="22">
        <v>82</v>
      </c>
      <c r="B87" s="23"/>
      <c r="C87" s="23"/>
      <c r="D87" s="24"/>
      <c r="E87" s="25"/>
      <c r="F87" s="26"/>
      <c r="G87" s="27"/>
      <c r="H87" s="28"/>
      <c r="I87" s="152" t="str">
        <f t="shared" si="1"/>
        <v/>
      </c>
    </row>
    <row r="88" spans="1:9" ht="21.75" customHeight="1">
      <c r="A88" s="22">
        <v>83</v>
      </c>
      <c r="B88" s="23"/>
      <c r="C88" s="23"/>
      <c r="D88" s="24"/>
      <c r="E88" s="25"/>
      <c r="F88" s="26"/>
      <c r="G88" s="27"/>
      <c r="H88" s="28"/>
      <c r="I88" s="152" t="str">
        <f t="shared" si="1"/>
        <v/>
      </c>
    </row>
    <row r="89" spans="1:9" ht="21.75" customHeight="1">
      <c r="A89" s="22">
        <v>84</v>
      </c>
      <c r="B89" s="23"/>
      <c r="C89" s="23"/>
      <c r="D89" s="24"/>
      <c r="E89" s="25"/>
      <c r="F89" s="26"/>
      <c r="G89" s="27"/>
      <c r="H89" s="28"/>
      <c r="I89" s="152" t="str">
        <f t="shared" si="1"/>
        <v/>
      </c>
    </row>
    <row r="90" spans="1:9" ht="21.75" customHeight="1">
      <c r="A90" s="22">
        <v>85</v>
      </c>
      <c r="B90" s="23"/>
      <c r="C90" s="23"/>
      <c r="D90" s="24"/>
      <c r="E90" s="25"/>
      <c r="F90" s="26"/>
      <c r="G90" s="27"/>
      <c r="H90" s="28"/>
      <c r="I90" s="152" t="str">
        <f t="shared" si="1"/>
        <v/>
      </c>
    </row>
    <row r="91" spans="1:9" ht="21.75" customHeight="1">
      <c r="A91" s="22">
        <v>86</v>
      </c>
      <c r="B91" s="23"/>
      <c r="C91" s="23"/>
      <c r="D91" s="24"/>
      <c r="E91" s="25"/>
      <c r="F91" s="26"/>
      <c r="G91" s="27"/>
      <c r="H91" s="28"/>
      <c r="I91" s="152" t="str">
        <f t="shared" si="1"/>
        <v/>
      </c>
    </row>
    <row r="92" spans="1:9" ht="21.75" customHeight="1">
      <c r="A92" s="22">
        <v>87</v>
      </c>
      <c r="B92" s="23"/>
      <c r="C92" s="23"/>
      <c r="D92" s="24"/>
      <c r="E92" s="25"/>
      <c r="F92" s="26"/>
      <c r="G92" s="27"/>
      <c r="H92" s="28"/>
      <c r="I92" s="152" t="str">
        <f t="shared" si="1"/>
        <v/>
      </c>
    </row>
    <row r="93" spans="1:9" ht="21.75" customHeight="1">
      <c r="A93" s="22">
        <v>88</v>
      </c>
      <c r="B93" s="23"/>
      <c r="C93" s="23"/>
      <c r="D93" s="24"/>
      <c r="E93" s="25"/>
      <c r="F93" s="26"/>
      <c r="G93" s="27"/>
      <c r="H93" s="28"/>
      <c r="I93" s="152" t="str">
        <f t="shared" si="1"/>
        <v/>
      </c>
    </row>
    <row r="94" spans="1:9" ht="21.75" customHeight="1">
      <c r="A94" s="22">
        <v>89</v>
      </c>
      <c r="B94" s="23"/>
      <c r="C94" s="23"/>
      <c r="D94" s="24"/>
      <c r="E94" s="25"/>
      <c r="F94" s="26"/>
      <c r="G94" s="27"/>
      <c r="H94" s="28"/>
      <c r="I94" s="152" t="str">
        <f t="shared" si="1"/>
        <v/>
      </c>
    </row>
    <row r="95" spans="1:9" ht="21.75" customHeight="1">
      <c r="A95" s="22">
        <v>90</v>
      </c>
      <c r="B95" s="23"/>
      <c r="C95" s="23"/>
      <c r="D95" s="24"/>
      <c r="E95" s="25"/>
      <c r="F95" s="26"/>
      <c r="G95" s="27"/>
      <c r="H95" s="28"/>
      <c r="I95" s="152" t="str">
        <f t="shared" si="1"/>
        <v/>
      </c>
    </row>
    <row r="96" spans="1:9" ht="21.75" customHeight="1">
      <c r="A96" s="22">
        <v>91</v>
      </c>
      <c r="B96" s="23"/>
      <c r="C96" s="23"/>
      <c r="D96" s="24"/>
      <c r="E96" s="25"/>
      <c r="F96" s="26"/>
      <c r="G96" s="27"/>
      <c r="H96" s="28"/>
      <c r="I96" s="152" t="str">
        <f t="shared" si="1"/>
        <v/>
      </c>
    </row>
    <row r="97" spans="1:9" ht="21.75" customHeight="1">
      <c r="A97" s="22">
        <v>92</v>
      </c>
      <c r="B97" s="23"/>
      <c r="C97" s="23"/>
      <c r="D97" s="24"/>
      <c r="E97" s="25"/>
      <c r="F97" s="26"/>
      <c r="G97" s="27"/>
      <c r="H97" s="28"/>
      <c r="I97" s="152" t="str">
        <f t="shared" si="1"/>
        <v/>
      </c>
    </row>
    <row r="98" spans="1:9" ht="21.75" customHeight="1">
      <c r="A98" s="22">
        <v>93</v>
      </c>
      <c r="B98" s="23"/>
      <c r="C98" s="23"/>
      <c r="D98" s="24"/>
      <c r="E98" s="25"/>
      <c r="F98" s="26"/>
      <c r="G98" s="27"/>
      <c r="H98" s="28"/>
      <c r="I98" s="152" t="str">
        <f t="shared" si="1"/>
        <v/>
      </c>
    </row>
    <row r="99" spans="1:9" ht="21.75" customHeight="1">
      <c r="A99" s="22">
        <v>94</v>
      </c>
      <c r="B99" s="23"/>
      <c r="C99" s="23"/>
      <c r="D99" s="24"/>
      <c r="E99" s="25"/>
      <c r="F99" s="26"/>
      <c r="G99" s="27"/>
      <c r="H99" s="28"/>
      <c r="I99" s="152" t="str">
        <f t="shared" si="1"/>
        <v/>
      </c>
    </row>
    <row r="100" spans="1:9" ht="21.75" customHeight="1">
      <c r="A100" s="22">
        <v>95</v>
      </c>
      <c r="B100" s="23"/>
      <c r="C100" s="23"/>
      <c r="D100" s="24"/>
      <c r="E100" s="25"/>
      <c r="F100" s="26"/>
      <c r="G100" s="27"/>
      <c r="H100" s="28"/>
      <c r="I100" s="152" t="str">
        <f t="shared" si="1"/>
        <v/>
      </c>
    </row>
    <row r="101" spans="1:9" ht="21.75" customHeight="1">
      <c r="A101" s="22">
        <v>96</v>
      </c>
      <c r="B101" s="23"/>
      <c r="C101" s="23"/>
      <c r="D101" s="24"/>
      <c r="E101" s="25"/>
      <c r="F101" s="26"/>
      <c r="G101" s="27"/>
      <c r="H101" s="28"/>
      <c r="I101" s="152" t="str">
        <f t="shared" si="1"/>
        <v/>
      </c>
    </row>
    <row r="102" spans="1:9" ht="21.75" customHeight="1">
      <c r="A102" s="22">
        <v>97</v>
      </c>
      <c r="B102" s="23"/>
      <c r="C102" s="23"/>
      <c r="D102" s="24"/>
      <c r="E102" s="25"/>
      <c r="F102" s="26"/>
      <c r="G102" s="27"/>
      <c r="H102" s="28"/>
      <c r="I102" s="152" t="str">
        <f t="shared" si="1"/>
        <v/>
      </c>
    </row>
    <row r="103" spans="1:9" ht="21.75" customHeight="1">
      <c r="A103" s="22">
        <v>98</v>
      </c>
      <c r="B103" s="23"/>
      <c r="C103" s="23"/>
      <c r="D103" s="24"/>
      <c r="E103" s="25"/>
      <c r="F103" s="26"/>
      <c r="G103" s="27"/>
      <c r="H103" s="28"/>
      <c r="I103" s="152" t="str">
        <f t="shared" ref="I103:I105" si="2">IF(G103&amp;H103="","","※")</f>
        <v/>
      </c>
    </row>
    <row r="104" spans="1:9" ht="21.75" customHeight="1">
      <c r="A104" s="22">
        <v>99</v>
      </c>
      <c r="B104" s="23"/>
      <c r="C104" s="23"/>
      <c r="D104" s="24"/>
      <c r="E104" s="25"/>
      <c r="F104" s="26"/>
      <c r="G104" s="27"/>
      <c r="H104" s="28"/>
      <c r="I104" s="152" t="str">
        <f t="shared" si="2"/>
        <v/>
      </c>
    </row>
    <row r="105" spans="1:9" ht="21.75" customHeight="1">
      <c r="A105" s="22">
        <v>100</v>
      </c>
      <c r="B105" s="23"/>
      <c r="C105" s="23"/>
      <c r="D105" s="24"/>
      <c r="E105" s="25"/>
      <c r="F105" s="26"/>
      <c r="G105" s="27"/>
      <c r="H105" s="28"/>
      <c r="I105" s="152" t="str">
        <f t="shared" si="2"/>
        <v/>
      </c>
    </row>
  </sheetData>
  <autoFilter ref="A4:I4" xr:uid="{00000000-0009-0000-0000-00000A000000}"/>
  <mergeCells count="6">
    <mergeCell ref="F3:H3"/>
    <mergeCell ref="A3:A4"/>
    <mergeCell ref="B3:B4"/>
    <mergeCell ref="C3:C4"/>
    <mergeCell ref="D3:D4"/>
    <mergeCell ref="E3:E4"/>
  </mergeCells>
  <phoneticPr fontId="14"/>
  <dataValidations count="4">
    <dataValidation type="list" imeMode="hiragana" allowBlank="1" showInputMessage="1" sqref="E6:E105" xr:uid="{00000000-0002-0000-0A00-000000000000}">
      <formula1>"常勤,非常勤"</formula1>
    </dataValidation>
    <dataValidation imeMode="off" allowBlank="1" showInputMessage="1" showErrorMessage="1" sqref="G1:H1 G3:H1048576 D3:D1048576" xr:uid="{00000000-0002-0000-0A00-000001000000}"/>
    <dataValidation imeMode="hiragana" allowBlank="1" showInputMessage="1" showErrorMessage="1" sqref="E106:E1048576 E3:E5 A2:XFD2 F1 B1:D1 B3:B5 C3:C1048576 F3:F1048576 B106:B1048576" xr:uid="{00000000-0002-0000-0A00-000002000000}"/>
    <dataValidation type="list" imeMode="hiragana" allowBlank="1" sqref="B6:B105" xr:uid="{00000000-0002-0000-0A00-000003000000}">
      <formula1>"医師,看護師,准看護師,看護補助者,薬剤師,技師,管理栄養士,栄養士,調理師,その他の調理従事者,作業療法士,理学療法士,医療ＳＷ,精神保健福祉士,事務員,その他 "</formula1>
    </dataValidation>
  </dataValidations>
  <printOptions horizontalCentered="1"/>
  <pageMargins left="0.70866141732283472" right="0.70866141732283472" top="0.35433070866141736" bottom="0.35433070866141736" header="0" footer="0"/>
  <pageSetup paperSize="9" fitToHeight="0" orientation="portrait" blackAndWhite="1" r:id="rId1"/>
  <headerFooter>
    <oddHeader>&amp;L様式12&amp;R&amp;10【個人情報取扱注意】</oddHeader>
    <oddFooter>&amp;C&amp;P/&amp;N&amp;R&amp;9&amp;A</oddFooter>
  </headerFooter>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0"/>
  <sheetViews>
    <sheetView workbookViewId="0">
      <selection activeCell="B6" sqref="B6"/>
    </sheetView>
  </sheetViews>
  <sheetFormatPr defaultColWidth="9" defaultRowHeight="13.5"/>
  <cols>
    <col min="1" max="1" width="2.875" style="3" customWidth="1"/>
    <col min="2" max="2" width="15.125" style="7" customWidth="1"/>
    <col min="3" max="3" width="17.875" style="7" customWidth="1"/>
    <col min="4" max="4" width="17" style="7" customWidth="1"/>
    <col min="5" max="5" width="30.625" style="7" customWidth="1"/>
    <col min="6" max="16384" width="9" style="7"/>
  </cols>
  <sheetData>
    <row r="1" spans="1:5" ht="18.75">
      <c r="B1" s="4"/>
      <c r="C1" s="5"/>
      <c r="D1" s="6"/>
      <c r="E1" s="111">
        <f>'様式１１－１'!D1</f>
        <v>45748</v>
      </c>
    </row>
    <row r="2" spans="1:5" ht="12.75" customHeight="1">
      <c r="A2" s="3" t="str">
        <f>"指定医療機関名： "&amp;'様式１１－１'!C5</f>
        <v xml:space="preserve">指定医療機関名： </v>
      </c>
      <c r="B2" s="4"/>
      <c r="C2" s="5"/>
      <c r="D2" s="6"/>
      <c r="E2" s="111"/>
    </row>
    <row r="3" spans="1:5" ht="12.75" customHeight="1">
      <c r="A3" s="3" t="str">
        <f>'様式１１－１'!C69&amp;" "&amp;'様式１１－１'!C70</f>
        <v>入院時食事療法　□Ⅰ　□Ⅱ □直営　□委託</v>
      </c>
      <c r="B3" s="4"/>
      <c r="C3" s="5"/>
      <c r="D3" s="6"/>
      <c r="E3" s="111"/>
    </row>
    <row r="4" spans="1:5" s="10" customFormat="1" ht="18.75">
      <c r="A4" s="8" t="s">
        <v>27</v>
      </c>
      <c r="B4" s="8"/>
      <c r="C4" s="8"/>
      <c r="D4" s="9"/>
      <c r="E4" s="9"/>
    </row>
    <row r="5" spans="1:5" ht="24.75" thickBot="1">
      <c r="A5" s="122" t="s">
        <v>28</v>
      </c>
      <c r="B5" s="123" t="s">
        <v>29</v>
      </c>
      <c r="C5" s="123" t="s">
        <v>30</v>
      </c>
      <c r="D5" s="123" t="s">
        <v>31</v>
      </c>
      <c r="E5" s="123" t="s">
        <v>32</v>
      </c>
    </row>
    <row r="6" spans="1:5" ht="26.25" customHeight="1">
      <c r="A6" s="119">
        <v>1</v>
      </c>
      <c r="B6" s="120"/>
      <c r="C6" s="121"/>
      <c r="D6" s="26"/>
      <c r="E6" s="120"/>
    </row>
    <row r="7" spans="1:5" ht="26.25" customHeight="1">
      <c r="A7" s="11">
        <v>2</v>
      </c>
      <c r="B7" s="12"/>
      <c r="C7" s="13"/>
      <c r="D7" s="14"/>
      <c r="E7" s="12"/>
    </row>
    <row r="8" spans="1:5" ht="26.25" customHeight="1">
      <c r="A8" s="11">
        <v>3</v>
      </c>
      <c r="B8" s="12"/>
      <c r="C8" s="13"/>
      <c r="D8" s="14"/>
      <c r="E8" s="12"/>
    </row>
    <row r="9" spans="1:5" ht="26.25" customHeight="1">
      <c r="A9" s="11">
        <v>4</v>
      </c>
      <c r="B9" s="12"/>
      <c r="C9" s="13"/>
      <c r="D9" s="14"/>
      <c r="E9" s="12"/>
    </row>
    <row r="10" spans="1:5" ht="26.25" customHeight="1">
      <c r="A10" s="11">
        <v>5</v>
      </c>
      <c r="B10" s="12"/>
      <c r="C10" s="13"/>
      <c r="D10" s="14"/>
      <c r="E10" s="12"/>
    </row>
    <row r="11" spans="1:5" ht="26.25" customHeight="1">
      <c r="A11" s="11">
        <v>6</v>
      </c>
      <c r="B11" s="12"/>
      <c r="C11" s="13"/>
      <c r="D11" s="14"/>
      <c r="E11" s="12"/>
    </row>
    <row r="12" spans="1:5" ht="26.25" customHeight="1">
      <c r="A12" s="11">
        <v>7</v>
      </c>
      <c r="B12" s="12"/>
      <c r="C12" s="13"/>
      <c r="D12" s="14"/>
      <c r="E12" s="12"/>
    </row>
    <row r="13" spans="1:5" ht="26.25" customHeight="1">
      <c r="A13" s="11">
        <v>8</v>
      </c>
      <c r="B13" s="12"/>
      <c r="C13" s="13"/>
      <c r="D13" s="14"/>
      <c r="E13" s="12"/>
    </row>
    <row r="14" spans="1:5" ht="26.25" customHeight="1">
      <c r="A14" s="11">
        <v>9</v>
      </c>
      <c r="B14" s="12"/>
      <c r="C14" s="13"/>
      <c r="D14" s="14"/>
      <c r="E14" s="12"/>
    </row>
    <row r="15" spans="1:5" ht="26.25" customHeight="1">
      <c r="A15" s="11">
        <v>10</v>
      </c>
      <c r="B15" s="12"/>
      <c r="C15" s="13"/>
      <c r="D15" s="14"/>
      <c r="E15" s="12"/>
    </row>
    <row r="16" spans="1:5" ht="26.25" customHeight="1">
      <c r="A16" s="11">
        <v>11</v>
      </c>
      <c r="B16" s="12"/>
      <c r="C16" s="13"/>
      <c r="D16" s="14"/>
      <c r="E16" s="12"/>
    </row>
    <row r="17" spans="1:5" ht="26.25" customHeight="1">
      <c r="A17" s="11">
        <v>12</v>
      </c>
      <c r="B17" s="12"/>
      <c r="C17" s="13"/>
      <c r="D17" s="14"/>
      <c r="E17" s="12"/>
    </row>
    <row r="18" spans="1:5" ht="26.25" customHeight="1">
      <c r="A18" s="11">
        <v>13</v>
      </c>
      <c r="B18" s="12"/>
      <c r="C18" s="13"/>
      <c r="D18" s="14"/>
      <c r="E18" s="12"/>
    </row>
    <row r="19" spans="1:5" ht="26.25" customHeight="1">
      <c r="A19" s="11">
        <v>14</v>
      </c>
      <c r="B19" s="12"/>
      <c r="C19" s="13"/>
      <c r="D19" s="14"/>
      <c r="E19" s="12"/>
    </row>
    <row r="20" spans="1:5" ht="26.25" customHeight="1">
      <c r="A20" s="11">
        <v>15</v>
      </c>
      <c r="B20" s="12"/>
      <c r="C20" s="13"/>
      <c r="D20" s="14"/>
      <c r="E20" s="12"/>
    </row>
    <row r="21" spans="1:5" ht="26.25" customHeight="1">
      <c r="A21" s="11">
        <v>16</v>
      </c>
      <c r="B21" s="12"/>
      <c r="C21" s="13"/>
      <c r="D21" s="14"/>
      <c r="E21" s="12"/>
    </row>
    <row r="22" spans="1:5" ht="26.25" customHeight="1">
      <c r="A22" s="11">
        <v>17</v>
      </c>
      <c r="B22" s="12"/>
      <c r="C22" s="13"/>
      <c r="D22" s="14"/>
      <c r="E22" s="12"/>
    </row>
    <row r="23" spans="1:5" ht="26.25" customHeight="1">
      <c r="A23" s="11">
        <v>18</v>
      </c>
      <c r="B23" s="12"/>
      <c r="C23" s="13"/>
      <c r="D23" s="14"/>
      <c r="E23" s="12"/>
    </row>
    <row r="24" spans="1:5" ht="26.25" customHeight="1">
      <c r="A24" s="11">
        <v>19</v>
      </c>
      <c r="B24" s="12"/>
      <c r="C24" s="13"/>
      <c r="D24" s="14"/>
      <c r="E24" s="12"/>
    </row>
    <row r="25" spans="1:5" ht="26.25" customHeight="1">
      <c r="A25" s="11">
        <v>20</v>
      </c>
      <c r="B25" s="12"/>
      <c r="C25" s="13"/>
      <c r="D25" s="14"/>
      <c r="E25" s="12"/>
    </row>
    <row r="26" spans="1:5" ht="26.25" customHeight="1">
      <c r="A26" s="11">
        <v>21</v>
      </c>
      <c r="B26" s="12"/>
      <c r="C26" s="13"/>
      <c r="D26" s="14"/>
      <c r="E26" s="12"/>
    </row>
    <row r="27" spans="1:5" ht="26.25" customHeight="1">
      <c r="A27" s="11">
        <v>22</v>
      </c>
      <c r="B27" s="12"/>
      <c r="C27" s="13"/>
      <c r="D27" s="14"/>
      <c r="E27" s="12"/>
    </row>
    <row r="28" spans="1:5" ht="26.25" customHeight="1">
      <c r="A28" s="11">
        <v>23</v>
      </c>
      <c r="B28" s="12"/>
      <c r="C28" s="13"/>
      <c r="D28" s="14"/>
      <c r="E28" s="12"/>
    </row>
    <row r="29" spans="1:5" ht="26.25" customHeight="1">
      <c r="A29" s="11">
        <v>24</v>
      </c>
      <c r="B29" s="12"/>
      <c r="C29" s="13"/>
      <c r="D29" s="14"/>
      <c r="E29" s="12"/>
    </row>
    <row r="30" spans="1:5" ht="26.25" customHeight="1">
      <c r="A30" s="11">
        <v>25</v>
      </c>
      <c r="B30" s="12"/>
      <c r="C30" s="13"/>
      <c r="D30" s="14"/>
      <c r="E30" s="12"/>
    </row>
  </sheetData>
  <phoneticPr fontId="14"/>
  <dataValidations count="3">
    <dataValidation type="list" imeMode="hiragana" allowBlank="1" showInputMessage="1" showErrorMessage="1" sqref="D6:D30" xr:uid="{00000000-0002-0000-0B00-000000000000}">
      <formula1>"常勤,非常勤"</formula1>
    </dataValidation>
    <dataValidation imeMode="hiragana" allowBlank="1" showInputMessage="1" showErrorMessage="1" sqref="D31:D1048576 B31:B1048576 D1:D5 B1:B5 C1:C1048576 E1:E1048576" xr:uid="{00000000-0002-0000-0B00-000001000000}"/>
    <dataValidation type="list" imeMode="hiragana" allowBlank="1" showInputMessage="1" sqref="B6:B30" xr:uid="{00000000-0002-0000-0B00-000002000000}">
      <formula1>"管理栄養士,栄養士,調理師,調理補助,その他"</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headerFooter>
    <oddHeader>&amp;L様式１３&amp;R【個人情報取扱注意】</oddHeader>
    <oddFooter>&amp;C&amp;P/&amp;N&amp;R&amp;9&amp;A</oddFooter>
  </headerFooter>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34"/>
  <sheetViews>
    <sheetView zoomScaleNormal="100" workbookViewId="0">
      <selection activeCell="C7" sqref="C7:C8"/>
    </sheetView>
  </sheetViews>
  <sheetFormatPr defaultColWidth="9" defaultRowHeight="13.5"/>
  <cols>
    <col min="1" max="1" width="13" customWidth="1"/>
    <col min="2" max="2" width="13.125" customWidth="1"/>
    <col min="3" max="8" width="10.375" customWidth="1"/>
    <col min="9" max="9" width="9.5" customWidth="1"/>
    <col min="10" max="10" width="9.5" style="29" bestFit="1" customWidth="1"/>
    <col min="11" max="11" width="7" customWidth="1"/>
  </cols>
  <sheetData>
    <row r="1" spans="1:11" ht="20.25" customHeight="1">
      <c r="A1" s="1" t="s">
        <v>0</v>
      </c>
      <c r="H1" s="161">
        <f>'様式１１－１'!D1</f>
        <v>45748</v>
      </c>
      <c r="J1" s="225"/>
    </row>
    <row r="2" spans="1:11" ht="24" customHeight="1">
      <c r="A2" s="338" t="s">
        <v>23</v>
      </c>
      <c r="B2" s="338"/>
      <c r="C2" s="338"/>
      <c r="D2" s="338"/>
      <c r="E2" s="338"/>
      <c r="F2" s="338"/>
      <c r="G2" s="338"/>
      <c r="H2" s="338"/>
      <c r="I2" s="162"/>
      <c r="J2" s="226"/>
      <c r="K2" s="162"/>
    </row>
    <row r="3" spans="1:11" s="39" customFormat="1" ht="16.899999999999999" customHeight="1">
      <c r="A3" s="39" t="str">
        <f>"指定医療機関名： "&amp;'様式１１－１'!C5</f>
        <v xml:space="preserve">指定医療機関名： </v>
      </c>
      <c r="H3" s="183" t="s">
        <v>26</v>
      </c>
      <c r="K3" s="184"/>
    </row>
    <row r="4" spans="1:11">
      <c r="A4" s="339">
        <f>DATE(YEAR(H1)-1, MONTH(H1)-3, DAY(H1))</f>
        <v>45292</v>
      </c>
      <c r="B4" s="340" t="s">
        <v>24</v>
      </c>
      <c r="C4" s="340"/>
      <c r="D4" s="341"/>
      <c r="E4" s="340"/>
      <c r="F4" s="340"/>
      <c r="G4" s="340"/>
      <c r="H4" s="340"/>
    </row>
    <row r="5" spans="1:11">
      <c r="A5" s="339"/>
      <c r="B5" s="270" t="s">
        <v>1</v>
      </c>
      <c r="C5" s="342" t="s">
        <v>9</v>
      </c>
      <c r="D5" s="343"/>
      <c r="E5" s="340"/>
      <c r="F5" s="340"/>
      <c r="G5" s="340"/>
      <c r="H5" s="340"/>
    </row>
    <row r="6" spans="1:11" ht="27">
      <c r="A6" s="339"/>
      <c r="B6" s="170" t="s">
        <v>2</v>
      </c>
      <c r="C6" s="171" t="s">
        <v>3</v>
      </c>
      <c r="D6" s="267" t="s">
        <v>417</v>
      </c>
      <c r="E6" s="172" t="s">
        <v>4</v>
      </c>
      <c r="F6" s="172" t="s">
        <v>7</v>
      </c>
      <c r="G6" s="172" t="s">
        <v>8</v>
      </c>
      <c r="H6" s="173" t="s">
        <v>22</v>
      </c>
    </row>
    <row r="7" spans="1:11" ht="20.25" customHeight="1">
      <c r="A7" s="174">
        <f>A4</f>
        <v>45292</v>
      </c>
      <c r="B7" s="271" t="str">
        <f>IF(AND(C7="",E7="",F7="",G7="",H7=""),"",SUM(C7:H8))</f>
        <v/>
      </c>
      <c r="C7" s="344"/>
      <c r="D7" s="345"/>
      <c r="E7" s="345"/>
      <c r="F7" s="345"/>
      <c r="G7" s="345"/>
      <c r="H7" s="345"/>
    </row>
    <row r="8" spans="1:11" ht="20.25" customHeight="1">
      <c r="A8" s="167" t="s">
        <v>10</v>
      </c>
      <c r="B8" s="229"/>
      <c r="C8" s="344"/>
      <c r="D8" s="345"/>
      <c r="E8" s="345"/>
      <c r="F8" s="345"/>
      <c r="G8" s="345"/>
      <c r="H8" s="345"/>
    </row>
    <row r="9" spans="1:11" ht="20.25" customHeight="1">
      <c r="A9" s="168"/>
      <c r="B9" s="271" t="str">
        <f>IF(AND(C9="",E9="",F9="",G9="",H9=""),"",SUM(C9:H10))</f>
        <v/>
      </c>
      <c r="C9" s="344"/>
      <c r="D9" s="345"/>
      <c r="E9" s="345"/>
      <c r="F9" s="345"/>
      <c r="G9" s="345"/>
      <c r="H9" s="345"/>
    </row>
    <row r="10" spans="1:11" ht="20.25" customHeight="1">
      <c r="A10" s="169" t="s">
        <v>11</v>
      </c>
      <c r="B10" s="228"/>
      <c r="C10" s="344"/>
      <c r="D10" s="345"/>
      <c r="E10" s="345"/>
      <c r="F10" s="345"/>
      <c r="G10" s="345"/>
      <c r="H10" s="345"/>
    </row>
    <row r="11" spans="1:11" ht="20.25" customHeight="1">
      <c r="A11" s="167"/>
      <c r="B11" s="272" t="str">
        <f>IF(AND(C11="",E11="",F11="",G11="",H11=""),"",SUM(C11:H12))</f>
        <v/>
      </c>
      <c r="C11" s="344"/>
      <c r="D11" s="345"/>
      <c r="E11" s="345"/>
      <c r="F11" s="345"/>
      <c r="G11" s="345"/>
      <c r="H11" s="345"/>
    </row>
    <row r="12" spans="1:11" ht="20.25" customHeight="1">
      <c r="A12" s="167" t="s">
        <v>12</v>
      </c>
      <c r="B12" s="229"/>
      <c r="C12" s="344"/>
      <c r="D12" s="345"/>
      <c r="E12" s="345"/>
      <c r="F12" s="345"/>
      <c r="G12" s="345"/>
      <c r="H12" s="345"/>
    </row>
    <row r="13" spans="1:11" ht="20.25" customHeight="1">
      <c r="A13" s="168"/>
      <c r="B13" s="271" t="str">
        <f>IF(AND(C13="",E13="",F13="",G13="",H13=""),"",SUM(C13:H14))</f>
        <v/>
      </c>
      <c r="C13" s="344"/>
      <c r="D13" s="345"/>
      <c r="E13" s="345"/>
      <c r="F13" s="345"/>
      <c r="G13" s="345"/>
      <c r="H13" s="345"/>
    </row>
    <row r="14" spans="1:11" ht="20.25" customHeight="1">
      <c r="A14" s="169" t="s">
        <v>13</v>
      </c>
      <c r="B14" s="228"/>
      <c r="C14" s="344"/>
      <c r="D14" s="345"/>
      <c r="E14" s="345"/>
      <c r="F14" s="345"/>
      <c r="G14" s="345"/>
      <c r="H14" s="345"/>
    </row>
    <row r="15" spans="1:11" ht="20.25" customHeight="1">
      <c r="A15" s="167"/>
      <c r="B15" s="272" t="str">
        <f>IF(AND(C15="",E15="",F15="",G15="",H15=""),"",SUM(C15:H16))</f>
        <v/>
      </c>
      <c r="C15" s="344"/>
      <c r="D15" s="345"/>
      <c r="E15" s="345"/>
      <c r="F15" s="345"/>
      <c r="G15" s="345"/>
      <c r="H15" s="345"/>
    </row>
    <row r="16" spans="1:11" ht="20.25" customHeight="1">
      <c r="A16" s="167" t="s">
        <v>14</v>
      </c>
      <c r="B16" s="229"/>
      <c r="C16" s="344"/>
      <c r="D16" s="345"/>
      <c r="E16" s="345"/>
      <c r="F16" s="345"/>
      <c r="G16" s="345"/>
      <c r="H16" s="345"/>
    </row>
    <row r="17" spans="1:10" ht="20.25" customHeight="1">
      <c r="A17" s="168"/>
      <c r="B17" s="271" t="str">
        <f>IF(AND(C17="",E17="",F17="",G17="",H17=""),"",SUM(C17:H18))</f>
        <v/>
      </c>
      <c r="C17" s="344"/>
      <c r="D17" s="345"/>
      <c r="E17" s="345"/>
      <c r="F17" s="345"/>
      <c r="G17" s="345"/>
      <c r="H17" s="345"/>
    </row>
    <row r="18" spans="1:10" ht="20.25" customHeight="1">
      <c r="A18" s="169" t="s">
        <v>15</v>
      </c>
      <c r="B18" s="228"/>
      <c r="C18" s="344"/>
      <c r="D18" s="345"/>
      <c r="E18" s="345"/>
      <c r="F18" s="345"/>
      <c r="G18" s="345"/>
      <c r="H18" s="345"/>
    </row>
    <row r="19" spans="1:10" ht="20.25" customHeight="1">
      <c r="A19" s="167"/>
      <c r="B19" s="272" t="str">
        <f>IF(AND(C19="",E19="",F19="",G19="",H19=""),"",SUM(C19:H20))</f>
        <v/>
      </c>
      <c r="C19" s="344"/>
      <c r="D19" s="345"/>
      <c r="E19" s="345"/>
      <c r="F19" s="345"/>
      <c r="G19" s="345"/>
      <c r="H19" s="345"/>
    </row>
    <row r="20" spans="1:10" ht="20.25" customHeight="1">
      <c r="A20" s="167" t="s">
        <v>16</v>
      </c>
      <c r="B20" s="228"/>
      <c r="C20" s="344"/>
      <c r="D20" s="345"/>
      <c r="E20" s="345"/>
      <c r="F20" s="345"/>
      <c r="G20" s="345"/>
      <c r="H20" s="345"/>
    </row>
    <row r="21" spans="1:10" ht="20.25" customHeight="1">
      <c r="A21" s="168"/>
      <c r="B21" s="271" t="str">
        <f>IF(AND(C21="",E21="",F21="",G21="",H21=""),"",SUM(C21:H22))</f>
        <v/>
      </c>
      <c r="C21" s="344"/>
      <c r="D21" s="345"/>
      <c r="E21" s="345"/>
      <c r="F21" s="345"/>
      <c r="G21" s="345"/>
      <c r="H21" s="345"/>
    </row>
    <row r="22" spans="1:10" ht="20.25" customHeight="1">
      <c r="A22" s="169" t="s">
        <v>17</v>
      </c>
      <c r="B22" s="228"/>
      <c r="C22" s="344"/>
      <c r="D22" s="345"/>
      <c r="E22" s="345"/>
      <c r="F22" s="345"/>
      <c r="G22" s="345"/>
      <c r="H22" s="345"/>
    </row>
    <row r="23" spans="1:10" ht="20.25" customHeight="1">
      <c r="A23" s="167"/>
      <c r="B23" s="272" t="str">
        <f>IF(AND(C23="",E23="",F23="",G23="",H23=""),"",SUM(C23:H24))</f>
        <v/>
      </c>
      <c r="C23" s="344"/>
      <c r="D23" s="345"/>
      <c r="E23" s="345"/>
      <c r="F23" s="345"/>
      <c r="G23" s="345"/>
      <c r="H23" s="345"/>
    </row>
    <row r="24" spans="1:10" ht="20.25" customHeight="1">
      <c r="A24" s="167" t="s">
        <v>18</v>
      </c>
      <c r="B24" s="229"/>
      <c r="C24" s="344"/>
      <c r="D24" s="345"/>
      <c r="E24" s="345"/>
      <c r="F24" s="345"/>
      <c r="G24" s="345"/>
      <c r="H24" s="345"/>
    </row>
    <row r="25" spans="1:10" ht="20.25" customHeight="1">
      <c r="A25" s="174">
        <f>DATE(YEAR(H1), MONTH(H1)-3, DAY(H1))</f>
        <v>45658</v>
      </c>
      <c r="B25" s="271" t="str">
        <f>IF(AND(C25="",E25="",F25="",G25="",H25=""),"",SUM(C25:H26))</f>
        <v/>
      </c>
      <c r="C25" s="344"/>
      <c r="D25" s="345"/>
      <c r="E25" s="345"/>
      <c r="F25" s="345"/>
      <c r="G25" s="345"/>
      <c r="H25" s="345"/>
    </row>
    <row r="26" spans="1:10" ht="20.25" customHeight="1">
      <c r="A26" s="169" t="s">
        <v>19</v>
      </c>
      <c r="B26" s="228"/>
      <c r="C26" s="344"/>
      <c r="D26" s="345"/>
      <c r="E26" s="345"/>
      <c r="F26" s="345"/>
      <c r="G26" s="345"/>
      <c r="H26" s="345"/>
    </row>
    <row r="27" spans="1:10" ht="20.25" customHeight="1">
      <c r="A27" s="167"/>
      <c r="B27" s="272" t="str">
        <f>IF(AND(C27="",E27="",F27="",G27="",H27=""),"",SUM(C27:H28))</f>
        <v/>
      </c>
      <c r="C27" s="344"/>
      <c r="D27" s="345"/>
      <c r="E27" s="345"/>
      <c r="F27" s="345"/>
      <c r="G27" s="345"/>
      <c r="H27" s="345"/>
    </row>
    <row r="28" spans="1:10" ht="20.25" customHeight="1">
      <c r="A28" s="167" t="s">
        <v>20</v>
      </c>
      <c r="B28" s="229"/>
      <c r="C28" s="344"/>
      <c r="D28" s="345"/>
      <c r="E28" s="345"/>
      <c r="F28" s="345"/>
      <c r="G28" s="345"/>
      <c r="H28" s="345"/>
      <c r="J28" s="275" t="str">
        <f>IF(OR(AND(MOD(YEAR(A4)+1, 4) = 0, MOD(YEAR(A4), 100) &lt;&gt; 0), MOD(YEAR(A4), 400) = 0),"うるう年","非うるう年")</f>
        <v>非うるう年</v>
      </c>
    </row>
    <row r="29" spans="1:10" ht="20.25" customHeight="1">
      <c r="A29" s="168"/>
      <c r="B29" s="271" t="str">
        <f>IF(AND(C29="",E29="",F29="",G29="",H29=""),"",SUM(C29:H30))</f>
        <v/>
      </c>
      <c r="C29" s="344"/>
      <c r="D29" s="345"/>
      <c r="E29" s="345"/>
      <c r="F29" s="345"/>
      <c r="G29" s="345"/>
      <c r="H29" s="345"/>
    </row>
    <row r="30" spans="1:10" ht="20.25" customHeight="1" thickBot="1">
      <c r="A30" s="167" t="s">
        <v>21</v>
      </c>
      <c r="B30" s="229"/>
      <c r="C30" s="346"/>
      <c r="D30" s="347"/>
      <c r="E30" s="347"/>
      <c r="F30" s="347"/>
      <c r="G30" s="347"/>
      <c r="H30" s="347"/>
    </row>
    <row r="31" spans="1:10" ht="20.25" customHeight="1" thickTop="1">
      <c r="A31" s="353" t="s">
        <v>5</v>
      </c>
      <c r="B31" s="273" t="str">
        <f t="shared" ref="B31:H32" si="0">IF(AND(B7="",B9="",B11="",B13="",B15="",B17="",B19="",B21="",B23="",B25="",B27="",B29=""),"",SUM(B7,B9,B11,B13,B15,B17,B19,B21,B23,B25,B27,B29))</f>
        <v/>
      </c>
      <c r="C31" s="355" t="str">
        <f>IF(AND(C7="",C9="",C11="",C13="",C15="",C17="",C19="",C21="",C23="",C25="",C27="",C29=""),"",SUM(C7,C9,C11,C13,C15,C17,C19,C21,C23,C25,C27,C29))</f>
        <v/>
      </c>
      <c r="D31" s="348" t="str">
        <f>IF(AND(D7="",D9="",D11="",D13="",D15="",D17="",D19="",D21="",D23="",D25="",D27="",D29=""),"",SUM(D7,D9,D11,D13,D15,D17,D19,D21,D23,D25,D27,D29))</f>
        <v/>
      </c>
      <c r="E31" s="348" t="str">
        <f t="shared" si="0"/>
        <v/>
      </c>
      <c r="F31" s="348" t="str">
        <f t="shared" si="0"/>
        <v/>
      </c>
      <c r="G31" s="348" t="str">
        <f t="shared" si="0"/>
        <v/>
      </c>
      <c r="H31" s="348" t="str">
        <f t="shared" si="0"/>
        <v/>
      </c>
    </row>
    <row r="32" spans="1:10" ht="20.25" customHeight="1">
      <c r="A32" s="354"/>
      <c r="B32" s="228" t="str">
        <f>IF(AND(B8="",B10="",B12="",B14="",B16="",B18="",B20="",B22="",B24="",B26="",B28="",B30=""),"",SUM(B8,B10,B12,B14,B16,B18,B20,B22,B24,B26,B28,B30))</f>
        <v/>
      </c>
      <c r="C32" s="356" t="str">
        <f t="shared" si="0"/>
        <v/>
      </c>
      <c r="D32" s="349" t="str">
        <f t="shared" ref="D32" si="1">IF(AND(D8="",D10="",D12="",D14="",D16="",D18="",D20="",D22="",D24="",D26="",D28="",D30=""),"",SUM(D8,D10,D12,D14,D16,D18,D20,D22,D24,D26,D28,D30))</f>
        <v/>
      </c>
      <c r="E32" s="349" t="str">
        <f t="shared" si="0"/>
        <v/>
      </c>
      <c r="F32" s="349" t="str">
        <f t="shared" si="0"/>
        <v/>
      </c>
      <c r="G32" s="349" t="str">
        <f t="shared" si="0"/>
        <v/>
      </c>
      <c r="H32" s="349" t="str">
        <f t="shared" si="0"/>
        <v/>
      </c>
      <c r="J32" s="227" t="s">
        <v>391</v>
      </c>
    </row>
    <row r="33" spans="1:10" ht="20.25" customHeight="1">
      <c r="A33" s="350" t="s">
        <v>392</v>
      </c>
      <c r="B33" s="274" t="str">
        <f>IFERROR(ROUNDDOWN(B31/J33,1),"")</f>
        <v/>
      </c>
      <c r="C33" s="351" t="str">
        <f>IFERROR(ROUNDDOWN(C31/J33,1),"")</f>
        <v/>
      </c>
      <c r="D33" s="352" t="str">
        <f>IFERROR(ROUNDDOWN(D31/J33,1),"")</f>
        <v/>
      </c>
      <c r="E33" s="352" t="str">
        <f>IFERROR(ROUNDDOWN(E31/J33,1),"")</f>
        <v/>
      </c>
      <c r="F33" s="352" t="str">
        <f>IFERROR(ROUNDDOWN(F31/J33,1),"")</f>
        <v/>
      </c>
      <c r="G33" s="352" t="str">
        <f>IFERROR(ROUNDDOWN(G31/J33,1),"")</f>
        <v/>
      </c>
      <c r="H33" s="352" t="str">
        <f>IFERROR(ROUNDDOWN(H31/J33,1),"")</f>
        <v/>
      </c>
      <c r="J33" s="112">
        <f>IF(J28="うるう年",366,365)</f>
        <v>365</v>
      </c>
    </row>
    <row r="34" spans="1:10" ht="20.25" customHeight="1">
      <c r="A34" s="350"/>
      <c r="B34" s="233" t="str">
        <f>IFERROR(ROUNDDOWN(B32/J33,1),"")</f>
        <v/>
      </c>
      <c r="C34" s="351" t="str">
        <f t="shared" ref="C34:H34" si="2">IFERROR(ROUND(C32/365,1),"")</f>
        <v/>
      </c>
      <c r="D34" s="352" t="str">
        <f t="shared" si="2"/>
        <v/>
      </c>
      <c r="E34" s="352" t="str">
        <f t="shared" si="2"/>
        <v/>
      </c>
      <c r="F34" s="352" t="str">
        <f t="shared" si="2"/>
        <v/>
      </c>
      <c r="G34" s="352" t="str">
        <f t="shared" si="2"/>
        <v/>
      </c>
      <c r="H34" s="352" t="str">
        <f t="shared" si="2"/>
        <v/>
      </c>
    </row>
  </sheetData>
  <sheetProtection selectLockedCells="1" selectUnlockedCells="1"/>
  <mergeCells count="90">
    <mergeCell ref="H31:H32"/>
    <mergeCell ref="A33:A34"/>
    <mergeCell ref="C33:C34"/>
    <mergeCell ref="E33:E34"/>
    <mergeCell ref="F33:F34"/>
    <mergeCell ref="G33:G34"/>
    <mergeCell ref="H33:H34"/>
    <mergeCell ref="A31:A32"/>
    <mergeCell ref="C31:C32"/>
    <mergeCell ref="E31:E32"/>
    <mergeCell ref="F31:F32"/>
    <mergeCell ref="G31:G32"/>
    <mergeCell ref="D31:D32"/>
    <mergeCell ref="D33:D34"/>
    <mergeCell ref="C29:C30"/>
    <mergeCell ref="E29:E30"/>
    <mergeCell ref="F29:F30"/>
    <mergeCell ref="G29:G30"/>
    <mergeCell ref="H29:H30"/>
    <mergeCell ref="D29:D30"/>
    <mergeCell ref="C25:C26"/>
    <mergeCell ref="E25:E26"/>
    <mergeCell ref="F25:F26"/>
    <mergeCell ref="G25:G26"/>
    <mergeCell ref="H25:H26"/>
    <mergeCell ref="D25:D26"/>
    <mergeCell ref="C27:C28"/>
    <mergeCell ref="E27:E28"/>
    <mergeCell ref="F27:F28"/>
    <mergeCell ref="G27:G28"/>
    <mergeCell ref="H27:H28"/>
    <mergeCell ref="D27:D28"/>
    <mergeCell ref="C21:C22"/>
    <mergeCell ref="E21:E22"/>
    <mergeCell ref="F21:F22"/>
    <mergeCell ref="G21:G22"/>
    <mergeCell ref="H21:H22"/>
    <mergeCell ref="D21:D22"/>
    <mergeCell ref="C23:C24"/>
    <mergeCell ref="E23:E24"/>
    <mergeCell ref="F23:F24"/>
    <mergeCell ref="G23:G24"/>
    <mergeCell ref="H23:H24"/>
    <mergeCell ref="D23:D24"/>
    <mergeCell ref="C17:C18"/>
    <mergeCell ref="E17:E18"/>
    <mergeCell ref="F17:F18"/>
    <mergeCell ref="G17:G18"/>
    <mergeCell ref="H17:H18"/>
    <mergeCell ref="D17:D18"/>
    <mergeCell ref="C19:C20"/>
    <mergeCell ref="E19:E20"/>
    <mergeCell ref="F19:F20"/>
    <mergeCell ref="G19:G20"/>
    <mergeCell ref="H19:H20"/>
    <mergeCell ref="D19:D20"/>
    <mergeCell ref="C13:C14"/>
    <mergeCell ref="E13:E14"/>
    <mergeCell ref="F13:F14"/>
    <mergeCell ref="G13:G14"/>
    <mergeCell ref="H13:H14"/>
    <mergeCell ref="D13:D14"/>
    <mergeCell ref="C15:C16"/>
    <mergeCell ref="E15:E16"/>
    <mergeCell ref="F15:F16"/>
    <mergeCell ref="G15:G16"/>
    <mergeCell ref="H15:H16"/>
    <mergeCell ref="D15:D16"/>
    <mergeCell ref="C9:C10"/>
    <mergeCell ref="E9:E10"/>
    <mergeCell ref="F9:F10"/>
    <mergeCell ref="G9:G10"/>
    <mergeCell ref="H9:H10"/>
    <mergeCell ref="D9:D10"/>
    <mergeCell ref="C11:C12"/>
    <mergeCell ref="E11:E12"/>
    <mergeCell ref="F11:F12"/>
    <mergeCell ref="G11:G12"/>
    <mergeCell ref="H11:H12"/>
    <mergeCell ref="D11:D12"/>
    <mergeCell ref="A2:H2"/>
    <mergeCell ref="A4:A6"/>
    <mergeCell ref="B4:H4"/>
    <mergeCell ref="C5:H5"/>
    <mergeCell ref="C7:C8"/>
    <mergeCell ref="E7:E8"/>
    <mergeCell ref="F7:F8"/>
    <mergeCell ref="G7:G8"/>
    <mergeCell ref="H7:H8"/>
    <mergeCell ref="D7:D8"/>
  </mergeCells>
  <phoneticPr fontId="14"/>
  <dataValidations count="1">
    <dataValidation imeMode="off" allowBlank="1" showInputMessage="1" showErrorMessage="1" sqref="C7:H34" xr:uid="{00000000-0002-0000-0C00-000000000000}"/>
  </dataValidations>
  <printOptions horizontalCentered="1"/>
  <pageMargins left="0.70866141732283472" right="0.70866141732283472" top="0.55118110236220474" bottom="0.55118110236220474" header="0.51181102362204722" footer="0.51181102362204722"/>
  <pageSetup paperSize="9" firstPageNumber="0" orientation="portrait" blackAndWhite="1" horizontalDpi="300" verticalDpi="300" r:id="rId1"/>
  <headerFooter alignWithMargins="0">
    <oddFooter>&amp;R&amp;9&amp;A</oddFoot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39"/>
  <sheetViews>
    <sheetView zoomScaleNormal="100" workbookViewId="0">
      <selection activeCell="C7" sqref="C7:C8"/>
    </sheetView>
  </sheetViews>
  <sheetFormatPr defaultColWidth="9" defaultRowHeight="13.5"/>
  <cols>
    <col min="1" max="1" width="15.125" customWidth="1"/>
    <col min="2" max="2" width="15.625" style="160" customWidth="1"/>
    <col min="3" max="7" width="11.375" customWidth="1"/>
    <col min="8" max="8" width="9.5" customWidth="1"/>
    <col min="9" max="10" width="7" customWidth="1"/>
  </cols>
  <sheetData>
    <row r="1" spans="1:10" ht="20.25" customHeight="1">
      <c r="A1" s="1" t="s">
        <v>0</v>
      </c>
      <c r="G1" s="161">
        <f>IF('様式１１－１'!D1=45383,様式９!D1,'様式１１－１'!D1)</f>
        <v>45748</v>
      </c>
    </row>
    <row r="2" spans="1:10" ht="24" customHeight="1">
      <c r="A2" s="338" t="s">
        <v>132</v>
      </c>
      <c r="B2" s="338"/>
      <c r="C2" s="338"/>
      <c r="D2" s="338"/>
      <c r="E2" s="338"/>
      <c r="F2" s="338"/>
      <c r="G2" s="338"/>
      <c r="H2" s="162"/>
      <c r="I2" s="162"/>
      <c r="J2" s="162"/>
    </row>
    <row r="3" spans="1:10" s="39" customFormat="1" ht="16.899999999999999" customHeight="1">
      <c r="A3" s="39" t="str">
        <f>"指定医療機関名： "&amp;'様式１１－１'!C5&amp;様式９!C5</f>
        <v xml:space="preserve">指定医療機関名： </v>
      </c>
      <c r="B3" s="185"/>
      <c r="G3" s="186" t="s">
        <v>25</v>
      </c>
      <c r="J3" s="184"/>
    </row>
    <row r="4" spans="1:10">
      <c r="A4" s="339">
        <f>DATE(YEAR(G1)-1, MONTH(G1)-3, DAY(G1))</f>
        <v>45292</v>
      </c>
      <c r="B4" s="360" t="s">
        <v>185</v>
      </c>
      <c r="C4" s="360"/>
      <c r="D4" s="360"/>
      <c r="E4" s="360"/>
      <c r="F4" s="360"/>
      <c r="G4" s="360"/>
    </row>
    <row r="5" spans="1:10">
      <c r="A5" s="339"/>
      <c r="B5" s="163" t="s">
        <v>1</v>
      </c>
      <c r="C5" s="342" t="s">
        <v>9</v>
      </c>
      <c r="D5" s="340"/>
      <c r="E5" s="340"/>
      <c r="F5" s="340"/>
      <c r="G5" s="340"/>
    </row>
    <row r="6" spans="1:10">
      <c r="A6" s="339"/>
      <c r="B6" s="164"/>
      <c r="C6" s="165" t="s">
        <v>3</v>
      </c>
      <c r="D6" s="166" t="s">
        <v>356</v>
      </c>
      <c r="E6" s="166" t="s">
        <v>357</v>
      </c>
      <c r="F6" s="166" t="s">
        <v>358</v>
      </c>
      <c r="G6" s="166" t="s">
        <v>359</v>
      </c>
    </row>
    <row r="7" spans="1:10" ht="20.25" customHeight="1">
      <c r="A7" s="174">
        <f>DATE(YEAR(G1)-1, MONTH(G1)-3, DAY(G1))</f>
        <v>45292</v>
      </c>
      <c r="B7" s="357" t="str">
        <f>IF(AND(C7="",D7="",E7="",F7="",G7=""),"",SUM(C7:G8))</f>
        <v/>
      </c>
      <c r="C7" s="344"/>
      <c r="D7" s="345"/>
      <c r="E7" s="345"/>
      <c r="F7" s="345"/>
      <c r="G7" s="345"/>
    </row>
    <row r="8" spans="1:10" ht="20.25" customHeight="1">
      <c r="A8" s="167" t="s">
        <v>10</v>
      </c>
      <c r="B8" s="359"/>
      <c r="C8" s="344"/>
      <c r="D8" s="345"/>
      <c r="E8" s="345"/>
      <c r="F8" s="345"/>
      <c r="G8" s="345"/>
    </row>
    <row r="9" spans="1:10" ht="20.25" customHeight="1">
      <c r="A9" s="168"/>
      <c r="B9" s="357" t="str">
        <f>IF(AND(C9="",D9="",E9="",F9="",G9=""),"",SUM(C9:G10))</f>
        <v/>
      </c>
      <c r="C9" s="344"/>
      <c r="D9" s="345"/>
      <c r="E9" s="345"/>
      <c r="F9" s="345"/>
      <c r="G9" s="345"/>
    </row>
    <row r="10" spans="1:10" ht="20.25" customHeight="1">
      <c r="A10" s="169" t="s">
        <v>11</v>
      </c>
      <c r="B10" s="359"/>
      <c r="C10" s="344"/>
      <c r="D10" s="345"/>
      <c r="E10" s="345"/>
      <c r="F10" s="345"/>
      <c r="G10" s="345"/>
    </row>
    <row r="11" spans="1:10" ht="20.25" customHeight="1">
      <c r="A11" s="167"/>
      <c r="B11" s="357" t="str">
        <f>IF(AND(C11="",D11="",E11="",F11="",G11=""),"",SUM(C11:G12))</f>
        <v/>
      </c>
      <c r="C11" s="344"/>
      <c r="D11" s="345"/>
      <c r="E11" s="345"/>
      <c r="F11" s="345"/>
      <c r="G11" s="345"/>
    </row>
    <row r="12" spans="1:10" ht="20.25" customHeight="1">
      <c r="A12" s="167" t="s">
        <v>12</v>
      </c>
      <c r="B12" s="359"/>
      <c r="C12" s="344"/>
      <c r="D12" s="345"/>
      <c r="E12" s="345"/>
      <c r="F12" s="345"/>
      <c r="G12" s="345"/>
    </row>
    <row r="13" spans="1:10" ht="20.25" customHeight="1">
      <c r="A13" s="168"/>
      <c r="B13" s="357" t="str">
        <f>IF(AND(C13="",D13="",E13="",F13="",G13=""),"",SUM(C13:G14))</f>
        <v/>
      </c>
      <c r="C13" s="344"/>
      <c r="D13" s="345"/>
      <c r="E13" s="345"/>
      <c r="F13" s="345"/>
      <c r="G13" s="345"/>
    </row>
    <row r="14" spans="1:10" ht="20.25" customHeight="1">
      <c r="A14" s="169" t="s">
        <v>13</v>
      </c>
      <c r="B14" s="359"/>
      <c r="C14" s="344"/>
      <c r="D14" s="345"/>
      <c r="E14" s="345"/>
      <c r="F14" s="345"/>
      <c r="G14" s="345"/>
    </row>
    <row r="15" spans="1:10" ht="20.25" customHeight="1">
      <c r="A15" s="167"/>
      <c r="B15" s="357" t="str">
        <f>IF(AND(C15="",D15="",E15="",F15="",G15=""),"",SUM(C15:G16))</f>
        <v/>
      </c>
      <c r="C15" s="344"/>
      <c r="D15" s="345"/>
      <c r="E15" s="345"/>
      <c r="F15" s="345"/>
      <c r="G15" s="345"/>
    </row>
    <row r="16" spans="1:10" ht="20.25" customHeight="1">
      <c r="A16" s="167" t="s">
        <v>14</v>
      </c>
      <c r="B16" s="359"/>
      <c r="C16" s="344"/>
      <c r="D16" s="345"/>
      <c r="E16" s="345"/>
      <c r="F16" s="345"/>
      <c r="G16" s="345"/>
    </row>
    <row r="17" spans="1:7" ht="20.25" customHeight="1">
      <c r="A17" s="168"/>
      <c r="B17" s="357" t="str">
        <f>IF(AND(C17="",D17="",E17="",F17="",G17=""),"",SUM(C17:G18))</f>
        <v/>
      </c>
      <c r="C17" s="344"/>
      <c r="D17" s="345"/>
      <c r="E17" s="345"/>
      <c r="F17" s="345"/>
      <c r="G17" s="345"/>
    </row>
    <row r="18" spans="1:7" ht="20.25" customHeight="1">
      <c r="A18" s="169" t="s">
        <v>15</v>
      </c>
      <c r="B18" s="359"/>
      <c r="C18" s="344"/>
      <c r="D18" s="345"/>
      <c r="E18" s="345"/>
      <c r="F18" s="345"/>
      <c r="G18" s="345"/>
    </row>
    <row r="19" spans="1:7" ht="20.25" customHeight="1">
      <c r="A19" s="167"/>
      <c r="B19" s="357" t="str">
        <f>IF(AND(C19="",D19="",E19="",F19="",G19=""),"",SUM(C19:G20))</f>
        <v/>
      </c>
      <c r="C19" s="344"/>
      <c r="D19" s="345"/>
      <c r="E19" s="345"/>
      <c r="F19" s="345"/>
      <c r="G19" s="345"/>
    </row>
    <row r="20" spans="1:7" ht="20.25" customHeight="1">
      <c r="A20" s="167" t="s">
        <v>16</v>
      </c>
      <c r="B20" s="359"/>
      <c r="C20" s="344"/>
      <c r="D20" s="345"/>
      <c r="E20" s="345"/>
      <c r="F20" s="345"/>
      <c r="G20" s="345"/>
    </row>
    <row r="21" spans="1:7" ht="20.25" customHeight="1">
      <c r="A21" s="168"/>
      <c r="B21" s="357" t="str">
        <f>IF(AND(C21="",D21="",E21="",F21="",G21=""),"",SUM(C21:G22))</f>
        <v/>
      </c>
      <c r="C21" s="344"/>
      <c r="D21" s="345"/>
      <c r="E21" s="345"/>
      <c r="F21" s="345"/>
      <c r="G21" s="345"/>
    </row>
    <row r="22" spans="1:7" ht="20.25" customHeight="1">
      <c r="A22" s="169" t="s">
        <v>17</v>
      </c>
      <c r="B22" s="359"/>
      <c r="C22" s="344"/>
      <c r="D22" s="345"/>
      <c r="E22" s="345"/>
      <c r="F22" s="345"/>
      <c r="G22" s="345"/>
    </row>
    <row r="23" spans="1:7" ht="20.25" customHeight="1">
      <c r="A23" s="167"/>
      <c r="B23" s="357" t="str">
        <f>IF(AND(C23="",D23="",E23="",F23="",G23=""),"",SUM(C23:G24))</f>
        <v/>
      </c>
      <c r="C23" s="344"/>
      <c r="D23" s="345"/>
      <c r="E23" s="345"/>
      <c r="F23" s="345"/>
      <c r="G23" s="345"/>
    </row>
    <row r="24" spans="1:7" ht="20.25" customHeight="1">
      <c r="A24" s="167" t="s">
        <v>18</v>
      </c>
      <c r="B24" s="359"/>
      <c r="C24" s="344"/>
      <c r="D24" s="345"/>
      <c r="E24" s="345"/>
      <c r="F24" s="345"/>
      <c r="G24" s="345"/>
    </row>
    <row r="25" spans="1:7" ht="20.25" customHeight="1">
      <c r="A25" s="174">
        <f>DATE(YEAR(G1), MONTH(G1)-3, DAY(G1))</f>
        <v>45658</v>
      </c>
      <c r="B25" s="357" t="str">
        <f>IF(AND(C25="",D25="",E25="",F25="",G25=""),"",SUM(C25:G26))</f>
        <v/>
      </c>
      <c r="C25" s="344"/>
      <c r="D25" s="345"/>
      <c r="E25" s="345"/>
      <c r="F25" s="345"/>
      <c r="G25" s="345"/>
    </row>
    <row r="26" spans="1:7" ht="20.25" customHeight="1">
      <c r="A26" s="169" t="s">
        <v>19</v>
      </c>
      <c r="B26" s="359"/>
      <c r="C26" s="344"/>
      <c r="D26" s="345"/>
      <c r="E26" s="345"/>
      <c r="F26" s="345"/>
      <c r="G26" s="345"/>
    </row>
    <row r="27" spans="1:7" ht="20.25" customHeight="1">
      <c r="A27" s="167"/>
      <c r="B27" s="357" t="str">
        <f>IF(AND(C27="",D27="",E27="",F27="",G27=""),"",SUM(C27:G28))</f>
        <v/>
      </c>
      <c r="C27" s="344"/>
      <c r="D27" s="345"/>
      <c r="E27" s="345"/>
      <c r="F27" s="345"/>
      <c r="G27" s="345"/>
    </row>
    <row r="28" spans="1:7" ht="20.25" customHeight="1">
      <c r="A28" s="167" t="s">
        <v>20</v>
      </c>
      <c r="B28" s="359"/>
      <c r="C28" s="344"/>
      <c r="D28" s="345"/>
      <c r="E28" s="345"/>
      <c r="F28" s="345"/>
      <c r="G28" s="345"/>
    </row>
    <row r="29" spans="1:7" ht="20.25" customHeight="1">
      <c r="A29" s="168"/>
      <c r="B29" s="357" t="str">
        <f>IF(AND(C29="",D29="",E29="",F29="",G29=""),"",SUM(C29:G30))</f>
        <v/>
      </c>
      <c r="C29" s="344"/>
      <c r="D29" s="345"/>
      <c r="E29" s="345"/>
      <c r="F29" s="345"/>
      <c r="G29" s="345"/>
    </row>
    <row r="30" spans="1:7" ht="20.25" customHeight="1" thickBot="1">
      <c r="A30" s="167" t="s">
        <v>21</v>
      </c>
      <c r="B30" s="358"/>
      <c r="C30" s="346"/>
      <c r="D30" s="347"/>
      <c r="E30" s="347"/>
      <c r="F30" s="347"/>
      <c r="G30" s="347"/>
    </row>
    <row r="31" spans="1:7" ht="20.25" customHeight="1" thickTop="1">
      <c r="A31" s="353" t="s">
        <v>5</v>
      </c>
      <c r="B31" s="231" t="str">
        <f t="shared" ref="B31:G32" si="0">IF(AND(B7="",B9="",B11="",B13="",B15="",B17="",B19="",B21="",B23="",B25="",B27="",B29=""),"",SUM(B7,B9,B11,B13,B15,B17,B19,B21,B23,B25,B27,B29))</f>
        <v/>
      </c>
      <c r="C31" s="355" t="str">
        <f>IF(AND(C7="",C9="",C11="",C13="",C15="",C17="",C19="",C21="",C23="",C25="",C27="",C29=""),"",SUM(C7,C9,C11,C13,C15,C17,C19,C21,C23,C25,C27,C29))</f>
        <v/>
      </c>
      <c r="D31" s="348" t="str">
        <f t="shared" si="0"/>
        <v/>
      </c>
      <c r="E31" s="348" t="str">
        <f t="shared" si="0"/>
        <v/>
      </c>
      <c r="F31" s="348" t="str">
        <f t="shared" si="0"/>
        <v/>
      </c>
      <c r="G31" s="348" t="str">
        <f t="shared" si="0"/>
        <v/>
      </c>
    </row>
    <row r="32" spans="1:7" ht="20.25" customHeight="1">
      <c r="A32" s="354"/>
      <c r="B32" s="230" t="str">
        <f>IF(AND(B8="",B10="",B12="",B14="",B16="",B18="",B20="",B22="",B24="",B26="",B28="",B30=""),"",SUM(B8,B10,B12,B14,B16,B18,B20,B22,B24,B26,B28,B30))</f>
        <v/>
      </c>
      <c r="C32" s="356" t="str">
        <f t="shared" si="0"/>
        <v/>
      </c>
      <c r="D32" s="349" t="str">
        <f t="shared" si="0"/>
        <v/>
      </c>
      <c r="E32" s="349" t="str">
        <f t="shared" si="0"/>
        <v/>
      </c>
      <c r="F32" s="349" t="str">
        <f t="shared" si="0"/>
        <v/>
      </c>
      <c r="G32" s="349" t="str">
        <f t="shared" si="0"/>
        <v/>
      </c>
    </row>
    <row r="33" spans="1:7" ht="20.25" customHeight="1">
      <c r="A33" s="350" t="s">
        <v>396</v>
      </c>
      <c r="B33" s="232" t="str">
        <f>IFERROR(ROUNDUP(B31/F37,1),"")</f>
        <v/>
      </c>
      <c r="C33" s="351" t="str">
        <f>IFERROR(ROUNDDOWN(C31/F37,1),"")</f>
        <v/>
      </c>
      <c r="D33" s="352" t="str">
        <f>IFERROR(ROUNDDOWN(D31/F37,1),"")</f>
        <v/>
      </c>
      <c r="E33" s="352" t="str">
        <f>IFERROR(ROUNDDOWN(E31/F37,1),"")</f>
        <v/>
      </c>
      <c r="F33" s="352" t="str">
        <f>IFERROR(ROUNDDOWN(F31/F37,1),"")</f>
        <v/>
      </c>
      <c r="G33" s="352" t="str">
        <f>IFERROR(ROUNDDOWN(G31/F37,1),"")</f>
        <v/>
      </c>
    </row>
    <row r="34" spans="1:7" ht="20.25" customHeight="1">
      <c r="A34" s="350"/>
      <c r="B34" s="233" t="str">
        <f>IFERROR(ROUNDUP(B32/F37,1),"")</f>
        <v/>
      </c>
      <c r="C34" s="351" t="str">
        <f>IFERROR(ROUND(C32/365,1),"")</f>
        <v/>
      </c>
      <c r="D34" s="352" t="str">
        <f>IFERROR(ROUND(D32/365,1),"")</f>
        <v/>
      </c>
      <c r="E34" s="352" t="str">
        <f>IFERROR(ROUND(E32/365,1),"")</f>
        <v/>
      </c>
      <c r="F34" s="352" t="str">
        <f>IFERROR(ROUND(F32/365,1),"")</f>
        <v/>
      </c>
      <c r="G34" s="352" t="str">
        <f>IFERROR(ROUND(G32/365,1),"")</f>
        <v/>
      </c>
    </row>
    <row r="35" spans="1:7" ht="7.5" customHeight="1" thickBot="1"/>
    <row r="36" spans="1:7" ht="15" thickTop="1">
      <c r="E36" s="175" t="s">
        <v>363</v>
      </c>
      <c r="F36" s="176"/>
      <c r="G36" s="177"/>
    </row>
    <row r="37" spans="1:7" ht="21" customHeight="1">
      <c r="E37" s="182">
        <f>A4</f>
        <v>45292</v>
      </c>
      <c r="F37" s="2"/>
      <c r="G37" s="178" t="s">
        <v>6</v>
      </c>
    </row>
    <row r="38" spans="1:7" ht="7.5" customHeight="1" thickBot="1">
      <c r="E38" s="179"/>
      <c r="F38" s="180"/>
      <c r="G38" s="181"/>
    </row>
    <row r="39" spans="1:7" ht="14.25" thickTop="1"/>
  </sheetData>
  <sheetProtection selectLockedCells="1" selectUnlockedCells="1"/>
  <mergeCells count="88">
    <mergeCell ref="G31:G32"/>
    <mergeCell ref="A33:A34"/>
    <mergeCell ref="C33:C34"/>
    <mergeCell ref="D33:D34"/>
    <mergeCell ref="E33:E34"/>
    <mergeCell ref="F33:F34"/>
    <mergeCell ref="G33:G34"/>
    <mergeCell ref="A31:A32"/>
    <mergeCell ref="C31:C32"/>
    <mergeCell ref="D31:D32"/>
    <mergeCell ref="E31:E32"/>
    <mergeCell ref="F31:F32"/>
    <mergeCell ref="C29:C30"/>
    <mergeCell ref="D29:D30"/>
    <mergeCell ref="E29:E30"/>
    <mergeCell ref="F29:F30"/>
    <mergeCell ref="G29:G30"/>
    <mergeCell ref="C25:C26"/>
    <mergeCell ref="D25:D26"/>
    <mergeCell ref="E25:E26"/>
    <mergeCell ref="F25:F26"/>
    <mergeCell ref="G25:G26"/>
    <mergeCell ref="C27:C28"/>
    <mergeCell ref="D27:D28"/>
    <mergeCell ref="E27:E28"/>
    <mergeCell ref="F27:F28"/>
    <mergeCell ref="G27:G28"/>
    <mergeCell ref="C21:C22"/>
    <mergeCell ref="D21:D22"/>
    <mergeCell ref="E21:E22"/>
    <mergeCell ref="F21:F22"/>
    <mergeCell ref="G21:G22"/>
    <mergeCell ref="C23:C24"/>
    <mergeCell ref="D23:D24"/>
    <mergeCell ref="E23:E24"/>
    <mergeCell ref="F23:F24"/>
    <mergeCell ref="G23:G24"/>
    <mergeCell ref="C17:C18"/>
    <mergeCell ref="D17:D18"/>
    <mergeCell ref="E17:E18"/>
    <mergeCell ref="F17:F18"/>
    <mergeCell ref="G17:G18"/>
    <mergeCell ref="C19:C20"/>
    <mergeCell ref="D19:D20"/>
    <mergeCell ref="E19:E20"/>
    <mergeCell ref="F19:F20"/>
    <mergeCell ref="G19:G20"/>
    <mergeCell ref="C13:C14"/>
    <mergeCell ref="D13:D14"/>
    <mergeCell ref="E13:E14"/>
    <mergeCell ref="F13:F14"/>
    <mergeCell ref="G13:G14"/>
    <mergeCell ref="C15:C16"/>
    <mergeCell ref="D15:D16"/>
    <mergeCell ref="E15:E16"/>
    <mergeCell ref="F15:F16"/>
    <mergeCell ref="G15:G16"/>
    <mergeCell ref="C9:C10"/>
    <mergeCell ref="D9:D10"/>
    <mergeCell ref="E9:E10"/>
    <mergeCell ref="F9:F10"/>
    <mergeCell ref="G9:G10"/>
    <mergeCell ref="C11:C12"/>
    <mergeCell ref="D11:D12"/>
    <mergeCell ref="E11:E12"/>
    <mergeCell ref="F11:F12"/>
    <mergeCell ref="G11:G12"/>
    <mergeCell ref="A2:G2"/>
    <mergeCell ref="A4:A6"/>
    <mergeCell ref="B4:G4"/>
    <mergeCell ref="C5:G5"/>
    <mergeCell ref="C7:C8"/>
    <mergeCell ref="D7:D8"/>
    <mergeCell ref="E7:E8"/>
    <mergeCell ref="F7:F8"/>
    <mergeCell ref="G7:G8"/>
    <mergeCell ref="B7:B8"/>
    <mergeCell ref="B9:B10"/>
    <mergeCell ref="B11:B12"/>
    <mergeCell ref="B13:B14"/>
    <mergeCell ref="B15:B16"/>
    <mergeCell ref="B17:B18"/>
    <mergeCell ref="B29:B30"/>
    <mergeCell ref="B19:B20"/>
    <mergeCell ref="B21:B22"/>
    <mergeCell ref="B23:B24"/>
    <mergeCell ref="B25:B26"/>
    <mergeCell ref="B27:B28"/>
  </mergeCells>
  <phoneticPr fontId="14"/>
  <dataValidations count="1">
    <dataValidation imeMode="off" allowBlank="1" showInputMessage="1" showErrorMessage="1" sqref="C7:G34 F37 D37" xr:uid="{00000000-0002-0000-0D00-000000000000}"/>
  </dataValidations>
  <printOptions horizontalCentered="1"/>
  <pageMargins left="0.70866141732283472" right="0.70866141732283472" top="0.74803149606299213" bottom="0.74803149606299213" header="0.51181102362204722" footer="0.51181102362204722"/>
  <pageSetup paperSize="9" firstPageNumber="0" fitToHeight="0" orientation="portrait" blackAndWhite="1" horizontalDpi="300" verticalDpi="300" r:id="rId1"/>
  <headerFooter alignWithMargins="0">
    <oddFooter>&amp;R&amp;9&amp;A</oddFooter>
  </headerFooter>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25"/>
  <sheetViews>
    <sheetView workbookViewId="0">
      <selection activeCell="B6" sqref="B6"/>
    </sheetView>
  </sheetViews>
  <sheetFormatPr defaultColWidth="9" defaultRowHeight="13.5" outlineLevelRow="1"/>
  <cols>
    <col min="1" max="1" width="4.875" style="29" customWidth="1"/>
    <col min="2" max="2" width="14" style="30" customWidth="1"/>
    <col min="3" max="3" width="6" style="31" bestFit="1" customWidth="1"/>
    <col min="4" max="4" width="16.5" style="30" customWidth="1"/>
    <col min="5" max="5" width="12.25" style="30" customWidth="1"/>
    <col min="6" max="6" width="11.875" style="37" customWidth="1"/>
    <col min="7" max="7" width="11.625" style="29" customWidth="1"/>
    <col min="8" max="8" width="18.375" style="30" customWidth="1"/>
    <col min="9" max="10" width="14.375" style="32" customWidth="1"/>
    <col min="11" max="11" width="19.25" style="30" customWidth="1"/>
    <col min="12" max="16384" width="9" style="29"/>
  </cols>
  <sheetData>
    <row r="1" spans="1:11" ht="17.25">
      <c r="A1" s="1" t="s">
        <v>39</v>
      </c>
      <c r="F1" s="365" t="s">
        <v>40</v>
      </c>
      <c r="G1" s="365"/>
      <c r="H1" s="365"/>
    </row>
    <row r="2" spans="1:11">
      <c r="A2" s="7" t="str">
        <f>"指定医療機関名： "&amp;'様式１１－１'!C5</f>
        <v xml:space="preserve">指定医療機関名： </v>
      </c>
      <c r="B2" s="33"/>
      <c r="C2" s="34"/>
      <c r="D2" s="33"/>
      <c r="E2" s="33"/>
      <c r="F2" s="35"/>
      <c r="G2" s="7"/>
      <c r="H2" s="33"/>
      <c r="I2" s="36"/>
      <c r="J2" s="36"/>
      <c r="K2" s="111">
        <f>'様式１１－１'!D1</f>
        <v>45748</v>
      </c>
    </row>
    <row r="3" spans="1:11" ht="15" customHeight="1">
      <c r="A3" s="366" t="s">
        <v>28</v>
      </c>
      <c r="B3" s="368" t="s">
        <v>41</v>
      </c>
      <c r="C3" s="369"/>
      <c r="D3" s="370"/>
      <c r="E3" s="361" t="s">
        <v>42</v>
      </c>
      <c r="F3" s="363" t="s">
        <v>43</v>
      </c>
      <c r="G3" s="361" t="s">
        <v>44</v>
      </c>
      <c r="H3" s="361" t="s">
        <v>45</v>
      </c>
      <c r="I3" s="371" t="s">
        <v>46</v>
      </c>
      <c r="J3" s="372"/>
      <c r="K3" s="361" t="s">
        <v>32</v>
      </c>
    </row>
    <row r="4" spans="1:11" ht="27">
      <c r="A4" s="367"/>
      <c r="B4" s="70" t="s">
        <v>30</v>
      </c>
      <c r="C4" s="71" t="s">
        <v>47</v>
      </c>
      <c r="D4" s="70" t="s">
        <v>48</v>
      </c>
      <c r="E4" s="362"/>
      <c r="F4" s="364"/>
      <c r="G4" s="362"/>
      <c r="H4" s="362"/>
      <c r="I4" s="68" t="s">
        <v>49</v>
      </c>
      <c r="J4" s="69" t="s">
        <v>50</v>
      </c>
      <c r="K4" s="362"/>
    </row>
    <row r="5" spans="1:11" s="18" customFormat="1" outlineLevel="1">
      <c r="A5" s="250" t="s">
        <v>55</v>
      </c>
      <c r="B5" s="251" t="s">
        <v>51</v>
      </c>
      <c r="C5" s="252">
        <v>83</v>
      </c>
      <c r="D5" s="251" t="s">
        <v>186</v>
      </c>
      <c r="E5" s="253" t="s">
        <v>52</v>
      </c>
      <c r="F5" s="254">
        <v>45169</v>
      </c>
      <c r="G5" s="255" t="s">
        <v>53</v>
      </c>
      <c r="H5" s="251" t="s">
        <v>54</v>
      </c>
      <c r="I5" s="256">
        <v>105748</v>
      </c>
      <c r="J5" s="256">
        <v>60000</v>
      </c>
      <c r="K5" s="251"/>
    </row>
    <row r="6" spans="1:11" ht="21" customHeight="1">
      <c r="A6" s="205">
        <v>1</v>
      </c>
      <c r="B6" s="245"/>
      <c r="C6" s="246"/>
      <c r="D6" s="247"/>
      <c r="E6" s="247"/>
      <c r="F6" s="248"/>
      <c r="G6" s="205"/>
      <c r="H6" s="247"/>
      <c r="I6" s="249"/>
      <c r="J6" s="249"/>
      <c r="K6" s="247"/>
    </row>
    <row r="7" spans="1:11" ht="21" customHeight="1">
      <c r="A7" s="205">
        <v>2</v>
      </c>
      <c r="B7" s="245"/>
      <c r="C7" s="246"/>
      <c r="D7" s="247"/>
      <c r="E7" s="247"/>
      <c r="F7" s="248"/>
      <c r="G7" s="205"/>
      <c r="H7" s="247"/>
      <c r="I7" s="249"/>
      <c r="J7" s="249"/>
      <c r="K7" s="247"/>
    </row>
    <row r="8" spans="1:11" ht="21" customHeight="1">
      <c r="A8" s="205">
        <v>3</v>
      </c>
      <c r="B8" s="245"/>
      <c r="C8" s="246"/>
      <c r="D8" s="247"/>
      <c r="E8" s="247"/>
      <c r="F8" s="248"/>
      <c r="G8" s="205"/>
      <c r="H8" s="247"/>
      <c r="I8" s="249"/>
      <c r="J8" s="249"/>
      <c r="K8" s="247"/>
    </row>
    <row r="9" spans="1:11" ht="21" customHeight="1">
      <c r="A9" s="205">
        <v>4</v>
      </c>
      <c r="B9" s="245"/>
      <c r="C9" s="246"/>
      <c r="D9" s="247"/>
      <c r="E9" s="247"/>
      <c r="F9" s="248"/>
      <c r="G9" s="205"/>
      <c r="H9" s="247"/>
      <c r="I9" s="249"/>
      <c r="J9" s="249"/>
      <c r="K9" s="247"/>
    </row>
    <row r="10" spans="1:11" ht="21" customHeight="1">
      <c r="A10" s="205">
        <v>5</v>
      </c>
      <c r="B10" s="245"/>
      <c r="C10" s="246"/>
      <c r="D10" s="247"/>
      <c r="E10" s="247"/>
      <c r="F10" s="248"/>
      <c r="G10" s="205"/>
      <c r="H10" s="247"/>
      <c r="I10" s="249"/>
      <c r="J10" s="249"/>
      <c r="K10" s="247"/>
    </row>
    <row r="11" spans="1:11" ht="21" customHeight="1">
      <c r="A11" s="205">
        <v>6</v>
      </c>
      <c r="B11" s="245"/>
      <c r="C11" s="246"/>
      <c r="D11" s="247"/>
      <c r="E11" s="247"/>
      <c r="F11" s="248"/>
      <c r="G11" s="205"/>
      <c r="H11" s="247"/>
      <c r="I11" s="249"/>
      <c r="J11" s="249"/>
      <c r="K11" s="247"/>
    </row>
    <row r="12" spans="1:11" ht="21" customHeight="1">
      <c r="A12" s="205">
        <v>7</v>
      </c>
      <c r="B12" s="245"/>
      <c r="C12" s="246"/>
      <c r="D12" s="247"/>
      <c r="E12" s="247"/>
      <c r="F12" s="248"/>
      <c r="G12" s="205"/>
      <c r="H12" s="247"/>
      <c r="I12" s="249"/>
      <c r="J12" s="249"/>
      <c r="K12" s="247"/>
    </row>
    <row r="13" spans="1:11" ht="21" customHeight="1">
      <c r="A13" s="205">
        <v>8</v>
      </c>
      <c r="B13" s="245"/>
      <c r="C13" s="246"/>
      <c r="D13" s="247"/>
      <c r="E13" s="247"/>
      <c r="F13" s="248"/>
      <c r="G13" s="205"/>
      <c r="H13" s="247"/>
      <c r="I13" s="249"/>
      <c r="J13" s="249"/>
      <c r="K13" s="247"/>
    </row>
    <row r="14" spans="1:11" ht="21" customHeight="1">
      <c r="A14" s="205">
        <v>9</v>
      </c>
      <c r="B14" s="245"/>
      <c r="C14" s="246"/>
      <c r="D14" s="247"/>
      <c r="E14" s="247"/>
      <c r="F14" s="248"/>
      <c r="G14" s="205"/>
      <c r="H14" s="247"/>
      <c r="I14" s="249"/>
      <c r="J14" s="249"/>
      <c r="K14" s="247"/>
    </row>
    <row r="15" spans="1:11" ht="21" customHeight="1">
      <c r="A15" s="205">
        <v>10</v>
      </c>
      <c r="B15" s="245"/>
      <c r="C15" s="246"/>
      <c r="D15" s="247"/>
      <c r="E15" s="247"/>
      <c r="F15" s="248"/>
      <c r="G15" s="205"/>
      <c r="H15" s="247"/>
      <c r="I15" s="249"/>
      <c r="J15" s="249"/>
      <c r="K15" s="247"/>
    </row>
    <row r="16" spans="1:11" ht="21" customHeight="1">
      <c r="A16" s="205">
        <v>11</v>
      </c>
      <c r="B16" s="245"/>
      <c r="C16" s="246"/>
      <c r="D16" s="247"/>
      <c r="E16" s="247"/>
      <c r="F16" s="248"/>
      <c r="G16" s="205"/>
      <c r="H16" s="247"/>
      <c r="I16" s="249"/>
      <c r="J16" s="249"/>
      <c r="K16" s="247"/>
    </row>
    <row r="17" spans="1:11" ht="21" customHeight="1">
      <c r="A17" s="205">
        <v>12</v>
      </c>
      <c r="B17" s="245"/>
      <c r="C17" s="246"/>
      <c r="D17" s="247"/>
      <c r="E17" s="247"/>
      <c r="F17" s="248"/>
      <c r="G17" s="205"/>
      <c r="H17" s="247"/>
      <c r="I17" s="249"/>
      <c r="J17" s="249"/>
      <c r="K17" s="247"/>
    </row>
    <row r="18" spans="1:11" ht="21" customHeight="1">
      <c r="A18" s="205">
        <v>13</v>
      </c>
      <c r="B18" s="245"/>
      <c r="C18" s="246"/>
      <c r="D18" s="247"/>
      <c r="E18" s="247"/>
      <c r="F18" s="248"/>
      <c r="G18" s="205"/>
      <c r="H18" s="247"/>
      <c r="I18" s="249"/>
      <c r="J18" s="249"/>
      <c r="K18" s="247"/>
    </row>
    <row r="19" spans="1:11" ht="21" customHeight="1">
      <c r="A19" s="205">
        <v>14</v>
      </c>
      <c r="B19" s="245"/>
      <c r="C19" s="246"/>
      <c r="D19" s="247"/>
      <c r="E19" s="247"/>
      <c r="F19" s="248"/>
      <c r="G19" s="205"/>
      <c r="H19" s="247"/>
      <c r="I19" s="249"/>
      <c r="J19" s="249"/>
      <c r="K19" s="247"/>
    </row>
    <row r="20" spans="1:11" ht="21" customHeight="1">
      <c r="A20" s="205">
        <v>15</v>
      </c>
      <c r="B20" s="245"/>
      <c r="C20" s="246"/>
      <c r="D20" s="247"/>
      <c r="E20" s="247"/>
      <c r="F20" s="248"/>
      <c r="G20" s="205"/>
      <c r="H20" s="247"/>
      <c r="I20" s="249"/>
      <c r="J20" s="249"/>
      <c r="K20" s="247"/>
    </row>
    <row r="21" spans="1:11" ht="21" customHeight="1">
      <c r="A21" s="205">
        <v>16</v>
      </c>
      <c r="B21" s="245"/>
      <c r="C21" s="246"/>
      <c r="D21" s="247"/>
      <c r="E21" s="247"/>
      <c r="F21" s="248"/>
      <c r="G21" s="205"/>
      <c r="H21" s="247"/>
      <c r="I21" s="249"/>
      <c r="J21" s="249"/>
      <c r="K21" s="247"/>
    </row>
    <row r="22" spans="1:11" ht="21" customHeight="1">
      <c r="A22" s="205">
        <v>17</v>
      </c>
      <c r="B22" s="245"/>
      <c r="C22" s="246"/>
      <c r="D22" s="247"/>
      <c r="E22" s="247"/>
      <c r="F22" s="248"/>
      <c r="G22" s="205"/>
      <c r="H22" s="247"/>
      <c r="I22" s="249"/>
      <c r="J22" s="249"/>
      <c r="K22" s="247"/>
    </row>
    <row r="23" spans="1:11" ht="21" customHeight="1">
      <c r="A23" s="205">
        <v>18</v>
      </c>
      <c r="B23" s="245"/>
      <c r="C23" s="246"/>
      <c r="D23" s="247"/>
      <c r="E23" s="247"/>
      <c r="F23" s="248"/>
      <c r="G23" s="205"/>
      <c r="H23" s="247"/>
      <c r="I23" s="249"/>
      <c r="J23" s="249"/>
      <c r="K23" s="247"/>
    </row>
    <row r="24" spans="1:11" ht="21" customHeight="1">
      <c r="A24" s="205">
        <v>19</v>
      </c>
      <c r="B24" s="245"/>
      <c r="C24" s="246"/>
      <c r="D24" s="247"/>
      <c r="E24" s="247"/>
      <c r="F24" s="248"/>
      <c r="G24" s="205"/>
      <c r="H24" s="247"/>
      <c r="I24" s="249"/>
      <c r="J24" s="249"/>
      <c r="K24" s="247"/>
    </row>
    <row r="25" spans="1:11" ht="21" customHeight="1">
      <c r="A25" s="205">
        <v>20</v>
      </c>
      <c r="B25" s="245"/>
      <c r="C25" s="246"/>
      <c r="D25" s="247"/>
      <c r="E25" s="247"/>
      <c r="F25" s="248"/>
      <c r="G25" s="205"/>
      <c r="H25" s="247"/>
      <c r="I25" s="249"/>
      <c r="J25" s="249"/>
      <c r="K25" s="247"/>
    </row>
  </sheetData>
  <mergeCells count="9">
    <mergeCell ref="K3:K4"/>
    <mergeCell ref="E3:E4"/>
    <mergeCell ref="F3:F4"/>
    <mergeCell ref="F1:H1"/>
    <mergeCell ref="A3:A4"/>
    <mergeCell ref="B3:D3"/>
    <mergeCell ref="G3:G4"/>
    <mergeCell ref="H3:H4"/>
    <mergeCell ref="I3:J3"/>
  </mergeCells>
  <phoneticPr fontId="14"/>
  <dataValidations count="2">
    <dataValidation imeMode="off" allowBlank="1" showInputMessage="1" showErrorMessage="1" sqref="C1:C1048576 I1:J1048576 F1:F3 F5:F1048576" xr:uid="{00000000-0002-0000-0E00-000000000000}"/>
    <dataValidation imeMode="hiragana" allowBlank="1" showInputMessage="1" showErrorMessage="1" sqref="K1:K1048576 B1:B1048576 G1:H1048576 D1:D1048576 E1:E3 E5:E1048576" xr:uid="{00000000-0002-0000-0E00-000001000000}"/>
  </dataValidations>
  <printOptions horizontalCentered="1"/>
  <pageMargins left="0.31496062992125984" right="0.31496062992125984" top="0.55118110236220474" bottom="0.55118110236220474" header="0.11811023622047245" footer="0.11811023622047245"/>
  <pageSetup paperSize="9" fitToHeight="0" orientation="landscape" r:id="rId1"/>
  <headerFooter>
    <oddHeader>&amp;R【個人情報取扱注意】</oddHeader>
    <oddFooter>&amp;C&amp;P/&amp;N&amp;R&amp;9&amp;A</oddFooter>
  </headerFooter>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B19"/>
  <sheetViews>
    <sheetView workbookViewId="0">
      <selection activeCell="B12" sqref="B12"/>
    </sheetView>
  </sheetViews>
  <sheetFormatPr defaultColWidth="9" defaultRowHeight="14.25"/>
  <cols>
    <col min="1" max="2" width="44" style="86" customWidth="1"/>
    <col min="3" max="16384" width="9" style="86"/>
  </cols>
  <sheetData>
    <row r="1" spans="1:2">
      <c r="B1" s="87" t="s">
        <v>179</v>
      </c>
    </row>
    <row r="2" spans="1:2">
      <c r="B2" s="87"/>
    </row>
    <row r="3" spans="1:2">
      <c r="A3" s="86" t="s">
        <v>183</v>
      </c>
    </row>
    <row r="5" spans="1:2" ht="20.25" customHeight="1">
      <c r="A5" s="87" t="s">
        <v>180</v>
      </c>
    </row>
    <row r="6" spans="1:2" ht="20.25" customHeight="1">
      <c r="A6" s="87" t="s">
        <v>181</v>
      </c>
    </row>
    <row r="7" spans="1:2" ht="20.25" customHeight="1">
      <c r="A7" s="87" t="s">
        <v>182</v>
      </c>
    </row>
    <row r="8" spans="1:2">
      <c r="A8" s="87"/>
    </row>
    <row r="9" spans="1:2" ht="17.25">
      <c r="A9" s="88" t="s">
        <v>178</v>
      </c>
      <c r="B9" s="89"/>
    </row>
    <row r="11" spans="1:2" ht="18" customHeight="1">
      <c r="A11" s="90" t="s">
        <v>177</v>
      </c>
      <c r="B11" s="91" t="s">
        <v>176</v>
      </c>
    </row>
    <row r="12" spans="1:2" ht="58.5" customHeight="1">
      <c r="A12" s="105" t="s">
        <v>292</v>
      </c>
      <c r="B12" s="106"/>
    </row>
    <row r="13" spans="1:2" ht="58.5" customHeight="1">
      <c r="A13" s="105" t="s">
        <v>293</v>
      </c>
      <c r="B13" s="106"/>
    </row>
    <row r="14" spans="1:2" ht="58.5" customHeight="1">
      <c r="A14" s="105"/>
      <c r="B14" s="106"/>
    </row>
    <row r="15" spans="1:2" ht="58.5" customHeight="1">
      <c r="A15" s="105"/>
      <c r="B15" s="106"/>
    </row>
    <row r="16" spans="1:2" ht="58.5" customHeight="1">
      <c r="A16" s="105"/>
      <c r="B16" s="106"/>
    </row>
    <row r="17" spans="1:2" ht="58.5" customHeight="1">
      <c r="A17" s="105"/>
      <c r="B17" s="106"/>
    </row>
    <row r="18" spans="1:2" ht="58.5" customHeight="1">
      <c r="A18" s="107"/>
      <c r="B18" s="108"/>
    </row>
    <row r="19" spans="1:2">
      <c r="B19" s="87" t="s">
        <v>184</v>
      </c>
    </row>
  </sheetData>
  <phoneticPr fontId="14"/>
  <dataValidations count="1">
    <dataValidation imeMode="hiragana" allowBlank="1" showInputMessage="1" showErrorMessage="1" sqref="A1:B1048576" xr:uid="{00000000-0002-0000-0F00-000000000000}"/>
  </dataValidations>
  <printOptions horizontalCentered="1"/>
  <pageMargins left="0.70866141732283472" right="0.70866141732283472" top="0.74803149606299213" bottom="0.74803149606299213" header="0.31496062992125984" footer="0.31496062992125984"/>
  <pageSetup paperSize="9" fitToHeight="0" orientation="portrait" r:id="rId1"/>
  <headerFooter>
    <oddFooter>&amp;C&amp;P/&amp;N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H16"/>
  <sheetViews>
    <sheetView tabSelected="1" workbookViewId="0">
      <selection activeCell="A5" sqref="A5"/>
    </sheetView>
  </sheetViews>
  <sheetFormatPr defaultColWidth="8.875" defaultRowHeight="13.5"/>
  <cols>
    <col min="1" max="1" width="8.875" style="29"/>
    <col min="2" max="2" width="44" style="125" customWidth="1"/>
    <col min="3" max="3" width="40.875" style="29" customWidth="1"/>
    <col min="4" max="4" width="3.25" style="126" customWidth="1"/>
    <col min="5" max="8" width="10.25" style="127" customWidth="1"/>
    <col min="9" max="16384" width="8.875" style="126"/>
  </cols>
  <sheetData>
    <row r="1" spans="1:8" s="125" customFormat="1" ht="61.15" customHeight="1">
      <c r="A1" s="279" t="s">
        <v>426</v>
      </c>
      <c r="B1" s="279"/>
      <c r="C1" s="279"/>
      <c r="D1" s="279"/>
      <c r="E1" s="279"/>
      <c r="F1" s="279"/>
      <c r="G1" s="279"/>
      <c r="H1" s="279"/>
    </row>
    <row r="2" spans="1:8" s="125" customFormat="1">
      <c r="A2" s="126" t="s">
        <v>422</v>
      </c>
    </row>
    <row r="3" spans="1:8" s="125" customFormat="1">
      <c r="A3" s="126" t="s">
        <v>423</v>
      </c>
    </row>
    <row r="4" spans="1:8">
      <c r="A4" s="151" t="s">
        <v>332</v>
      </c>
      <c r="B4" s="126"/>
      <c r="C4" s="126"/>
      <c r="E4" s="126"/>
      <c r="F4" s="126"/>
      <c r="G4" s="126"/>
      <c r="H4" s="126"/>
    </row>
    <row r="6" spans="1:8" s="49" customFormat="1" ht="21" customHeight="1" thickBot="1">
      <c r="A6" s="146" t="s">
        <v>302</v>
      </c>
      <c r="B6" s="150" t="s">
        <v>303</v>
      </c>
      <c r="C6" s="146" t="s">
        <v>304</v>
      </c>
      <c r="E6" s="115" t="s">
        <v>308</v>
      </c>
      <c r="F6" s="115" t="s">
        <v>309</v>
      </c>
      <c r="G6" s="115" t="s">
        <v>310</v>
      </c>
      <c r="H6" s="115" t="s">
        <v>311</v>
      </c>
    </row>
    <row r="7" spans="1:8" s="49" customFormat="1" ht="18" customHeight="1">
      <c r="A7" s="112" t="s">
        <v>424</v>
      </c>
      <c r="B7" s="113" t="s">
        <v>320</v>
      </c>
      <c r="C7" s="112" t="s">
        <v>425</v>
      </c>
      <c r="E7" s="208" t="s">
        <v>321</v>
      </c>
      <c r="F7" s="208" t="s">
        <v>321</v>
      </c>
      <c r="G7" s="208" t="s">
        <v>321</v>
      </c>
      <c r="H7" s="208" t="s">
        <v>321</v>
      </c>
    </row>
    <row r="8" spans="1:8" s="29" customFormat="1" ht="18" customHeight="1">
      <c r="A8" s="100" t="s">
        <v>187</v>
      </c>
      <c r="B8" s="129" t="s">
        <v>306</v>
      </c>
      <c r="C8" s="100" t="s">
        <v>402</v>
      </c>
      <c r="E8" s="128"/>
      <c r="F8" s="128"/>
      <c r="G8" s="128" t="s">
        <v>312</v>
      </c>
      <c r="H8" s="128"/>
    </row>
    <row r="9" spans="1:8" s="29" customFormat="1" ht="30" customHeight="1">
      <c r="A9" s="100" t="s">
        <v>217</v>
      </c>
      <c r="B9" s="129" t="s">
        <v>305</v>
      </c>
      <c r="C9" s="100" t="s">
        <v>402</v>
      </c>
      <c r="E9" s="128"/>
      <c r="F9" s="128"/>
      <c r="G9" s="128" t="s">
        <v>312</v>
      </c>
      <c r="H9" s="128" t="s">
        <v>312</v>
      </c>
    </row>
    <row r="10" spans="1:8" s="29" customFormat="1" ht="18" customHeight="1">
      <c r="A10" s="100" t="s">
        <v>383</v>
      </c>
      <c r="B10" s="129" t="s">
        <v>390</v>
      </c>
      <c r="C10" s="100" t="s">
        <v>387</v>
      </c>
      <c r="E10" s="128"/>
      <c r="F10" s="128" t="s">
        <v>384</v>
      </c>
      <c r="G10" s="128"/>
      <c r="H10" s="128" t="s">
        <v>384</v>
      </c>
    </row>
    <row r="11" spans="1:8" s="29" customFormat="1" ht="18" customHeight="1">
      <c r="A11" s="100" t="s">
        <v>297</v>
      </c>
      <c r="B11" s="129" t="s">
        <v>334</v>
      </c>
      <c r="C11" s="100" t="s">
        <v>388</v>
      </c>
      <c r="E11" s="128" t="s">
        <v>312</v>
      </c>
      <c r="F11" s="128"/>
      <c r="G11" s="128" t="s">
        <v>312</v>
      </c>
      <c r="H11" s="128"/>
    </row>
    <row r="12" spans="1:8" s="29" customFormat="1" ht="18" customHeight="1">
      <c r="A12" s="100" t="s">
        <v>298</v>
      </c>
      <c r="B12" s="129" t="s">
        <v>331</v>
      </c>
      <c r="C12" s="100" t="s">
        <v>389</v>
      </c>
      <c r="E12" s="128" t="s">
        <v>312</v>
      </c>
      <c r="F12" s="128" t="s">
        <v>312</v>
      </c>
      <c r="G12" s="128" t="s">
        <v>312</v>
      </c>
      <c r="H12" s="128" t="s">
        <v>312</v>
      </c>
    </row>
    <row r="13" spans="1:8" s="29" customFormat="1" ht="18" customHeight="1">
      <c r="A13" s="100" t="s">
        <v>299</v>
      </c>
      <c r="B13" s="129" t="s">
        <v>27</v>
      </c>
      <c r="C13" s="100"/>
      <c r="E13" s="128" t="s">
        <v>312</v>
      </c>
      <c r="F13" s="128"/>
      <c r="G13" s="128" t="s">
        <v>312</v>
      </c>
      <c r="H13" s="128"/>
    </row>
    <row r="14" spans="1:8" s="29" customFormat="1" ht="18" customHeight="1">
      <c r="A14" s="100" t="s">
        <v>300</v>
      </c>
      <c r="B14" s="129" t="s">
        <v>333</v>
      </c>
      <c r="C14" s="100" t="s">
        <v>398</v>
      </c>
      <c r="E14" s="128" t="s">
        <v>312</v>
      </c>
      <c r="F14" s="128" t="s">
        <v>313</v>
      </c>
      <c r="G14" s="128" t="s">
        <v>312</v>
      </c>
      <c r="H14" s="128" t="s">
        <v>313</v>
      </c>
    </row>
    <row r="15" spans="1:8" s="29" customFormat="1" ht="18" customHeight="1">
      <c r="A15" s="100" t="s">
        <v>301</v>
      </c>
      <c r="B15" s="129" t="s">
        <v>307</v>
      </c>
      <c r="C15" s="100"/>
      <c r="E15" s="128" t="s">
        <v>312</v>
      </c>
      <c r="F15" s="128"/>
      <c r="G15" s="128" t="s">
        <v>312</v>
      </c>
      <c r="H15" s="128"/>
    </row>
    <row r="16" spans="1:8" s="29" customFormat="1">
      <c r="B16" s="30"/>
      <c r="E16" s="49"/>
      <c r="F16" s="49"/>
      <c r="G16" s="49"/>
      <c r="H16" s="49"/>
    </row>
  </sheetData>
  <mergeCells count="1">
    <mergeCell ref="A1:H1"/>
  </mergeCells>
  <phoneticPr fontId="14"/>
  <dataValidations count="1">
    <dataValidation imeMode="hiragana" allowBlank="1" showInputMessage="1" showErrorMessage="1" sqref="A1:XFD1048576" xr:uid="{00000000-0002-0000-0100-000000000000}"/>
  </dataValidations>
  <hyperlinks>
    <hyperlink ref="A4" r:id="rId1" xr:uid="{00000000-0004-0000-0100-000000000000}"/>
  </hyperlinks>
  <printOptions horizontalCentered="1"/>
  <pageMargins left="0.51181102362204722" right="0.51181102362204722" top="0.74803149606299213" bottom="0.74803149606299213" header="0.31496062992125984" footer="0.31496062992125984"/>
  <pageSetup paperSize="9" orientation="landscape" r:id="rId2"/>
  <headerFooter>
    <oddHeader>&amp;L&amp;A</oddHeader>
  </headerFooter>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4"/>
  <sheetViews>
    <sheetView showZeros="0" workbookViewId="0"/>
  </sheetViews>
  <sheetFormatPr defaultColWidth="8.875" defaultRowHeight="24.75" customHeight="1"/>
  <cols>
    <col min="1" max="1" width="40.5" style="7" customWidth="1"/>
    <col min="2" max="2" width="16.625" style="130" customWidth="1"/>
    <col min="3" max="3" width="23.5" style="7" customWidth="1"/>
    <col min="4" max="4" width="7.125" style="34" bestFit="1" customWidth="1"/>
    <col min="5" max="16384" width="8.875" style="7"/>
  </cols>
  <sheetData>
    <row r="1" spans="1:4" ht="24.75" customHeight="1">
      <c r="C1" s="209" t="s">
        <v>393</v>
      </c>
    </row>
    <row r="2" spans="1:4" ht="24.75" customHeight="1">
      <c r="A2" s="7" t="s">
        <v>322</v>
      </c>
      <c r="C2" s="131"/>
    </row>
    <row r="3" spans="1:4" ht="24.75" customHeight="1">
      <c r="C3" s="131"/>
    </row>
    <row r="4" spans="1:4" ht="24.75" customHeight="1">
      <c r="A4" s="280" t="s">
        <v>319</v>
      </c>
      <c r="B4" s="280"/>
      <c r="C4" s="280"/>
    </row>
    <row r="5" spans="1:4" ht="24.75" customHeight="1">
      <c r="A5" s="132"/>
      <c r="B5" s="142" t="s">
        <v>327</v>
      </c>
      <c r="C5" s="132"/>
    </row>
    <row r="6" spans="1:4" ht="24.75" customHeight="1">
      <c r="A6" s="132"/>
      <c r="B6" s="281" t="str">
        <f>'様式１１－１'!C5&amp;様式９!C5</f>
        <v/>
      </c>
      <c r="C6" s="281"/>
    </row>
    <row r="8" spans="1:4" ht="24.75" customHeight="1">
      <c r="B8" s="133"/>
    </row>
    <row r="9" spans="1:4" ht="24.75" customHeight="1">
      <c r="A9" s="7" t="s">
        <v>323</v>
      </c>
      <c r="B9" s="133" t="s">
        <v>317</v>
      </c>
      <c r="C9" s="132" t="s">
        <v>32</v>
      </c>
      <c r="D9" s="190" t="s">
        <v>346</v>
      </c>
    </row>
    <row r="10" spans="1:4" ht="24.75" customHeight="1">
      <c r="A10" s="134" t="s">
        <v>314</v>
      </c>
      <c r="B10" s="135"/>
      <c r="C10" s="154"/>
      <c r="D10" s="155" t="str">
        <f>IF(B10="","",B10/B13)</f>
        <v/>
      </c>
    </row>
    <row r="11" spans="1:4" ht="24.75" customHeight="1">
      <c r="A11" s="134" t="s">
        <v>315</v>
      </c>
      <c r="B11" s="135"/>
      <c r="C11" s="135"/>
      <c r="D11" s="155" t="str">
        <f>IF(B11="","",B11/B13)</f>
        <v/>
      </c>
    </row>
    <row r="12" spans="1:4" ht="24.75" customHeight="1" thickBot="1">
      <c r="A12" s="136" t="s">
        <v>316</v>
      </c>
      <c r="B12" s="137"/>
      <c r="C12" s="137"/>
      <c r="D12" s="189" t="str">
        <f>IF(B12="","",B12/B13)</f>
        <v/>
      </c>
    </row>
    <row r="13" spans="1:4" ht="24.75" customHeight="1" thickTop="1">
      <c r="A13" s="138" t="s">
        <v>318</v>
      </c>
      <c r="B13" s="139">
        <f>SUM(B10:B12)</f>
        <v>0</v>
      </c>
      <c r="C13" s="139"/>
      <c r="D13" s="156"/>
    </row>
    <row r="16" spans="1:4" ht="24.75" customHeight="1">
      <c r="A16" s="7" t="s">
        <v>324</v>
      </c>
      <c r="B16" s="133" t="s">
        <v>317</v>
      </c>
      <c r="C16" s="132" t="s">
        <v>32</v>
      </c>
      <c r="D16" s="190" t="s">
        <v>346</v>
      </c>
    </row>
    <row r="17" spans="1:4" ht="24.75" customHeight="1">
      <c r="A17" s="134" t="s">
        <v>314</v>
      </c>
      <c r="B17" s="135"/>
      <c r="C17" s="143" t="s">
        <v>328</v>
      </c>
      <c r="D17" s="155" t="str">
        <f>IF(B17="","",B17/B20)</f>
        <v/>
      </c>
    </row>
    <row r="18" spans="1:4" ht="24.75" customHeight="1">
      <c r="A18" s="134" t="s">
        <v>315</v>
      </c>
      <c r="B18" s="135"/>
      <c r="C18" s="135"/>
      <c r="D18" s="155" t="str">
        <f>IF(B18="","",B18/B20)</f>
        <v/>
      </c>
    </row>
    <row r="19" spans="1:4" ht="24.75" customHeight="1" thickBot="1">
      <c r="A19" s="136" t="s">
        <v>316</v>
      </c>
      <c r="B19" s="137"/>
      <c r="C19" s="137"/>
      <c r="D19" s="189" t="str">
        <f>IF(B19="","",B19/B20)</f>
        <v/>
      </c>
    </row>
    <row r="20" spans="1:4" ht="24.75" customHeight="1" thickTop="1">
      <c r="A20" s="138" t="s">
        <v>318</v>
      </c>
      <c r="B20" s="139">
        <f>SUM(B17:B19)</f>
        <v>0</v>
      </c>
      <c r="C20" s="139"/>
      <c r="D20" s="156"/>
    </row>
    <row r="23" spans="1:4" ht="24.75" customHeight="1">
      <c r="B23" s="140" t="s">
        <v>325</v>
      </c>
      <c r="C23" s="7" t="s">
        <v>326</v>
      </c>
    </row>
    <row r="24" spans="1:4" ht="24.75" customHeight="1">
      <c r="B24" s="140" t="s">
        <v>329</v>
      </c>
      <c r="C24" s="141"/>
    </row>
  </sheetData>
  <mergeCells count="2">
    <mergeCell ref="A4:C4"/>
    <mergeCell ref="B6:C6"/>
  </mergeCells>
  <phoneticPr fontId="14"/>
  <dataValidations count="2">
    <dataValidation imeMode="hiragana" allowBlank="1" showInputMessage="1" showErrorMessage="1" sqref="C1:C3 C7:C23 C25:C1048576" xr:uid="{00000000-0002-0000-0200-000000000000}"/>
    <dataValidation imeMode="off" allowBlank="1" showInputMessage="1" showErrorMessage="1" sqref="B1:B3 B7:B1048576 C24" xr:uid="{00000000-0002-0000-0200-000001000000}"/>
  </dataValidations>
  <pageMargins left="0.70866141732283472" right="0.70866141732283472" top="0.74803149606299213" bottom="0.74803149606299213" header="0.31496062992125984" footer="0.31496062992125984"/>
  <pageSetup paperSize="9" orientation="portrait" blackAndWhite="1" r:id="rId1"/>
  <headerFooter>
    <oddFooter>&amp;R&amp;10&amp;A</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9"/>
  <sheetViews>
    <sheetView workbookViewId="0">
      <selection activeCell="B6" sqref="B6"/>
    </sheetView>
  </sheetViews>
  <sheetFormatPr defaultColWidth="9" defaultRowHeight="13.5" outlineLevelCol="1"/>
  <cols>
    <col min="1" max="1" width="4.125" style="29" customWidth="1"/>
    <col min="2" max="2" width="74.625" style="29" customWidth="1"/>
    <col min="3" max="3" width="5.875" style="49" customWidth="1"/>
    <col min="4" max="5" width="29.125" style="29" hidden="1" customWidth="1" outlineLevel="1"/>
    <col min="6" max="8" width="6.875" style="29" hidden="1" customWidth="1" outlineLevel="1"/>
    <col min="9" max="9" width="9" style="29" collapsed="1"/>
    <col min="10" max="16384" width="9" style="29"/>
  </cols>
  <sheetData>
    <row r="1" spans="1:8">
      <c r="A1" s="29" t="s">
        <v>187</v>
      </c>
    </row>
    <row r="2" spans="1:8">
      <c r="A2" s="29" t="str">
        <f>"指定医療機関名： "&amp;'様式１１－１'!C5</f>
        <v xml:space="preserve">指定医療機関名： </v>
      </c>
    </row>
    <row r="3" spans="1:8">
      <c r="A3" s="29" t="s">
        <v>188</v>
      </c>
    </row>
    <row r="4" spans="1:8">
      <c r="A4" s="29" t="s">
        <v>294</v>
      </c>
    </row>
    <row r="6" spans="1:8" s="49" customFormat="1">
      <c r="A6" s="263"/>
      <c r="B6" s="262" t="s">
        <v>403</v>
      </c>
      <c r="C6" s="264" t="s">
        <v>189</v>
      </c>
      <c r="D6" s="92" t="s">
        <v>190</v>
      </c>
      <c r="E6" s="95" t="s">
        <v>191</v>
      </c>
      <c r="F6" s="96" t="s">
        <v>192</v>
      </c>
      <c r="G6" s="97" t="s">
        <v>193</v>
      </c>
      <c r="H6" s="98" t="s">
        <v>194</v>
      </c>
    </row>
    <row r="7" spans="1:8" ht="18" customHeight="1">
      <c r="A7" s="99" t="s">
        <v>195</v>
      </c>
      <c r="B7" s="93" t="s">
        <v>196</v>
      </c>
      <c r="C7" s="94" t="s">
        <v>197</v>
      </c>
      <c r="D7" s="99"/>
      <c r="E7" s="100"/>
      <c r="F7" s="93"/>
      <c r="G7" s="101"/>
      <c r="H7" s="102"/>
    </row>
    <row r="8" spans="1:8" ht="18" customHeight="1">
      <c r="A8" s="99" t="s">
        <v>195</v>
      </c>
      <c r="B8" s="93" t="s">
        <v>198</v>
      </c>
      <c r="C8" s="94" t="s">
        <v>197</v>
      </c>
      <c r="D8" s="99"/>
      <c r="E8" s="100"/>
      <c r="F8" s="93"/>
      <c r="G8" s="101"/>
      <c r="H8" s="102"/>
    </row>
    <row r="9" spans="1:8" ht="18" customHeight="1">
      <c r="A9" s="99" t="s">
        <v>195</v>
      </c>
      <c r="B9" s="93" t="s">
        <v>199</v>
      </c>
      <c r="C9" s="94" t="s">
        <v>197</v>
      </c>
      <c r="D9" s="99"/>
      <c r="E9" s="100"/>
      <c r="F9" s="93"/>
      <c r="G9" s="101"/>
      <c r="H9" s="102"/>
    </row>
    <row r="10" spans="1:8" ht="18" customHeight="1">
      <c r="A10" s="99" t="s">
        <v>195</v>
      </c>
      <c r="B10" s="93" t="s">
        <v>200</v>
      </c>
      <c r="C10" s="94" t="s">
        <v>197</v>
      </c>
      <c r="D10" s="99"/>
      <c r="E10" s="100"/>
      <c r="F10" s="93"/>
      <c r="G10" s="101"/>
      <c r="H10" s="102"/>
    </row>
    <row r="11" spans="1:8" ht="18" customHeight="1">
      <c r="A11" s="99" t="s">
        <v>195</v>
      </c>
      <c r="B11" s="93" t="s">
        <v>201</v>
      </c>
      <c r="C11" s="94" t="s">
        <v>197</v>
      </c>
      <c r="D11" s="99"/>
      <c r="E11" s="100"/>
      <c r="F11" s="93"/>
      <c r="G11" s="101"/>
      <c r="H11" s="102"/>
    </row>
    <row r="12" spans="1:8" ht="18" customHeight="1">
      <c r="A12" s="99" t="s">
        <v>195</v>
      </c>
      <c r="B12" s="93" t="s">
        <v>202</v>
      </c>
      <c r="C12" s="94" t="s">
        <v>197</v>
      </c>
      <c r="D12" s="99"/>
      <c r="E12" s="100"/>
      <c r="F12" s="93"/>
      <c r="G12" s="101"/>
      <c r="H12" s="102"/>
    </row>
    <row r="13" spans="1:8" ht="18" customHeight="1">
      <c r="A13" s="99" t="s">
        <v>195</v>
      </c>
      <c r="B13" s="93" t="s">
        <v>203</v>
      </c>
      <c r="C13" s="94" t="s">
        <v>197</v>
      </c>
      <c r="D13" s="99"/>
      <c r="E13" s="100"/>
      <c r="F13" s="93"/>
      <c r="G13" s="101"/>
      <c r="H13" s="102"/>
    </row>
    <row r="14" spans="1:8" ht="18" customHeight="1">
      <c r="A14" s="99" t="s">
        <v>195</v>
      </c>
      <c r="B14" s="93" t="s">
        <v>204</v>
      </c>
      <c r="C14" s="94" t="s">
        <v>197</v>
      </c>
      <c r="D14" s="99"/>
      <c r="E14" s="100"/>
      <c r="F14" s="93"/>
      <c r="G14" s="101"/>
      <c r="H14" s="102"/>
    </row>
    <row r="15" spans="1:8" ht="18" customHeight="1">
      <c r="A15" s="99" t="s">
        <v>195</v>
      </c>
      <c r="B15" s="93" t="s">
        <v>205</v>
      </c>
      <c r="C15" s="94" t="s">
        <v>197</v>
      </c>
      <c r="D15" s="99"/>
      <c r="E15" s="100"/>
      <c r="F15" s="93"/>
      <c r="G15" s="101"/>
      <c r="H15" s="102"/>
    </row>
    <row r="16" spans="1:8" ht="18" customHeight="1">
      <c r="A16" s="99" t="s">
        <v>195</v>
      </c>
      <c r="B16" s="93" t="s">
        <v>206</v>
      </c>
      <c r="C16" s="94" t="s">
        <v>197</v>
      </c>
      <c r="D16" s="99"/>
      <c r="E16" s="100"/>
      <c r="F16" s="93"/>
      <c r="G16" s="101"/>
      <c r="H16" s="102"/>
    </row>
    <row r="17" spans="1:8" ht="29.25" customHeight="1">
      <c r="A17" s="99" t="s">
        <v>195</v>
      </c>
      <c r="B17" s="103" t="s">
        <v>207</v>
      </c>
      <c r="C17" s="94" t="s">
        <v>208</v>
      </c>
      <c r="D17" s="99"/>
      <c r="E17" s="100"/>
      <c r="F17" s="93"/>
      <c r="G17" s="101"/>
      <c r="H17" s="102"/>
    </row>
    <row r="18" spans="1:8" ht="18" customHeight="1">
      <c r="A18" s="99" t="s">
        <v>195</v>
      </c>
      <c r="B18" s="93" t="s">
        <v>209</v>
      </c>
      <c r="C18" s="94" t="s">
        <v>197</v>
      </c>
      <c r="D18" s="99"/>
      <c r="E18" s="100"/>
      <c r="F18" s="93"/>
      <c r="G18" s="101"/>
      <c r="H18" s="102"/>
    </row>
    <row r="19" spans="1:8" ht="18" customHeight="1">
      <c r="A19" s="99" t="s">
        <v>195</v>
      </c>
      <c r="B19" s="93" t="s">
        <v>210</v>
      </c>
      <c r="C19" s="94" t="s">
        <v>197</v>
      </c>
      <c r="D19" s="99"/>
      <c r="E19" s="100"/>
      <c r="F19" s="93"/>
      <c r="G19" s="101"/>
      <c r="H19" s="102"/>
    </row>
    <row r="20" spans="1:8" ht="18" customHeight="1">
      <c r="A20" s="99" t="s">
        <v>195</v>
      </c>
      <c r="B20" s="93" t="s">
        <v>211</v>
      </c>
      <c r="C20" s="94" t="s">
        <v>197</v>
      </c>
      <c r="D20" s="99"/>
      <c r="E20" s="100"/>
      <c r="F20" s="93"/>
      <c r="G20" s="101"/>
      <c r="H20" s="102"/>
    </row>
    <row r="22" spans="1:8" s="39" customFormat="1" ht="147.75" customHeight="1">
      <c r="A22" s="282" t="s">
        <v>212</v>
      </c>
      <c r="B22" s="282"/>
      <c r="C22" s="282"/>
    </row>
    <row r="23" spans="1:8" s="39" customFormat="1" ht="11.25">
      <c r="C23" s="104"/>
    </row>
    <row r="24" spans="1:8" s="39" customFormat="1" ht="11.25">
      <c r="A24" s="39" t="s">
        <v>213</v>
      </c>
      <c r="C24" s="104"/>
    </row>
    <row r="25" spans="1:8" s="39" customFormat="1" ht="45" customHeight="1">
      <c r="A25" s="282" t="s">
        <v>214</v>
      </c>
      <c r="B25" s="282"/>
      <c r="C25" s="282"/>
    </row>
    <row r="26" spans="1:8" s="39" customFormat="1" ht="11.25">
      <c r="C26" s="104"/>
    </row>
    <row r="27" spans="1:8" s="39" customFormat="1" ht="70.5" customHeight="1">
      <c r="A27" s="282" t="s">
        <v>215</v>
      </c>
      <c r="B27" s="282"/>
      <c r="C27" s="282"/>
    </row>
    <row r="28" spans="1:8" s="39" customFormat="1" ht="11.25">
      <c r="C28" s="104"/>
    </row>
    <row r="29" spans="1:8" s="39" customFormat="1" ht="106.5" customHeight="1">
      <c r="A29" s="282" t="s">
        <v>216</v>
      </c>
      <c r="B29" s="282"/>
      <c r="C29" s="282"/>
    </row>
  </sheetData>
  <mergeCells count="4">
    <mergeCell ref="A22:C22"/>
    <mergeCell ref="A25:C25"/>
    <mergeCell ref="A27:C27"/>
    <mergeCell ref="A29:C29"/>
  </mergeCells>
  <phoneticPr fontId="14"/>
  <dataValidations count="4">
    <dataValidation type="list" allowBlank="1" showInputMessage="1" showErrorMessage="1" sqref="C7:C16 C18:C20" xr:uid="{00000000-0002-0000-0300-000000000000}">
      <formula1>"〇/×,〇,×"</formula1>
    </dataValidation>
    <dataValidation type="list" allowBlank="1" showInputMessage="1" showErrorMessage="1" sqref="C17" xr:uid="{00000000-0002-0000-0300-000001000000}">
      <formula1>"有/無,有,無"</formula1>
    </dataValidation>
    <dataValidation imeMode="hiragana" allowBlank="1" showInputMessage="1" showErrorMessage="1" sqref="D1:E1048576" xr:uid="{00000000-0002-0000-0300-000002000000}"/>
    <dataValidation type="list" allowBlank="1" showInputMessage="1" showErrorMessage="1" sqref="B6" xr:uid="{00000000-0002-0000-0300-000003000000}">
      <formula1>"□　精神科作業療法,■　精神科作業療法,□　精神科作業療法【未実施】"</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oddFooter>&amp;R&amp;9&amp;A</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91"/>
  <sheetViews>
    <sheetView workbookViewId="0">
      <selection activeCell="B1" sqref="B1"/>
    </sheetView>
  </sheetViews>
  <sheetFormatPr defaultColWidth="9" defaultRowHeight="17.25" customHeight="1" outlineLevelRow="1" outlineLevelCol="1"/>
  <cols>
    <col min="1" max="1" width="7.25" style="29" customWidth="1"/>
    <col min="2" max="2" width="55.75" style="29" customWidth="1"/>
    <col min="3" max="3" width="51.625" style="29" hidden="1" customWidth="1" outlineLevel="1"/>
    <col min="4" max="4" width="27.5" style="29" customWidth="1" collapsed="1"/>
    <col min="5" max="16384" width="9" style="29"/>
  </cols>
  <sheetData>
    <row r="1" spans="1:4" ht="17.25" customHeight="1">
      <c r="A1" s="29" t="s">
        <v>217</v>
      </c>
      <c r="D1" s="144">
        <f>'様式１１－１'!D1</f>
        <v>45748</v>
      </c>
    </row>
    <row r="2" spans="1:4" s="269" customFormat="1" ht="17.25" customHeight="1">
      <c r="A2" s="269" t="str">
        <f>"指定医療機関名： "&amp;'様式１１－１'!C5</f>
        <v xml:space="preserve">指定医療機関名： </v>
      </c>
    </row>
    <row r="3" spans="1:4" s="269" customFormat="1" ht="17.25" customHeight="1">
      <c r="A3" s="269" t="s">
        <v>218</v>
      </c>
    </row>
    <row r="4" spans="1:4" s="269" customFormat="1" ht="17.25" customHeight="1">
      <c r="A4" s="269" t="s">
        <v>219</v>
      </c>
    </row>
    <row r="5" spans="1:4" ht="13.5"/>
    <row r="6" spans="1:4" ht="17.25" customHeight="1">
      <c r="A6" s="29" t="s">
        <v>401</v>
      </c>
    </row>
    <row r="7" spans="1:4" ht="15.6" customHeight="1" thickBot="1">
      <c r="A7" s="283" t="s">
        <v>220</v>
      </c>
      <c r="B7" s="284"/>
      <c r="C7" s="145" t="s">
        <v>221</v>
      </c>
      <c r="D7" s="146" t="s">
        <v>222</v>
      </c>
    </row>
    <row r="8" spans="1:4" ht="17.25" customHeight="1">
      <c r="A8" s="99" t="s">
        <v>284</v>
      </c>
      <c r="B8" s="93"/>
      <c r="C8" s="93"/>
      <c r="D8" s="95" t="s">
        <v>341</v>
      </c>
    </row>
    <row r="9" spans="1:4" ht="17.25" customHeight="1">
      <c r="A9" s="99" t="s">
        <v>285</v>
      </c>
      <c r="B9" s="93"/>
      <c r="C9" s="93"/>
      <c r="D9" s="95" t="s">
        <v>341</v>
      </c>
    </row>
    <row r="10" spans="1:4" ht="17.25" customHeight="1">
      <c r="A10" s="99" t="s">
        <v>286</v>
      </c>
      <c r="B10" s="93"/>
      <c r="C10" s="93"/>
      <c r="D10" s="95" t="s">
        <v>341</v>
      </c>
    </row>
    <row r="11" spans="1:4" ht="17.25" customHeight="1">
      <c r="A11" s="99" t="s">
        <v>287</v>
      </c>
      <c r="B11" s="93"/>
      <c r="C11" s="93"/>
      <c r="D11" s="95" t="s">
        <v>341</v>
      </c>
    </row>
    <row r="12" spans="1:4" ht="17.25" customHeight="1">
      <c r="A12" s="99" t="s">
        <v>288</v>
      </c>
      <c r="B12" s="93"/>
      <c r="C12" s="93"/>
      <c r="D12" s="95" t="s">
        <v>341</v>
      </c>
    </row>
    <row r="13" spans="1:4" ht="17.25" customHeight="1">
      <c r="A13" s="99" t="s">
        <v>289</v>
      </c>
      <c r="B13" s="93"/>
      <c r="C13" s="93"/>
      <c r="D13" s="95"/>
    </row>
    <row r="14" spans="1:4" ht="17.25" customHeight="1">
      <c r="A14" s="99" t="s">
        <v>290</v>
      </c>
      <c r="B14" s="93"/>
      <c r="C14" s="93"/>
      <c r="D14" s="95"/>
    </row>
    <row r="15" spans="1:4" ht="17.25" customHeight="1">
      <c r="A15" s="99" t="s">
        <v>291</v>
      </c>
      <c r="B15" s="93"/>
      <c r="C15" s="93"/>
      <c r="D15" s="95" t="s">
        <v>341</v>
      </c>
    </row>
    <row r="16" spans="1:4" ht="17.25" customHeight="1">
      <c r="A16" s="99"/>
      <c r="B16" s="93"/>
      <c r="C16" s="93"/>
      <c r="D16" s="98"/>
    </row>
    <row r="17" spans="1:4" ht="17.25" customHeight="1">
      <c r="A17" s="286" t="s">
        <v>404</v>
      </c>
      <c r="B17" s="287"/>
      <c r="C17" s="287"/>
      <c r="D17" s="288"/>
    </row>
    <row r="18" spans="1:4" ht="17.25" customHeight="1" outlineLevel="1">
      <c r="A18" s="63" t="s">
        <v>223</v>
      </c>
      <c r="B18" s="147"/>
      <c r="C18" s="147" t="s">
        <v>224</v>
      </c>
      <c r="D18" s="148" t="s">
        <v>248</v>
      </c>
    </row>
    <row r="19" spans="1:4" ht="17.25" customHeight="1" outlineLevel="1">
      <c r="A19" s="99" t="s">
        <v>225</v>
      </c>
      <c r="B19" s="93"/>
      <c r="C19" s="93" t="s">
        <v>226</v>
      </c>
      <c r="D19" s="95" t="s">
        <v>344</v>
      </c>
    </row>
    <row r="20" spans="1:4" ht="17.25" customHeight="1" outlineLevel="1">
      <c r="A20" s="99" t="s">
        <v>227</v>
      </c>
      <c r="B20" s="93"/>
      <c r="C20" s="93"/>
      <c r="D20" s="95"/>
    </row>
    <row r="21" spans="1:4" ht="17.25" customHeight="1" outlineLevel="1">
      <c r="A21" s="99" t="s">
        <v>228</v>
      </c>
      <c r="B21" s="93"/>
      <c r="C21" s="93"/>
      <c r="D21" s="95" t="s">
        <v>340</v>
      </c>
    </row>
    <row r="22" spans="1:4" ht="17.25" customHeight="1" outlineLevel="1">
      <c r="A22" s="99"/>
      <c r="B22" s="93" t="s">
        <v>229</v>
      </c>
      <c r="C22" s="93"/>
      <c r="D22" s="149"/>
    </row>
    <row r="23" spans="1:4" ht="17.25" customHeight="1" outlineLevel="1">
      <c r="A23" s="99"/>
      <c r="B23" s="93" t="s">
        <v>230</v>
      </c>
      <c r="C23" s="93"/>
      <c r="D23" s="95" t="s">
        <v>330</v>
      </c>
    </row>
    <row r="24" spans="1:4" ht="17.25" customHeight="1" outlineLevel="1">
      <c r="A24" s="99"/>
      <c r="B24" s="93" t="s">
        <v>231</v>
      </c>
      <c r="C24" s="93" t="s">
        <v>232</v>
      </c>
      <c r="D24" s="95" t="s">
        <v>330</v>
      </c>
    </row>
    <row r="25" spans="1:4" ht="17.25" customHeight="1" outlineLevel="1">
      <c r="A25" s="99" t="s">
        <v>233</v>
      </c>
      <c r="B25" s="93"/>
      <c r="C25" s="93" t="s">
        <v>234</v>
      </c>
      <c r="D25" s="95"/>
    </row>
    <row r="26" spans="1:4" ht="17.25" customHeight="1" outlineLevel="1">
      <c r="A26" s="99"/>
      <c r="B26" s="93" t="s">
        <v>235</v>
      </c>
      <c r="C26" s="93"/>
      <c r="D26" s="95" t="s">
        <v>236</v>
      </c>
    </row>
    <row r="27" spans="1:4" ht="17.25" customHeight="1" outlineLevel="1">
      <c r="A27" s="99"/>
      <c r="B27" s="93" t="s">
        <v>237</v>
      </c>
      <c r="C27" s="93" t="s">
        <v>238</v>
      </c>
      <c r="D27" s="95" t="s">
        <v>236</v>
      </c>
    </row>
    <row r="28" spans="1:4" ht="17.25" customHeight="1" outlineLevel="1">
      <c r="A28" s="99" t="s">
        <v>239</v>
      </c>
      <c r="B28" s="93"/>
      <c r="C28" s="93" t="s">
        <v>234</v>
      </c>
      <c r="D28" s="95"/>
    </row>
    <row r="29" spans="1:4" ht="17.25" customHeight="1" outlineLevel="1">
      <c r="A29" s="99"/>
      <c r="B29" s="93" t="s">
        <v>235</v>
      </c>
      <c r="C29" s="93"/>
      <c r="D29" s="95" t="s">
        <v>240</v>
      </c>
    </row>
    <row r="30" spans="1:4" ht="17.25" customHeight="1" outlineLevel="1">
      <c r="A30" s="99"/>
      <c r="B30" s="93" t="s">
        <v>241</v>
      </c>
      <c r="C30" s="93" t="s">
        <v>242</v>
      </c>
      <c r="D30" s="95" t="s">
        <v>240</v>
      </c>
    </row>
    <row r="31" spans="1:4" ht="17.25" customHeight="1" outlineLevel="1">
      <c r="A31" s="99" t="s">
        <v>243</v>
      </c>
      <c r="B31" s="93"/>
      <c r="C31" s="93" t="s">
        <v>234</v>
      </c>
      <c r="D31" s="95"/>
    </row>
    <row r="32" spans="1:4" ht="17.25" customHeight="1" outlineLevel="1">
      <c r="A32" s="99"/>
      <c r="B32" s="93" t="s">
        <v>235</v>
      </c>
      <c r="C32" s="93"/>
      <c r="D32" s="95" t="s">
        <v>240</v>
      </c>
    </row>
    <row r="33" spans="1:4" ht="17.25" customHeight="1" outlineLevel="1">
      <c r="A33" s="99"/>
      <c r="B33" s="93" t="s">
        <v>244</v>
      </c>
      <c r="C33" s="93" t="s">
        <v>245</v>
      </c>
      <c r="D33" s="95" t="s">
        <v>240</v>
      </c>
    </row>
    <row r="34" spans="1:4" ht="17.25" customHeight="1" outlineLevel="1">
      <c r="D34" s="49"/>
    </row>
    <row r="35" spans="1:4" ht="17.25" customHeight="1">
      <c r="A35" s="286" t="s">
        <v>405</v>
      </c>
      <c r="B35" s="287"/>
      <c r="C35" s="265"/>
      <c r="D35" s="266"/>
    </row>
    <row r="36" spans="1:4" ht="17.25" customHeight="1" outlineLevel="1">
      <c r="A36" s="99" t="s">
        <v>246</v>
      </c>
      <c r="B36" s="93"/>
      <c r="C36" s="93"/>
      <c r="D36" s="98"/>
    </row>
    <row r="37" spans="1:4" ht="17.25" customHeight="1" outlineLevel="1">
      <c r="A37" s="99" t="s">
        <v>223</v>
      </c>
      <c r="B37" s="93"/>
      <c r="C37" s="93" t="s">
        <v>247</v>
      </c>
      <c r="D37" s="95" t="s">
        <v>248</v>
      </c>
    </row>
    <row r="38" spans="1:4" ht="17.25" customHeight="1" outlineLevel="1">
      <c r="A38" s="99" t="s">
        <v>225</v>
      </c>
      <c r="B38" s="93"/>
      <c r="C38" s="93" t="s">
        <v>226</v>
      </c>
      <c r="D38" s="95" t="s">
        <v>344</v>
      </c>
    </row>
    <row r="39" spans="1:4" ht="17.25" customHeight="1" outlineLevel="1">
      <c r="A39" s="99" t="s">
        <v>249</v>
      </c>
      <c r="B39" s="93"/>
      <c r="C39" s="93" t="s">
        <v>250</v>
      </c>
      <c r="D39" s="95" t="s">
        <v>341</v>
      </c>
    </row>
    <row r="40" spans="1:4" ht="17.25" customHeight="1" outlineLevel="1">
      <c r="A40" s="99" t="s">
        <v>251</v>
      </c>
      <c r="B40" s="103"/>
      <c r="C40" s="93" t="s">
        <v>234</v>
      </c>
      <c r="D40" s="95"/>
    </row>
    <row r="41" spans="1:4" ht="17.25" customHeight="1" outlineLevel="1">
      <c r="A41" s="99"/>
      <c r="B41" s="103" t="s">
        <v>235</v>
      </c>
      <c r="C41" s="93"/>
      <c r="D41" s="95" t="s">
        <v>240</v>
      </c>
    </row>
    <row r="42" spans="1:4" ht="17.25" customHeight="1" outlineLevel="1">
      <c r="A42" s="99"/>
      <c r="B42" s="93" t="s">
        <v>252</v>
      </c>
      <c r="C42" s="93" t="s">
        <v>253</v>
      </c>
      <c r="D42" s="95" t="s">
        <v>240</v>
      </c>
    </row>
    <row r="43" spans="1:4" ht="17.25" customHeight="1" outlineLevel="1">
      <c r="A43" s="99"/>
      <c r="B43" s="93" t="s">
        <v>254</v>
      </c>
      <c r="C43" s="93" t="s">
        <v>255</v>
      </c>
      <c r="D43" s="95" t="s">
        <v>342</v>
      </c>
    </row>
    <row r="44" spans="1:4" ht="17.25" customHeight="1" outlineLevel="1">
      <c r="A44" s="99"/>
      <c r="B44" s="93" t="s">
        <v>229</v>
      </c>
      <c r="C44" s="93"/>
      <c r="D44" s="95"/>
    </row>
    <row r="45" spans="1:4" ht="17.25" customHeight="1" outlineLevel="1">
      <c r="A45" s="99"/>
      <c r="B45" s="93" t="s">
        <v>230</v>
      </c>
      <c r="C45" s="93" t="s">
        <v>256</v>
      </c>
      <c r="D45" s="149" t="s">
        <v>330</v>
      </c>
    </row>
    <row r="46" spans="1:4" ht="17.25" customHeight="1" outlineLevel="1">
      <c r="A46" s="99"/>
      <c r="B46" s="93" t="s">
        <v>258</v>
      </c>
      <c r="C46" s="93" t="s">
        <v>259</v>
      </c>
      <c r="D46" s="149" t="s">
        <v>330</v>
      </c>
    </row>
    <row r="47" spans="1:4" ht="17.25" customHeight="1" outlineLevel="1">
      <c r="A47" s="99"/>
      <c r="B47" s="93" t="s">
        <v>260</v>
      </c>
      <c r="C47" s="93"/>
      <c r="D47" s="95"/>
    </row>
    <row r="48" spans="1:4" ht="17.25" customHeight="1" outlineLevel="1">
      <c r="A48" s="99"/>
      <c r="B48" s="93" t="s">
        <v>261</v>
      </c>
      <c r="C48" s="93"/>
      <c r="D48" s="95" t="s">
        <v>340</v>
      </c>
    </row>
    <row r="49" spans="1:4" ht="17.25" customHeight="1" outlineLevel="1">
      <c r="A49" s="99" t="s">
        <v>262</v>
      </c>
      <c r="B49" s="93"/>
      <c r="C49" s="93"/>
      <c r="D49" s="95"/>
    </row>
    <row r="50" spans="1:4" ht="17.25" customHeight="1" outlineLevel="1">
      <c r="A50" s="99"/>
      <c r="B50" s="93" t="s">
        <v>235</v>
      </c>
      <c r="C50" s="93" t="s">
        <v>234</v>
      </c>
      <c r="D50" s="95" t="s">
        <v>240</v>
      </c>
    </row>
    <row r="51" spans="1:4" ht="17.25" customHeight="1" outlineLevel="1">
      <c r="A51" s="99"/>
      <c r="B51" s="93" t="s">
        <v>237</v>
      </c>
      <c r="C51" s="93" t="s">
        <v>238</v>
      </c>
      <c r="D51" s="95" t="s">
        <v>240</v>
      </c>
    </row>
    <row r="52" spans="1:4" ht="17.25" customHeight="1" outlineLevel="1">
      <c r="A52" s="99"/>
      <c r="B52" s="93" t="s">
        <v>229</v>
      </c>
      <c r="C52" s="93"/>
      <c r="D52" s="95"/>
    </row>
    <row r="53" spans="1:4" ht="17.25" customHeight="1" outlineLevel="1">
      <c r="A53" s="99"/>
      <c r="B53" s="93" t="s">
        <v>230</v>
      </c>
      <c r="C53" s="93" t="s">
        <v>263</v>
      </c>
      <c r="D53" s="95" t="s">
        <v>257</v>
      </c>
    </row>
    <row r="54" spans="1:4" ht="17.25" customHeight="1" outlineLevel="1">
      <c r="A54" s="99"/>
      <c r="B54" s="93" t="s">
        <v>231</v>
      </c>
      <c r="C54" s="93" t="s">
        <v>232</v>
      </c>
      <c r="D54" s="95" t="s">
        <v>257</v>
      </c>
    </row>
    <row r="55" spans="1:4" ht="17.25" customHeight="1" outlineLevel="1">
      <c r="A55" s="99"/>
      <c r="B55" s="93" t="s">
        <v>260</v>
      </c>
      <c r="C55" s="93"/>
      <c r="D55" s="95"/>
    </row>
    <row r="56" spans="1:4" ht="17.25" customHeight="1" outlineLevel="1">
      <c r="A56" s="99"/>
      <c r="B56" s="93" t="s">
        <v>261</v>
      </c>
      <c r="C56" s="93"/>
      <c r="D56" s="95" t="s">
        <v>343</v>
      </c>
    </row>
    <row r="57" spans="1:4" ht="17.25" customHeight="1" outlineLevel="1">
      <c r="D57" s="49"/>
    </row>
    <row r="58" spans="1:4" ht="17.25" customHeight="1">
      <c r="A58" s="286" t="s">
        <v>394</v>
      </c>
      <c r="B58" s="287"/>
      <c r="C58" s="265"/>
      <c r="D58" s="266"/>
    </row>
    <row r="59" spans="1:4" ht="17.25" customHeight="1" outlineLevel="1">
      <c r="A59" s="99" t="s">
        <v>223</v>
      </c>
      <c r="B59" s="93"/>
      <c r="C59" s="93" t="s">
        <v>247</v>
      </c>
      <c r="D59" s="95" t="s">
        <v>248</v>
      </c>
    </row>
    <row r="60" spans="1:4" ht="17.25" customHeight="1" outlineLevel="1">
      <c r="A60" s="99" t="s">
        <v>225</v>
      </c>
      <c r="B60" s="93"/>
      <c r="C60" s="93" t="s">
        <v>226</v>
      </c>
      <c r="D60" s="95" t="s">
        <v>344</v>
      </c>
    </row>
    <row r="61" spans="1:4" ht="17.25" customHeight="1" outlineLevel="1">
      <c r="A61" s="99" t="s">
        <v>264</v>
      </c>
      <c r="B61" s="93"/>
      <c r="C61" s="93"/>
      <c r="D61" s="95"/>
    </row>
    <row r="62" spans="1:4" ht="17.25" customHeight="1" outlineLevel="1">
      <c r="A62" s="99"/>
      <c r="B62" s="93" t="s">
        <v>235</v>
      </c>
      <c r="C62" s="93" t="s">
        <v>234</v>
      </c>
      <c r="D62" s="95" t="s">
        <v>240</v>
      </c>
    </row>
    <row r="63" spans="1:4" ht="17.25" customHeight="1" outlineLevel="1">
      <c r="A63" s="99"/>
      <c r="B63" s="93" t="s">
        <v>265</v>
      </c>
      <c r="C63" s="93" t="s">
        <v>266</v>
      </c>
      <c r="D63" s="95" t="s">
        <v>240</v>
      </c>
    </row>
    <row r="64" spans="1:4" ht="17.25" customHeight="1" outlineLevel="1">
      <c r="A64" s="99"/>
      <c r="B64" s="93" t="s">
        <v>229</v>
      </c>
      <c r="C64" s="93" t="s">
        <v>263</v>
      </c>
      <c r="D64" s="95"/>
    </row>
    <row r="65" spans="1:4" ht="17.25" customHeight="1" outlineLevel="1">
      <c r="A65" s="99"/>
      <c r="B65" s="93" t="s">
        <v>230</v>
      </c>
      <c r="C65" s="93" t="s">
        <v>263</v>
      </c>
      <c r="D65" s="95" t="s">
        <v>257</v>
      </c>
    </row>
    <row r="66" spans="1:4" ht="17.25" customHeight="1" outlineLevel="1">
      <c r="A66" s="99"/>
      <c r="B66" s="93" t="s">
        <v>231</v>
      </c>
      <c r="C66" s="93" t="s">
        <v>232</v>
      </c>
      <c r="D66" s="95" t="s">
        <v>257</v>
      </c>
    </row>
    <row r="67" spans="1:4" ht="17.25" customHeight="1" outlineLevel="1">
      <c r="A67" s="99"/>
      <c r="B67" s="93" t="s">
        <v>267</v>
      </c>
      <c r="C67" s="93" t="s">
        <v>268</v>
      </c>
      <c r="D67" s="95"/>
    </row>
    <row r="68" spans="1:4" ht="17.25" customHeight="1" outlineLevel="1">
      <c r="A68" s="99"/>
      <c r="B68" s="93" t="s">
        <v>261</v>
      </c>
      <c r="C68" s="93"/>
      <c r="D68" s="95" t="s">
        <v>343</v>
      </c>
    </row>
    <row r="69" spans="1:4" ht="17.25" customHeight="1" outlineLevel="1">
      <c r="A69" s="99"/>
      <c r="B69" s="93" t="s">
        <v>269</v>
      </c>
      <c r="C69" s="93" t="s">
        <v>269</v>
      </c>
      <c r="D69" s="95" t="s">
        <v>341</v>
      </c>
    </row>
    <row r="70" spans="1:4" ht="17.25" customHeight="1">
      <c r="D70" s="49"/>
    </row>
    <row r="71" spans="1:4" ht="17.25" customHeight="1">
      <c r="A71" s="286" t="s">
        <v>395</v>
      </c>
      <c r="B71" s="287"/>
      <c r="C71" s="265"/>
      <c r="D71" s="266"/>
    </row>
    <row r="72" spans="1:4" ht="17.25" customHeight="1" outlineLevel="1">
      <c r="A72" s="99" t="s">
        <v>270</v>
      </c>
      <c r="B72" s="93"/>
      <c r="C72" s="93"/>
      <c r="D72" s="98"/>
    </row>
    <row r="73" spans="1:4" ht="17.25" customHeight="1" outlineLevel="1">
      <c r="A73" s="99" t="s">
        <v>223</v>
      </c>
      <c r="B73" s="93"/>
      <c r="C73" s="93" t="s">
        <v>247</v>
      </c>
      <c r="D73" s="95" t="s">
        <v>248</v>
      </c>
    </row>
    <row r="74" spans="1:4" ht="17.25" customHeight="1" outlineLevel="1">
      <c r="A74" s="99" t="s">
        <v>271</v>
      </c>
      <c r="B74" s="93"/>
      <c r="C74" s="93" t="s">
        <v>226</v>
      </c>
      <c r="D74" s="95" t="s">
        <v>345</v>
      </c>
    </row>
    <row r="75" spans="1:4" ht="17.25" customHeight="1" outlineLevel="1">
      <c r="A75" s="99" t="s">
        <v>272</v>
      </c>
      <c r="B75" s="93"/>
      <c r="C75" s="93" t="s">
        <v>234</v>
      </c>
      <c r="D75" s="95"/>
    </row>
    <row r="76" spans="1:4" ht="17.25" customHeight="1" outlineLevel="1">
      <c r="A76" s="99"/>
      <c r="B76" s="93" t="s">
        <v>235</v>
      </c>
      <c r="C76" s="93"/>
      <c r="D76" s="95" t="s">
        <v>240</v>
      </c>
    </row>
    <row r="77" spans="1:4" ht="17.25" customHeight="1" outlineLevel="1">
      <c r="A77" s="99"/>
      <c r="B77" s="93" t="s">
        <v>252</v>
      </c>
      <c r="C77" s="93" t="s">
        <v>273</v>
      </c>
      <c r="D77" s="95" t="s">
        <v>240</v>
      </c>
    </row>
    <row r="78" spans="1:4" ht="17.25" customHeight="1" outlineLevel="1">
      <c r="A78" s="99"/>
      <c r="B78" s="93" t="s">
        <v>254</v>
      </c>
      <c r="C78" s="93" t="s">
        <v>274</v>
      </c>
      <c r="D78" s="95" t="s">
        <v>343</v>
      </c>
    </row>
    <row r="79" spans="1:4" ht="17.25" customHeight="1" outlineLevel="1">
      <c r="A79" s="99"/>
      <c r="B79" s="93" t="s">
        <v>229</v>
      </c>
      <c r="C79" s="93" t="s">
        <v>256</v>
      </c>
      <c r="D79" s="95"/>
    </row>
    <row r="80" spans="1:4" ht="17.25" customHeight="1" outlineLevel="1">
      <c r="A80" s="99"/>
      <c r="B80" s="93" t="s">
        <v>275</v>
      </c>
      <c r="C80" s="93"/>
      <c r="D80" s="95"/>
    </row>
    <row r="81" spans="1:4" ht="17.25" customHeight="1" outlineLevel="1">
      <c r="A81" s="99"/>
      <c r="B81" s="93" t="s">
        <v>258</v>
      </c>
      <c r="C81" s="93" t="s">
        <v>259</v>
      </c>
      <c r="D81" s="95"/>
    </row>
    <row r="82" spans="1:4" ht="17.25" customHeight="1" outlineLevel="1">
      <c r="A82" s="99" t="s">
        <v>276</v>
      </c>
      <c r="B82" s="93"/>
      <c r="C82" s="93"/>
      <c r="D82" s="95"/>
    </row>
    <row r="83" spans="1:4" ht="17.25" customHeight="1" outlineLevel="1">
      <c r="A83" s="99"/>
      <c r="B83" s="93" t="s">
        <v>277</v>
      </c>
      <c r="C83" s="93"/>
      <c r="D83" s="95" t="s">
        <v>240</v>
      </c>
    </row>
    <row r="84" spans="1:4" ht="17.25" customHeight="1" outlineLevel="1">
      <c r="A84" s="99"/>
      <c r="B84" s="93" t="s">
        <v>278</v>
      </c>
      <c r="C84" s="93"/>
      <c r="D84" s="95" t="s">
        <v>240</v>
      </c>
    </row>
    <row r="85" spans="1:4" ht="17.25" customHeight="1" outlineLevel="1">
      <c r="A85" s="99"/>
      <c r="B85" s="93" t="s">
        <v>229</v>
      </c>
      <c r="C85" s="93" t="s">
        <v>279</v>
      </c>
      <c r="D85" s="95"/>
    </row>
    <row r="86" spans="1:4" ht="17.25" customHeight="1" outlineLevel="1">
      <c r="A86" s="99"/>
      <c r="B86" s="93" t="s">
        <v>280</v>
      </c>
      <c r="C86" s="93" t="s">
        <v>232</v>
      </c>
      <c r="D86" s="95"/>
    </row>
    <row r="87" spans="1:4" ht="17.25" customHeight="1" outlineLevel="1">
      <c r="A87" s="99"/>
      <c r="B87" s="93" t="s">
        <v>231</v>
      </c>
      <c r="C87" s="93"/>
      <c r="D87" s="95"/>
    </row>
    <row r="88" spans="1:4" ht="17.25" customHeight="1" outlineLevel="1">
      <c r="A88" s="99"/>
      <c r="B88" s="93" t="s">
        <v>281</v>
      </c>
      <c r="C88" s="93" t="s">
        <v>282</v>
      </c>
      <c r="D88" s="95"/>
    </row>
    <row r="89" spans="1:4" ht="17.25" customHeight="1" outlineLevel="1">
      <c r="A89" s="99"/>
      <c r="B89" s="93" t="s">
        <v>261</v>
      </c>
      <c r="C89" s="93"/>
      <c r="D89" s="95" t="s">
        <v>343</v>
      </c>
    </row>
    <row r="91" spans="1:4" ht="31.5" customHeight="1">
      <c r="A91" s="285" t="s">
        <v>283</v>
      </c>
      <c r="B91" s="285"/>
      <c r="C91" s="285"/>
      <c r="D91" s="285"/>
    </row>
  </sheetData>
  <mergeCells count="6">
    <mergeCell ref="A7:B7"/>
    <mergeCell ref="A91:D91"/>
    <mergeCell ref="A17:D17"/>
    <mergeCell ref="A35:B35"/>
    <mergeCell ref="A58:B58"/>
    <mergeCell ref="A71:B71"/>
  </mergeCells>
  <phoneticPr fontId="14"/>
  <dataValidations count="5">
    <dataValidation type="list" allowBlank="1" showInputMessage="1" sqref="D8:D12 D15:D16 D69 D39" xr:uid="{00000000-0002-0000-0400-000000000000}">
      <formula1>"□いる　□いない,■いる　□いない,□いる　■いない"</formula1>
    </dataValidation>
    <dataValidation type="list" allowBlank="1" showInputMessage="1" showErrorMessage="1" sqref="A17:D17" xr:uid="{00000000-0002-0000-0400-000001000000}">
      <formula1>"□ 精神科デイ・ナイト・ケア　〔 ３人(医１・専２) ・ ４人(医１・専３) ・ ６人(医１・専５) 〕　,■ 精神科デイ・ナイト・ケア　〔 ３人(医１・専２) ・ ４人(医１・専３) ・ ６人(医１・専５) 〕　"</formula1>
    </dataValidation>
    <dataValidation type="list" errorStyle="warning" allowBlank="1" showInputMessage="1" sqref="A58:B58" xr:uid="{00000000-0002-0000-0400-000002000000}">
      <formula1>"□ 精神科ナイト・ケア,■ 精神科ナイト・ケア"</formula1>
    </dataValidation>
    <dataValidation type="list" errorStyle="warning" allowBlank="1" showInputMessage="1" sqref="A71:B71" xr:uid="{00000000-0002-0000-0400-000003000000}">
      <formula1>"□ 精神科ショート・ケア,■ 精神科ショート・ケア"</formula1>
    </dataValidation>
    <dataValidation type="list" allowBlank="1" showInputMessage="1" sqref="A35:B35" xr:uid="{00000000-0002-0000-0400-000004000000}">
      <formula1>"□精神科デイ・ケア,■精神科デイ・ケア"</formula1>
    </dataValidation>
  </dataValidations>
  <printOptions horizontalCentered="1"/>
  <pageMargins left="0.51181102362204722" right="0.51181102362204722" top="0.74803149606299213" bottom="0.74803149606299213" header="0.31496062992125984" footer="0.31496062992125984"/>
  <pageSetup paperSize="9" orientation="portrait" r:id="rId1"/>
  <headerFooter>
    <oddFooter>&amp;C&amp;P/&amp;N&amp;R&amp;9&amp;A</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7"/>
  <sheetViews>
    <sheetView workbookViewId="0">
      <selection activeCell="C8" sqref="C8:D8"/>
    </sheetView>
  </sheetViews>
  <sheetFormatPr defaultColWidth="8.875" defaultRowHeight="13.5"/>
  <cols>
    <col min="1" max="1" width="5.375" style="7" customWidth="1"/>
    <col min="2" max="2" width="23.5" style="7" customWidth="1"/>
    <col min="3" max="3" width="27.25" style="211" customWidth="1"/>
    <col min="4" max="4" width="27.75" style="7" customWidth="1"/>
    <col min="5" max="5" width="48.375" style="7" customWidth="1"/>
    <col min="6" max="16384" width="8.875" style="7"/>
  </cols>
  <sheetData>
    <row r="1" spans="1:4">
      <c r="A1" s="7" t="s">
        <v>385</v>
      </c>
      <c r="D1" s="191">
        <v>45748</v>
      </c>
    </row>
    <row r="2" spans="1:4" ht="17.25">
      <c r="A2" s="192" t="s">
        <v>380</v>
      </c>
      <c r="B2" s="192"/>
      <c r="C2" s="192"/>
      <c r="D2" s="192"/>
    </row>
    <row r="3" spans="1:4" s="196" customFormat="1" ht="18.75" customHeight="1">
      <c r="A3" s="193" t="s">
        <v>91</v>
      </c>
      <c r="B3" s="194"/>
      <c r="C3" s="212"/>
      <c r="D3" s="195"/>
    </row>
    <row r="4" spans="1:4" ht="26.25" customHeight="1">
      <c r="A4" s="197" t="s">
        <v>94</v>
      </c>
      <c r="B4" s="198"/>
      <c r="C4" s="299"/>
      <c r="D4" s="300"/>
    </row>
    <row r="5" spans="1:4" ht="26.25" customHeight="1">
      <c r="A5" s="199" t="s">
        <v>134</v>
      </c>
      <c r="B5" s="200"/>
      <c r="C5" s="291"/>
      <c r="D5" s="292"/>
    </row>
    <row r="6" spans="1:4" ht="26.25" customHeight="1">
      <c r="A6" s="201" t="s">
        <v>135</v>
      </c>
      <c r="B6" s="202"/>
      <c r="C6" s="301"/>
      <c r="D6" s="302"/>
    </row>
    <row r="7" spans="1:4" ht="26.25" customHeight="1">
      <c r="A7" s="197" t="s">
        <v>95</v>
      </c>
      <c r="B7" s="198"/>
      <c r="C7" s="299"/>
      <c r="D7" s="300"/>
    </row>
    <row r="8" spans="1:4" ht="26.25" customHeight="1">
      <c r="A8" s="199" t="s">
        <v>141</v>
      </c>
      <c r="B8" s="200"/>
      <c r="C8" s="291"/>
      <c r="D8" s="292"/>
    </row>
    <row r="9" spans="1:4" ht="26.25" customHeight="1">
      <c r="A9" s="197" t="s">
        <v>96</v>
      </c>
      <c r="B9" s="198"/>
      <c r="C9" s="299"/>
      <c r="D9" s="300"/>
    </row>
    <row r="10" spans="1:4" ht="26.25" customHeight="1">
      <c r="A10" s="199" t="s">
        <v>142</v>
      </c>
      <c r="B10" s="200"/>
      <c r="C10" s="291"/>
      <c r="D10" s="292"/>
    </row>
    <row r="11" spans="1:4" ht="26.25" customHeight="1">
      <c r="A11" s="201" t="s">
        <v>99</v>
      </c>
      <c r="B11" s="202"/>
      <c r="C11" s="303"/>
      <c r="D11" s="304"/>
    </row>
    <row r="12" spans="1:4" ht="26.25" customHeight="1">
      <c r="A12" s="201" t="s">
        <v>100</v>
      </c>
      <c r="B12" s="202"/>
      <c r="C12" s="297"/>
      <c r="D12" s="298"/>
    </row>
    <row r="13" spans="1:4" ht="26.25" customHeight="1">
      <c r="A13" s="201" t="s">
        <v>97</v>
      </c>
      <c r="B13" s="202"/>
      <c r="C13" s="301"/>
      <c r="D13" s="302"/>
    </row>
    <row r="14" spans="1:4" ht="26.25" customHeight="1">
      <c r="A14" s="201" t="s">
        <v>98</v>
      </c>
      <c r="B14" s="202"/>
      <c r="C14" s="297"/>
      <c r="D14" s="298"/>
    </row>
    <row r="15" spans="1:4" ht="26.25" customHeight="1">
      <c r="A15" s="201" t="s">
        <v>137</v>
      </c>
      <c r="B15" s="202"/>
      <c r="C15" s="297"/>
      <c r="D15" s="298"/>
    </row>
    <row r="16" spans="1:4" ht="26.25" customHeight="1">
      <c r="A16" s="197" t="s">
        <v>140</v>
      </c>
      <c r="B16" s="198"/>
      <c r="C16" s="289"/>
      <c r="D16" s="290"/>
    </row>
    <row r="17" spans="1:4" ht="26.25" customHeight="1">
      <c r="A17" s="199" t="s">
        <v>136</v>
      </c>
      <c r="B17" s="200"/>
      <c r="C17" s="291"/>
      <c r="D17" s="292"/>
    </row>
    <row r="19" spans="1:4" ht="38.25" customHeight="1">
      <c r="A19" s="201" t="s">
        <v>101</v>
      </c>
      <c r="B19" s="202"/>
      <c r="C19" s="293"/>
      <c r="D19" s="294"/>
    </row>
    <row r="20" spans="1:4">
      <c r="A20" s="203"/>
      <c r="B20" s="203"/>
      <c r="C20" s="213"/>
      <c r="D20" s="203"/>
    </row>
    <row r="21" spans="1:4">
      <c r="A21" s="193" t="s">
        <v>355</v>
      </c>
      <c r="B21" s="203"/>
      <c r="C21" s="213"/>
      <c r="D21" s="202"/>
    </row>
    <row r="22" spans="1:4" s="196" customFormat="1" ht="45.75" customHeight="1">
      <c r="A22" s="193"/>
      <c r="B22" s="202" t="s">
        <v>347</v>
      </c>
      <c r="C22" s="295" t="s">
        <v>386</v>
      </c>
      <c r="D22" s="296"/>
    </row>
    <row r="23" spans="1:4" s="196" customFormat="1">
      <c r="A23" s="196" t="s">
        <v>364</v>
      </c>
      <c r="C23" s="214"/>
    </row>
    <row r="24" spans="1:4" ht="26.25" customHeight="1">
      <c r="A24" s="201" t="s">
        <v>365</v>
      </c>
      <c r="B24" s="203"/>
      <c r="C24" s="213" t="s">
        <v>366</v>
      </c>
      <c r="D24" s="202"/>
    </row>
    <row r="25" spans="1:4" ht="26.25" customHeight="1">
      <c r="A25" s="201" t="s">
        <v>365</v>
      </c>
      <c r="B25" s="203"/>
      <c r="C25" s="213" t="s">
        <v>366</v>
      </c>
      <c r="D25" s="202"/>
    </row>
    <row r="26" spans="1:4" ht="26.25" customHeight="1">
      <c r="A26" s="201" t="s">
        <v>365</v>
      </c>
      <c r="B26" s="203"/>
      <c r="C26" s="213" t="s">
        <v>366</v>
      </c>
      <c r="D26" s="202"/>
    </row>
    <row r="27" spans="1:4">
      <c r="A27" s="196" t="s">
        <v>367</v>
      </c>
    </row>
    <row r="28" spans="1:4" ht="26.25" customHeight="1">
      <c r="A28" s="201" t="s">
        <v>368</v>
      </c>
      <c r="B28" s="203"/>
      <c r="C28" s="213"/>
      <c r="D28" s="202"/>
    </row>
    <row r="29" spans="1:4">
      <c r="A29" s="196" t="s">
        <v>369</v>
      </c>
    </row>
    <row r="30" spans="1:4" ht="26.25" customHeight="1">
      <c r="A30" s="201" t="s">
        <v>370</v>
      </c>
      <c r="B30" s="203"/>
      <c r="C30" s="213" t="s">
        <v>371</v>
      </c>
      <c r="D30" s="202"/>
    </row>
    <row r="31" spans="1:4" ht="26.25" customHeight="1">
      <c r="A31" s="201" t="s">
        <v>372</v>
      </c>
      <c r="B31" s="203"/>
      <c r="C31" s="213" t="s">
        <v>382</v>
      </c>
      <c r="D31" s="202"/>
    </row>
    <row r="32" spans="1:4">
      <c r="A32" s="196" t="s">
        <v>373</v>
      </c>
    </row>
    <row r="33" spans="1:5" ht="26.25" customHeight="1">
      <c r="A33" s="201" t="s">
        <v>374</v>
      </c>
      <c r="B33" s="203"/>
      <c r="C33" s="213" t="s">
        <v>382</v>
      </c>
      <c r="D33" s="202"/>
    </row>
    <row r="34" spans="1:5" ht="26.25" customHeight="1">
      <c r="A34" s="199" t="s">
        <v>375</v>
      </c>
      <c r="B34" s="204"/>
      <c r="C34" s="215" t="s">
        <v>382</v>
      </c>
      <c r="D34" s="200"/>
    </row>
    <row r="35" spans="1:5">
      <c r="A35" s="196" t="s">
        <v>376</v>
      </c>
    </row>
    <row r="36" spans="1:5" ht="30" customHeight="1">
      <c r="A36" s="201"/>
      <c r="B36" s="203" t="s">
        <v>377</v>
      </c>
      <c r="C36" s="213"/>
      <c r="D36" s="202"/>
    </row>
    <row r="37" spans="1:5">
      <c r="A37" s="196" t="s">
        <v>429</v>
      </c>
    </row>
    <row r="38" spans="1:5" ht="30" customHeight="1">
      <c r="A38" s="201"/>
      <c r="B38" s="56" t="s">
        <v>353</v>
      </c>
      <c r="C38" s="213" t="s">
        <v>430</v>
      </c>
      <c r="D38" s="202"/>
    </row>
    <row r="39" spans="1:5">
      <c r="A39" s="196" t="s">
        <v>339</v>
      </c>
    </row>
    <row r="40" spans="1:5" s="132" customFormat="1">
      <c r="B40" s="205" t="s">
        <v>113</v>
      </c>
      <c r="C40" s="216" t="s">
        <v>111</v>
      </c>
      <c r="D40" s="205" t="s">
        <v>112</v>
      </c>
    </row>
    <row r="41" spans="1:5" ht="30" customHeight="1">
      <c r="B41" s="134" t="s">
        <v>114</v>
      </c>
      <c r="C41" s="135"/>
      <c r="D41" s="135"/>
      <c r="E41" s="206" t="s">
        <v>378</v>
      </c>
    </row>
    <row r="42" spans="1:5" ht="30" customHeight="1">
      <c r="B42" s="134" t="s">
        <v>381</v>
      </c>
      <c r="C42" s="135"/>
      <c r="D42" s="135"/>
      <c r="E42" s="206" t="s">
        <v>378</v>
      </c>
    </row>
    <row r="43" spans="1:5" ht="30" customHeight="1">
      <c r="B43" s="134" t="s">
        <v>125</v>
      </c>
      <c r="C43" s="135"/>
      <c r="D43" s="135"/>
      <c r="E43" s="206" t="s">
        <v>378</v>
      </c>
    </row>
    <row r="44" spans="1:5" ht="30" customHeight="1">
      <c r="B44" s="134"/>
      <c r="C44" s="135"/>
      <c r="D44" s="135"/>
      <c r="E44" s="206"/>
    </row>
    <row r="45" spans="1:5" ht="30" customHeight="1">
      <c r="B45" s="134"/>
      <c r="C45" s="135"/>
      <c r="D45" s="135"/>
      <c r="E45" s="206"/>
    </row>
    <row r="46" spans="1:5" ht="30" customHeight="1" thickBot="1">
      <c r="B46" s="134"/>
      <c r="C46" s="135"/>
      <c r="D46" s="135"/>
      <c r="E46" s="206"/>
    </row>
    <row r="47" spans="1:5" ht="30" customHeight="1" thickBot="1">
      <c r="B47" s="207" t="s">
        <v>93</v>
      </c>
      <c r="C47" s="244" t="str">
        <f>IF(SUM(C41:C46)=0,"",SUM(C41:C46))</f>
        <v/>
      </c>
      <c r="D47" s="244" t="str">
        <f>IF(SUM(D41:D46)=0,"",SUM(D41:D46))</f>
        <v/>
      </c>
      <c r="E47" s="206" t="s">
        <v>379</v>
      </c>
    </row>
  </sheetData>
  <mergeCells count="16">
    <mergeCell ref="C14:D14"/>
    <mergeCell ref="C9:D9"/>
    <mergeCell ref="C10:D10"/>
    <mergeCell ref="C11:D11"/>
    <mergeCell ref="C12:D12"/>
    <mergeCell ref="C13:D13"/>
    <mergeCell ref="C4:D4"/>
    <mergeCell ref="C5:D5"/>
    <mergeCell ref="C6:D6"/>
    <mergeCell ref="C7:D7"/>
    <mergeCell ref="C8:D8"/>
    <mergeCell ref="C16:D16"/>
    <mergeCell ref="C17:D17"/>
    <mergeCell ref="C19:D19"/>
    <mergeCell ref="C22:D22"/>
    <mergeCell ref="C15:D15"/>
  </mergeCells>
  <phoneticPr fontId="14"/>
  <dataValidations count="5">
    <dataValidation imeMode="fullKatakana" allowBlank="1" showInputMessage="1" showErrorMessage="1" sqref="C4:D4 C7:D7 C9:D9 C16:D16" xr:uid="{00000000-0002-0000-0500-000000000000}"/>
    <dataValidation imeMode="off" allowBlank="1" showInputMessage="1" showErrorMessage="1" sqref="C41:D47 C15:D15 D1" xr:uid="{00000000-0002-0000-0500-000001000000}"/>
    <dataValidation imeMode="hiragana" allowBlank="1" showInputMessage="1" showErrorMessage="1" sqref="C17 C5 A1:B17 C1:C3 C19:D19 C8 C10:C14 B48:C1048576 A19:A1048576 C20:C40 B19:B37 B39:B46" xr:uid="{00000000-0002-0000-0500-000002000000}"/>
    <dataValidation imeMode="fullAlpha" allowBlank="1" showInputMessage="1" showErrorMessage="1" sqref="C6:D6" xr:uid="{00000000-0002-0000-0500-000003000000}"/>
    <dataValidation type="list" imeMode="hiragana" allowBlank="1" showInputMessage="1" sqref="B38" xr:uid="{79591F69-24EF-4A8F-994E-4C793C97DA25}">
      <formula1>"■有　□無,□有　■無,□有　□無"</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oddFooter>&amp;C&amp;P/&amp;N&amp;R&amp;9&amp;A</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83"/>
  <sheetViews>
    <sheetView workbookViewId="0">
      <selection activeCell="C4" sqref="C4:D4"/>
    </sheetView>
  </sheetViews>
  <sheetFormatPr defaultColWidth="8.875" defaultRowHeight="13.5" outlineLevelRow="1"/>
  <cols>
    <col min="1" max="1" width="5.375" style="29" customWidth="1"/>
    <col min="2" max="2" width="23.5" style="29" customWidth="1"/>
    <col min="3" max="4" width="27.25" style="29" customWidth="1"/>
    <col min="5" max="16384" width="8.875" style="29"/>
  </cols>
  <sheetData>
    <row r="1" spans="1:4">
      <c r="A1" s="29" t="s">
        <v>129</v>
      </c>
      <c r="D1" s="191">
        <v>45748</v>
      </c>
    </row>
    <row r="2" spans="1:4" ht="17.25">
      <c r="A2" s="8" t="s">
        <v>400</v>
      </c>
      <c r="B2" s="8"/>
      <c r="C2" s="8"/>
      <c r="D2" s="8"/>
    </row>
    <row r="3" spans="1:4" s="10" customFormat="1" ht="18.75" customHeight="1">
      <c r="A3" s="52" t="s">
        <v>91</v>
      </c>
      <c r="B3" s="60"/>
      <c r="C3" s="60"/>
      <c r="D3" s="61"/>
    </row>
    <row r="4" spans="1:4" ht="18.75" customHeight="1">
      <c r="A4" s="77" t="s">
        <v>94</v>
      </c>
      <c r="B4" s="78"/>
      <c r="C4" s="323"/>
      <c r="D4" s="324"/>
    </row>
    <row r="5" spans="1:4" ht="18.75" customHeight="1">
      <c r="A5" s="63" t="s">
        <v>134</v>
      </c>
      <c r="B5" s="76"/>
      <c r="C5" s="313"/>
      <c r="D5" s="314"/>
    </row>
    <row r="6" spans="1:4" ht="18.75" customHeight="1">
      <c r="A6" s="55" t="s">
        <v>135</v>
      </c>
      <c r="B6" s="59"/>
      <c r="C6" s="307"/>
      <c r="D6" s="308"/>
    </row>
    <row r="7" spans="1:4" ht="18.75" customHeight="1">
      <c r="A7" s="77" t="s">
        <v>95</v>
      </c>
      <c r="B7" s="78"/>
      <c r="C7" s="323"/>
      <c r="D7" s="324"/>
    </row>
    <row r="8" spans="1:4" ht="18.75" customHeight="1">
      <c r="A8" s="63" t="s">
        <v>141</v>
      </c>
      <c r="B8" s="76"/>
      <c r="C8" s="291"/>
      <c r="D8" s="292"/>
    </row>
    <row r="9" spans="1:4" ht="18.75" customHeight="1">
      <c r="A9" s="77" t="s">
        <v>96</v>
      </c>
      <c r="B9" s="78"/>
      <c r="C9" s="323"/>
      <c r="D9" s="324"/>
    </row>
    <row r="10" spans="1:4" ht="18.75" customHeight="1">
      <c r="A10" s="63" t="s">
        <v>142</v>
      </c>
      <c r="B10" s="76"/>
      <c r="C10" s="313"/>
      <c r="D10" s="314"/>
    </row>
    <row r="11" spans="1:4" ht="18.75" customHeight="1">
      <c r="A11" s="55" t="s">
        <v>99</v>
      </c>
      <c r="B11" s="59"/>
      <c r="C11" s="325"/>
      <c r="D11" s="326"/>
    </row>
    <row r="12" spans="1:4" ht="18.75" customHeight="1">
      <c r="A12" s="55" t="s">
        <v>100</v>
      </c>
      <c r="B12" s="59"/>
      <c r="C12" s="305"/>
      <c r="D12" s="306"/>
    </row>
    <row r="13" spans="1:4" ht="18.75" customHeight="1">
      <c r="A13" s="55" t="s">
        <v>97</v>
      </c>
      <c r="B13" s="59"/>
      <c r="C13" s="293"/>
      <c r="D13" s="294"/>
    </row>
    <row r="14" spans="1:4" ht="18.75" customHeight="1">
      <c r="A14" s="55" t="s">
        <v>98</v>
      </c>
      <c r="B14" s="59"/>
      <c r="C14" s="293"/>
      <c r="D14" s="294"/>
    </row>
    <row r="15" spans="1:4" ht="18.75" customHeight="1">
      <c r="A15" s="55" t="s">
        <v>137</v>
      </c>
      <c r="B15" s="59"/>
      <c r="C15" s="293"/>
      <c r="D15" s="294"/>
    </row>
    <row r="16" spans="1:4" ht="18.75" customHeight="1">
      <c r="A16" s="77" t="s">
        <v>140</v>
      </c>
      <c r="B16" s="78"/>
      <c r="C16" s="311"/>
      <c r="D16" s="312"/>
    </row>
    <row r="17" spans="1:4" ht="18.75" customHeight="1">
      <c r="A17" s="63" t="s">
        <v>136</v>
      </c>
      <c r="B17" s="76"/>
      <c r="C17" s="313"/>
      <c r="D17" s="314"/>
    </row>
    <row r="18" spans="1:4" ht="18.75" customHeight="1"/>
    <row r="19" spans="1:4" ht="37.5" customHeight="1">
      <c r="A19" s="55" t="s">
        <v>101</v>
      </c>
      <c r="B19" s="59"/>
      <c r="C19" s="293"/>
      <c r="D19" s="294"/>
    </row>
    <row r="20" spans="1:4" ht="18.75" customHeight="1">
      <c r="A20" s="62"/>
      <c r="B20" s="62"/>
      <c r="C20" s="62"/>
      <c r="D20" s="62"/>
    </row>
    <row r="21" spans="1:4" ht="18.75" customHeight="1">
      <c r="A21" s="52" t="s">
        <v>92</v>
      </c>
      <c r="B21" s="62"/>
      <c r="C21" s="62"/>
      <c r="D21" s="59"/>
    </row>
    <row r="22" spans="1:4" ht="18.75" customHeight="1">
      <c r="A22" s="55" t="s">
        <v>102</v>
      </c>
      <c r="B22" s="59"/>
      <c r="C22" s="315"/>
      <c r="D22" s="316"/>
    </row>
    <row r="23" spans="1:4" ht="18.75" customHeight="1">
      <c r="A23" s="55" t="s">
        <v>103</v>
      </c>
      <c r="B23" s="59"/>
      <c r="C23" s="317"/>
      <c r="D23" s="318"/>
    </row>
    <row r="24" spans="1:4" s="49" customFormat="1" ht="18.75" customHeight="1">
      <c r="A24" s="80"/>
      <c r="B24" s="79"/>
      <c r="C24" s="82" t="s">
        <v>145</v>
      </c>
      <c r="D24" s="81" t="s">
        <v>144</v>
      </c>
    </row>
    <row r="25" spans="1:4" ht="18.75" customHeight="1">
      <c r="A25" s="55" t="s">
        <v>146</v>
      </c>
      <c r="B25" s="59"/>
      <c r="C25" s="157"/>
      <c r="D25" s="158"/>
    </row>
    <row r="26" spans="1:4" ht="18.75" customHeight="1">
      <c r="A26" s="55" t="s">
        <v>147</v>
      </c>
      <c r="B26" s="59"/>
      <c r="C26" s="157"/>
      <c r="D26" s="158"/>
    </row>
    <row r="27" spans="1:4" ht="18.75" customHeight="1">
      <c r="A27" s="55" t="s">
        <v>148</v>
      </c>
      <c r="B27" s="59"/>
      <c r="C27" s="157"/>
      <c r="D27" s="158"/>
    </row>
    <row r="28" spans="1:4" ht="18.75" customHeight="1">
      <c r="A28" s="55" t="s">
        <v>149</v>
      </c>
      <c r="B28" s="59"/>
      <c r="C28" s="157"/>
      <c r="D28" s="158"/>
    </row>
    <row r="29" spans="1:4" ht="18.75" customHeight="1">
      <c r="A29" s="55" t="s">
        <v>150</v>
      </c>
      <c r="B29" s="59"/>
      <c r="C29" s="157"/>
      <c r="D29" s="158"/>
    </row>
    <row r="30" spans="1:4" ht="18.75" customHeight="1">
      <c r="A30" s="55" t="s">
        <v>151</v>
      </c>
      <c r="B30" s="59"/>
      <c r="C30" s="157"/>
      <c r="D30" s="158"/>
    </row>
    <row r="31" spans="1:4" ht="18.75" customHeight="1" thickBot="1">
      <c r="A31" s="217" t="s">
        <v>152</v>
      </c>
      <c r="B31" s="218"/>
      <c r="C31" s="219"/>
      <c r="D31" s="220"/>
    </row>
    <row r="32" spans="1:4" ht="18.75" customHeight="1" thickTop="1">
      <c r="A32" s="221"/>
      <c r="B32" s="222" t="s">
        <v>104</v>
      </c>
      <c r="C32" s="223">
        <f>SUM(C25:C31)</f>
        <v>0</v>
      </c>
      <c r="D32" s="224">
        <f>SUM(D25:D31)</f>
        <v>0</v>
      </c>
    </row>
    <row r="33" spans="1:4" ht="18.75" customHeight="1">
      <c r="A33" s="52" t="s">
        <v>105</v>
      </c>
      <c r="B33" s="62"/>
      <c r="C33" s="62"/>
      <c r="D33" s="59"/>
    </row>
    <row r="34" spans="1:4" ht="18.75" customHeight="1">
      <c r="A34" s="55"/>
      <c r="B34" s="59" t="s">
        <v>106</v>
      </c>
      <c r="C34" s="159"/>
      <c r="D34" s="158"/>
    </row>
    <row r="35" spans="1:4" ht="18.75" customHeight="1">
      <c r="A35" s="55"/>
      <c r="B35" s="59" t="s">
        <v>107</v>
      </c>
      <c r="C35" s="159"/>
      <c r="D35" s="158"/>
    </row>
    <row r="36" spans="1:4" ht="18.75" customHeight="1">
      <c r="A36" s="74"/>
      <c r="B36" s="74"/>
      <c r="C36" s="74"/>
      <c r="D36" s="74"/>
    </row>
    <row r="37" spans="1:4" ht="18.75" customHeight="1">
      <c r="A37" s="52" t="s">
        <v>355</v>
      </c>
      <c r="B37" s="62"/>
      <c r="C37" s="62"/>
      <c r="D37" s="59"/>
    </row>
    <row r="38" spans="1:4" s="10" customFormat="1" ht="18.75" customHeight="1">
      <c r="A38" s="52"/>
      <c r="B38" s="59" t="s">
        <v>347</v>
      </c>
      <c r="C38" s="293"/>
      <c r="D38" s="294"/>
    </row>
    <row r="39" spans="1:4" ht="18.75" customHeight="1">
      <c r="A39" s="62"/>
      <c r="B39" s="62"/>
      <c r="C39" s="319"/>
      <c r="D39" s="320"/>
    </row>
    <row r="40" spans="1:4" ht="18.75" customHeight="1">
      <c r="A40" s="52" t="s">
        <v>109</v>
      </c>
      <c r="B40" s="62"/>
      <c r="C40" s="62"/>
      <c r="D40" s="59"/>
    </row>
    <row r="41" spans="1:4" ht="18.75" customHeight="1">
      <c r="A41" s="52"/>
      <c r="B41" s="62"/>
      <c r="C41" s="62"/>
      <c r="D41" s="59"/>
    </row>
    <row r="42" spans="1:4" ht="18.75" customHeight="1">
      <c r="A42" s="234" t="s">
        <v>143</v>
      </c>
      <c r="B42" s="235"/>
      <c r="C42" s="57"/>
      <c r="D42" s="58"/>
    </row>
    <row r="43" spans="1:4" ht="18.75" customHeight="1" outlineLevel="1">
      <c r="A43" s="55"/>
      <c r="B43" s="59" t="s">
        <v>157</v>
      </c>
      <c r="C43" s="305"/>
      <c r="D43" s="306"/>
    </row>
    <row r="44" spans="1:4" ht="18.75" customHeight="1" outlineLevel="1">
      <c r="A44" s="55"/>
      <c r="B44" s="59" t="s">
        <v>158</v>
      </c>
      <c r="C44" s="293"/>
      <c r="D44" s="294"/>
    </row>
    <row r="45" spans="1:4" ht="18.75" customHeight="1" outlineLevel="1">
      <c r="A45" s="55"/>
      <c r="B45" s="59" t="s">
        <v>159</v>
      </c>
      <c r="C45" s="307"/>
      <c r="D45" s="308"/>
    </row>
    <row r="46" spans="1:4" ht="18.75" customHeight="1" outlineLevel="1">
      <c r="A46" s="55"/>
      <c r="B46" s="59" t="s">
        <v>160</v>
      </c>
      <c r="C46" s="293"/>
      <c r="D46" s="294"/>
    </row>
    <row r="47" spans="1:4" ht="18.75" customHeight="1">
      <c r="A47" s="234" t="s">
        <v>161</v>
      </c>
      <c r="B47" s="235"/>
      <c r="C47" s="57"/>
      <c r="D47" s="58"/>
    </row>
    <row r="48" spans="1:4" ht="18.75" customHeight="1" outlineLevel="1">
      <c r="A48" s="55"/>
      <c r="B48" s="59" t="s">
        <v>157</v>
      </c>
      <c r="C48" s="305"/>
      <c r="D48" s="306"/>
    </row>
    <row r="49" spans="1:4" ht="18.75" customHeight="1" outlineLevel="1">
      <c r="A49" s="55"/>
      <c r="B49" s="59" t="s">
        <v>158</v>
      </c>
      <c r="C49" s="293"/>
      <c r="D49" s="294"/>
    </row>
    <row r="50" spans="1:4" ht="18.75" customHeight="1" outlineLevel="1">
      <c r="A50" s="55"/>
      <c r="B50" s="59" t="s">
        <v>159</v>
      </c>
      <c r="C50" s="307"/>
      <c r="D50" s="308"/>
    </row>
    <row r="51" spans="1:4" ht="18.75" customHeight="1" outlineLevel="1">
      <c r="A51" s="55"/>
      <c r="B51" s="59" t="s">
        <v>160</v>
      </c>
      <c r="C51" s="293"/>
      <c r="D51" s="294"/>
    </row>
    <row r="52" spans="1:4" ht="18.75" customHeight="1">
      <c r="A52" s="234" t="s">
        <v>162</v>
      </c>
      <c r="B52" s="235"/>
      <c r="C52" s="57"/>
      <c r="D52" s="58"/>
    </row>
    <row r="53" spans="1:4" ht="18.75" customHeight="1" outlineLevel="1">
      <c r="A53" s="55"/>
      <c r="B53" s="59" t="s">
        <v>157</v>
      </c>
      <c r="C53" s="305"/>
      <c r="D53" s="306"/>
    </row>
    <row r="54" spans="1:4" ht="18.75" customHeight="1" outlineLevel="1">
      <c r="A54" s="55"/>
      <c r="B54" s="59" t="s">
        <v>158</v>
      </c>
      <c r="C54" s="293"/>
      <c r="D54" s="294"/>
    </row>
    <row r="55" spans="1:4" ht="18.75" customHeight="1" outlineLevel="1">
      <c r="A55" s="55"/>
      <c r="B55" s="59" t="s">
        <v>159</v>
      </c>
      <c r="C55" s="307"/>
      <c r="D55" s="308"/>
    </row>
    <row r="56" spans="1:4" ht="18.75" customHeight="1" outlineLevel="1">
      <c r="A56" s="55"/>
      <c r="B56" s="59" t="s">
        <v>160</v>
      </c>
      <c r="C56" s="293"/>
      <c r="D56" s="294"/>
    </row>
    <row r="57" spans="1:4" ht="18.75" customHeight="1">
      <c r="A57" s="234" t="s">
        <v>163</v>
      </c>
      <c r="B57" s="235"/>
      <c r="C57" s="57"/>
      <c r="D57" s="58"/>
    </row>
    <row r="58" spans="1:4" ht="18.75" customHeight="1" outlineLevel="1">
      <c r="A58" s="55"/>
      <c r="B58" s="59" t="s">
        <v>157</v>
      </c>
      <c r="C58" s="305"/>
      <c r="D58" s="306"/>
    </row>
    <row r="59" spans="1:4" ht="18.75" customHeight="1" outlineLevel="1">
      <c r="A59" s="55"/>
      <c r="B59" s="59" t="s">
        <v>158</v>
      </c>
      <c r="C59" s="293"/>
      <c r="D59" s="294"/>
    </row>
    <row r="60" spans="1:4" ht="18.75" customHeight="1" outlineLevel="1">
      <c r="A60" s="55"/>
      <c r="B60" s="59" t="s">
        <v>159</v>
      </c>
      <c r="C60" s="307"/>
      <c r="D60" s="308"/>
    </row>
    <row r="61" spans="1:4" ht="18.75" customHeight="1" outlineLevel="1">
      <c r="A61" s="55"/>
      <c r="B61" s="59" t="s">
        <v>160</v>
      </c>
      <c r="C61" s="293"/>
      <c r="D61" s="294"/>
    </row>
    <row r="62" spans="1:4" ht="18.75" customHeight="1">
      <c r="A62" s="234" t="s">
        <v>164</v>
      </c>
      <c r="B62" s="235"/>
      <c r="C62" s="57"/>
      <c r="D62" s="58"/>
    </row>
    <row r="63" spans="1:4" ht="18.75" customHeight="1" outlineLevel="1">
      <c r="A63" s="55"/>
      <c r="B63" s="59" t="s">
        <v>157</v>
      </c>
      <c r="C63" s="305"/>
      <c r="D63" s="306"/>
    </row>
    <row r="64" spans="1:4" ht="18.75" customHeight="1" outlineLevel="1">
      <c r="A64" s="55"/>
      <c r="B64" s="59" t="s">
        <v>158</v>
      </c>
      <c r="C64" s="293"/>
      <c r="D64" s="294"/>
    </row>
    <row r="65" spans="1:4" ht="18.75" customHeight="1" outlineLevel="1">
      <c r="A65" s="55"/>
      <c r="B65" s="59" t="s">
        <v>159</v>
      </c>
      <c r="C65" s="307"/>
      <c r="D65" s="308"/>
    </row>
    <row r="66" spans="1:4" ht="18.75" customHeight="1" outlineLevel="1">
      <c r="A66" s="55"/>
      <c r="B66" s="59" t="s">
        <v>160</v>
      </c>
      <c r="C66" s="293"/>
      <c r="D66" s="294"/>
    </row>
    <row r="67" spans="1:4" ht="18.75" customHeight="1">
      <c r="A67" s="62"/>
      <c r="B67" s="62"/>
      <c r="C67" s="62"/>
      <c r="D67" s="62"/>
    </row>
    <row r="68" spans="1:4" ht="18.75" customHeight="1">
      <c r="A68" s="52" t="s">
        <v>153</v>
      </c>
      <c r="B68" s="62"/>
      <c r="C68" s="62"/>
      <c r="D68" s="59"/>
    </row>
    <row r="69" spans="1:4" ht="18.75" customHeight="1">
      <c r="A69" s="55" t="s">
        <v>156</v>
      </c>
      <c r="B69" s="59"/>
      <c r="C69" s="309" t="s">
        <v>351</v>
      </c>
      <c r="D69" s="310"/>
    </row>
    <row r="70" spans="1:4" ht="18.75" customHeight="1">
      <c r="A70" s="55" t="s">
        <v>154</v>
      </c>
      <c r="B70" s="62"/>
      <c r="C70" s="309" t="s">
        <v>349</v>
      </c>
      <c r="D70" s="310"/>
    </row>
    <row r="71" spans="1:4" ht="18.75" customHeight="1">
      <c r="A71" s="55" t="s">
        <v>155</v>
      </c>
      <c r="B71" s="62"/>
      <c r="C71" s="309" t="s">
        <v>350</v>
      </c>
      <c r="D71" s="310"/>
    </row>
    <row r="72" spans="1:4" ht="18.75" customHeight="1">
      <c r="A72" s="55"/>
      <c r="B72" s="62"/>
      <c r="C72" s="83"/>
      <c r="D72" s="79"/>
    </row>
    <row r="73" spans="1:4" s="10" customFormat="1" ht="18.75" customHeight="1">
      <c r="A73" s="52" t="s">
        <v>110</v>
      </c>
      <c r="B73" s="60"/>
      <c r="C73" s="60"/>
      <c r="D73" s="61"/>
    </row>
    <row r="74" spans="1:4" ht="18.75" customHeight="1">
      <c r="A74" s="55"/>
      <c r="B74" s="59"/>
      <c r="C74" s="293"/>
      <c r="D74" s="294"/>
    </row>
    <row r="75" spans="1:4" ht="18.75" customHeight="1">
      <c r="A75" s="55"/>
      <c r="B75" s="62"/>
      <c r="C75" s="293"/>
      <c r="D75" s="294"/>
    </row>
    <row r="76" spans="1:4" ht="18.75" customHeight="1">
      <c r="A76" s="55"/>
      <c r="B76" s="62"/>
      <c r="C76" s="293"/>
      <c r="D76" s="294"/>
    </row>
    <row r="77" spans="1:4" ht="18.75" customHeight="1">
      <c r="A77" s="52" t="s">
        <v>126</v>
      </c>
      <c r="B77" s="62"/>
      <c r="C77" s="62"/>
      <c r="D77" s="59"/>
    </row>
    <row r="78" spans="1:4" ht="18.75" customHeight="1">
      <c r="A78" s="63" t="s">
        <v>335</v>
      </c>
      <c r="B78" s="59"/>
      <c r="C78" s="55"/>
      <c r="D78" s="59"/>
    </row>
    <row r="79" spans="1:4" ht="18.75" customHeight="1">
      <c r="A79" s="63"/>
      <c r="B79" s="59"/>
      <c r="C79" s="210" t="s">
        <v>348</v>
      </c>
      <c r="D79" s="73"/>
    </row>
    <row r="80" spans="1:4" ht="18.75" customHeight="1">
      <c r="A80" s="63" t="s">
        <v>108</v>
      </c>
      <c r="B80" s="59"/>
      <c r="C80" s="55"/>
      <c r="D80" s="59"/>
    </row>
    <row r="81" spans="1:4" ht="18.75" customHeight="1">
      <c r="A81" s="55"/>
      <c r="B81" s="59"/>
      <c r="C81" s="210" t="s">
        <v>348</v>
      </c>
      <c r="D81" s="73"/>
    </row>
    <row r="82" spans="1:4" ht="18.75" customHeight="1">
      <c r="A82" s="55" t="s">
        <v>128</v>
      </c>
      <c r="B82" s="59"/>
      <c r="C82" s="321" t="s">
        <v>352</v>
      </c>
      <c r="D82" s="322"/>
    </row>
    <row r="83" spans="1:4" ht="18.75" customHeight="1">
      <c r="A83" s="55"/>
      <c r="B83" s="59"/>
      <c r="C83" s="55"/>
      <c r="D83" s="59"/>
    </row>
  </sheetData>
  <mergeCells count="46">
    <mergeCell ref="C82:D82"/>
    <mergeCell ref="C61:D61"/>
    <mergeCell ref="C63:D63"/>
    <mergeCell ref="C15:D15"/>
    <mergeCell ref="C4:D4"/>
    <mergeCell ref="C5:D5"/>
    <mergeCell ref="C6:D6"/>
    <mergeCell ref="C7:D7"/>
    <mergeCell ref="C8:D8"/>
    <mergeCell ref="C9:D9"/>
    <mergeCell ref="C10:D10"/>
    <mergeCell ref="C11:D11"/>
    <mergeCell ref="C12:D12"/>
    <mergeCell ref="C13:D13"/>
    <mergeCell ref="C14:D14"/>
    <mergeCell ref="C76:D76"/>
    <mergeCell ref="C56:D56"/>
    <mergeCell ref="C58:D58"/>
    <mergeCell ref="C45:D45"/>
    <mergeCell ref="C46:D46"/>
    <mergeCell ref="C16:D16"/>
    <mergeCell ref="C17:D17"/>
    <mergeCell ref="C22:D22"/>
    <mergeCell ref="C19:D19"/>
    <mergeCell ref="C23:D23"/>
    <mergeCell ref="C38:D38"/>
    <mergeCell ref="C39:D39"/>
    <mergeCell ref="C43:D43"/>
    <mergeCell ref="C44:D44"/>
    <mergeCell ref="C51:D51"/>
    <mergeCell ref="C75:D75"/>
    <mergeCell ref="C66:D66"/>
    <mergeCell ref="C48:D48"/>
    <mergeCell ref="C49:D49"/>
    <mergeCell ref="C50:D50"/>
    <mergeCell ref="C74:D74"/>
    <mergeCell ref="C70:D70"/>
    <mergeCell ref="C64:D64"/>
    <mergeCell ref="C65:D65"/>
    <mergeCell ref="C59:D59"/>
    <mergeCell ref="C69:D69"/>
    <mergeCell ref="C60:D60"/>
    <mergeCell ref="C71:D71"/>
    <mergeCell ref="C53:D53"/>
    <mergeCell ref="C54:D54"/>
    <mergeCell ref="C55:D55"/>
  </mergeCells>
  <phoneticPr fontId="14"/>
  <dataValidations count="9">
    <dataValidation imeMode="hiragana" allowBlank="1" showInputMessage="1" showErrorMessage="1" sqref="A78:B1048576 C24 B19:B30 C17 C33 C19:D19 B33:B74 A1:B17 C1:C3 C5:C6 C52:D52 C10:C14 C20:C21 C64:C68 C59:C62 C54:C57 C47 C36:C42 C75:C76 A19:A77 C78:C81 C83:C1048576 C72:C73 C44:C45 C49:C51 C8" xr:uid="{00000000-0002-0000-0600-000000000000}"/>
    <dataValidation imeMode="off" allowBlank="1" showInputMessage="1" showErrorMessage="1" sqref="C63:D63 D79 D81 C34:D35 C25:C32 D24:D33 C15:D15 C22:D23 C43:D43 C48:D48 C53:D53 C58:D58 D1" xr:uid="{00000000-0002-0000-0600-000001000000}"/>
    <dataValidation type="list" imeMode="hiragana" allowBlank="1" showInputMessage="1" showErrorMessage="1" sqref="C69:D69" xr:uid="{00000000-0002-0000-0600-000002000000}">
      <formula1>"入院時食事療法　□Ⅰ　□Ⅱ,入院時食事療養　Ⅰ,入院時食事療法　Ⅱ"</formula1>
    </dataValidation>
    <dataValidation type="list" imeMode="hiragana" allowBlank="1" showInputMessage="1" showErrorMessage="1" sqref="C70:D70" xr:uid="{00000000-0002-0000-0600-000003000000}">
      <formula1>"□直営　□委託,直営,委託"</formula1>
    </dataValidation>
    <dataValidation type="list" imeMode="hiragana" allowBlank="1" showInputMessage="1" showErrorMessage="1" sqref="C71:D71" xr:uid="{00000000-0002-0000-0600-000004000000}">
      <formula1>"食堂加算　□有　□無,食堂加算　有,食堂加算　無"</formula1>
    </dataValidation>
    <dataValidation imeMode="fullKatakana" allowBlank="1" showInputMessage="1" showErrorMessage="1" sqref="C4:D4 C7:D7 C9:D9 C16:D16" xr:uid="{00000000-0002-0000-0600-000005000000}"/>
    <dataValidation type="list" imeMode="hiragana" allowBlank="1" showInputMessage="1" showErrorMessage="1" sqref="C82:D82" xr:uid="{00000000-0002-0000-0600-000006000000}">
      <formula1>"□紙　□電子,紙,電子"</formula1>
    </dataValidation>
    <dataValidation type="list" imeMode="hiragana" allowBlank="1" showInputMessage="1" sqref="C74:D74" xr:uid="{00000000-0002-0000-0600-000007000000}">
      <formula1>"なし"</formula1>
    </dataValidation>
    <dataValidation type="list" imeMode="hiragana" allowBlank="1" showInputMessage="1" sqref="C46:D46" xr:uid="{00000000-0002-0000-0600-000008000000}">
      <formula1>"届出なし"</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oddFooter>&amp;C&amp;P/&amp;N&amp;R&amp;9&amp;A</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64"/>
  <sheetViews>
    <sheetView workbookViewId="0">
      <selection activeCell="C2" sqref="C2"/>
    </sheetView>
  </sheetViews>
  <sheetFormatPr defaultColWidth="8.875" defaultRowHeight="13.5" outlineLevelRow="1"/>
  <cols>
    <col min="1" max="1" width="7" style="29" customWidth="1"/>
    <col min="2" max="2" width="26.375" style="30" customWidth="1"/>
    <col min="3" max="3" width="51.5" style="47" customWidth="1"/>
    <col min="4" max="16384" width="8.875" style="29"/>
  </cols>
  <sheetData>
    <row r="1" spans="1:3">
      <c r="A1" s="29" t="s">
        <v>130</v>
      </c>
      <c r="C1" s="109">
        <f>'様式１１－１'!D1</f>
        <v>45748</v>
      </c>
    </row>
    <row r="2" spans="1:3">
      <c r="A2" s="39" t="str">
        <f>"指定医療機関名： "&amp;'様式１１－１'!C5</f>
        <v xml:space="preserve">指定医療機関名： </v>
      </c>
    </row>
    <row r="3" spans="1:3" s="10" customFormat="1" ht="18.75" customHeight="1">
      <c r="A3" s="52" t="s">
        <v>87</v>
      </c>
      <c r="B3" s="53"/>
      <c r="C3" s="54"/>
    </row>
    <row r="4" spans="1:3" ht="18.75" customHeight="1">
      <c r="A4" s="55" t="s">
        <v>138</v>
      </c>
      <c r="B4" s="58"/>
      <c r="C4" s="56"/>
    </row>
    <row r="5" spans="1:3" ht="18.75" customHeight="1">
      <c r="A5" s="55" t="s">
        <v>58</v>
      </c>
      <c r="B5" s="58"/>
      <c r="C5" s="56"/>
    </row>
    <row r="6" spans="1:3" ht="18.75" customHeight="1">
      <c r="A6" s="55" t="s">
        <v>139</v>
      </c>
      <c r="B6" s="58"/>
      <c r="C6" s="56" t="s">
        <v>353</v>
      </c>
    </row>
    <row r="7" spans="1:3" ht="18.75" customHeight="1"/>
    <row r="8" spans="1:3" s="10" customFormat="1" ht="18.75" customHeight="1">
      <c r="A8" s="52" t="s">
        <v>88</v>
      </c>
      <c r="B8" s="53"/>
      <c r="C8" s="54"/>
    </row>
    <row r="9" spans="1:3" ht="18.75" customHeight="1">
      <c r="A9" s="55" t="s">
        <v>59</v>
      </c>
      <c r="B9" s="58"/>
      <c r="C9" s="56" t="s">
        <v>353</v>
      </c>
    </row>
    <row r="10" spans="1:3" ht="18.75" customHeight="1">
      <c r="A10" s="55" t="s">
        <v>60</v>
      </c>
      <c r="B10" s="58"/>
      <c r="C10" s="56" t="s">
        <v>353</v>
      </c>
    </row>
    <row r="11" spans="1:3" ht="18.75" customHeight="1">
      <c r="A11" s="55" t="s">
        <v>61</v>
      </c>
      <c r="B11" s="58"/>
      <c r="C11" s="56" t="s">
        <v>353</v>
      </c>
    </row>
    <row r="12" spans="1:3" ht="18.75" customHeight="1">
      <c r="A12" s="55" t="s">
        <v>77</v>
      </c>
      <c r="B12" s="58"/>
      <c r="C12" s="56"/>
    </row>
    <row r="13" spans="1:3" ht="18.75" customHeight="1">
      <c r="A13" s="57"/>
      <c r="B13" s="58" t="s">
        <v>80</v>
      </c>
      <c r="C13" s="261"/>
    </row>
    <row r="14" spans="1:3" ht="18.75" customHeight="1">
      <c r="A14" s="55"/>
      <c r="B14" s="58" t="s">
        <v>81</v>
      </c>
      <c r="C14" s="261"/>
    </row>
    <row r="15" spans="1:3" ht="18.75" customHeight="1">
      <c r="A15" s="55"/>
      <c r="B15" s="58" t="s">
        <v>82</v>
      </c>
      <c r="C15" s="261"/>
    </row>
    <row r="16" spans="1:3" ht="18.75" customHeight="1">
      <c r="A16" s="55"/>
      <c r="B16" s="58" t="s">
        <v>83</v>
      </c>
      <c r="C16" s="261"/>
    </row>
    <row r="17" spans="1:3" ht="18.75" customHeight="1">
      <c r="A17" s="55"/>
      <c r="B17" s="58" t="s">
        <v>84</v>
      </c>
      <c r="C17" s="261"/>
    </row>
    <row r="18" spans="1:3" ht="18.75" customHeight="1">
      <c r="A18" s="55" t="s">
        <v>62</v>
      </c>
      <c r="B18" s="75"/>
      <c r="C18" s="56"/>
    </row>
    <row r="19" spans="1:3" ht="18.75" customHeight="1">
      <c r="A19" s="55" t="s">
        <v>63</v>
      </c>
      <c r="B19" s="59"/>
      <c r="C19" s="56"/>
    </row>
    <row r="20" spans="1:3" ht="18.75" customHeight="1">
      <c r="A20" s="55"/>
      <c r="B20" s="58" t="s">
        <v>78</v>
      </c>
      <c r="C20" s="261"/>
    </row>
    <row r="21" spans="1:3" ht="18.75" customHeight="1">
      <c r="A21" s="55"/>
      <c r="B21" s="58" t="s">
        <v>79</v>
      </c>
      <c r="C21" s="261"/>
    </row>
    <row r="22" spans="1:3" ht="18.75" customHeight="1"/>
    <row r="23" spans="1:3" s="10" customFormat="1" ht="18.75" customHeight="1">
      <c r="A23" s="52" t="s">
        <v>399</v>
      </c>
      <c r="B23" s="53"/>
      <c r="C23" s="56" t="s">
        <v>353</v>
      </c>
    </row>
    <row r="24" spans="1:3" ht="18.75" customHeight="1" outlineLevel="1">
      <c r="A24" s="55" t="s">
        <v>64</v>
      </c>
      <c r="B24" s="75"/>
      <c r="C24" s="56"/>
    </row>
    <row r="25" spans="1:3" ht="18.75" customHeight="1" outlineLevel="1">
      <c r="A25" s="55"/>
      <c r="B25" s="58" t="s">
        <v>65</v>
      </c>
      <c r="C25" s="56"/>
    </row>
    <row r="26" spans="1:3" ht="18.75" customHeight="1" outlineLevel="1">
      <c r="A26" s="55"/>
      <c r="B26" s="58" t="s">
        <v>67</v>
      </c>
      <c r="C26" s="56"/>
    </row>
    <row r="27" spans="1:3" ht="18.75" customHeight="1" outlineLevel="1">
      <c r="A27" s="55"/>
      <c r="B27" s="58" t="s">
        <v>360</v>
      </c>
      <c r="C27" s="261"/>
    </row>
    <row r="28" spans="1:3" ht="18.75" customHeight="1" outlineLevel="1">
      <c r="A28" s="55"/>
      <c r="B28" s="58" t="s">
        <v>66</v>
      </c>
      <c r="C28" s="56"/>
    </row>
    <row r="29" spans="1:3" ht="18.75" customHeight="1" outlineLevel="1">
      <c r="A29" s="55"/>
      <c r="B29" s="58" t="s">
        <v>67</v>
      </c>
      <c r="C29" s="56"/>
    </row>
    <row r="30" spans="1:3" ht="18.75" customHeight="1" outlineLevel="1">
      <c r="A30" s="55"/>
      <c r="B30" s="58" t="s">
        <v>360</v>
      </c>
      <c r="C30" s="261"/>
    </row>
    <row r="31" spans="1:3" ht="18.75" customHeight="1" outlineLevel="1">
      <c r="A31" s="55" t="s">
        <v>68</v>
      </c>
      <c r="B31" s="75"/>
      <c r="C31" s="56"/>
    </row>
    <row r="32" spans="1:3" ht="18.75" customHeight="1" outlineLevel="1">
      <c r="A32" s="57"/>
      <c r="B32" s="58" t="s">
        <v>69</v>
      </c>
      <c r="C32" s="261"/>
    </row>
    <row r="33" spans="1:3" ht="18.75" customHeight="1" outlineLevel="1">
      <c r="A33" s="55"/>
      <c r="B33" s="58" t="s">
        <v>361</v>
      </c>
      <c r="C33" s="261"/>
    </row>
    <row r="34" spans="1:3" ht="18.75" customHeight="1" outlineLevel="1">
      <c r="A34" s="55" t="s">
        <v>70</v>
      </c>
      <c r="B34" s="75"/>
      <c r="C34" s="56"/>
    </row>
    <row r="35" spans="1:3" ht="18.75" customHeight="1" outlineLevel="1">
      <c r="A35" s="55"/>
      <c r="B35" s="58" t="s">
        <v>71</v>
      </c>
      <c r="C35" s="261"/>
    </row>
    <row r="36" spans="1:3" ht="18.75" customHeight="1" outlineLevel="1">
      <c r="A36" s="55"/>
      <c r="B36" s="58" t="s">
        <v>362</v>
      </c>
      <c r="C36" s="261"/>
    </row>
    <row r="37" spans="1:3" ht="18.75" customHeight="1" outlineLevel="1">
      <c r="A37" s="55" t="s">
        <v>72</v>
      </c>
      <c r="B37" s="58"/>
      <c r="C37" s="56"/>
    </row>
    <row r="38" spans="1:3" ht="18.75" customHeight="1" outlineLevel="1">
      <c r="A38" s="55"/>
      <c r="B38" s="58" t="s">
        <v>73</v>
      </c>
      <c r="C38" s="56" t="s">
        <v>353</v>
      </c>
    </row>
    <row r="39" spans="1:3" ht="33" customHeight="1" outlineLevel="1">
      <c r="A39" s="293" t="s">
        <v>295</v>
      </c>
      <c r="B39" s="327"/>
      <c r="C39" s="294"/>
    </row>
    <row r="40" spans="1:3" ht="18.75" customHeight="1" outlineLevel="1">
      <c r="A40" s="55" t="s">
        <v>165</v>
      </c>
      <c r="B40" s="75"/>
      <c r="C40" s="58"/>
    </row>
    <row r="41" spans="1:3" ht="18.75" customHeight="1" outlineLevel="1">
      <c r="A41" s="55" t="s">
        <v>168</v>
      </c>
      <c r="B41" s="58"/>
      <c r="C41" s="56" t="s">
        <v>353</v>
      </c>
    </row>
    <row r="42" spans="1:3" ht="18.75" customHeight="1" outlineLevel="1">
      <c r="A42" s="55"/>
      <c r="B42" s="58" t="s">
        <v>171</v>
      </c>
      <c r="C42" s="58" t="s">
        <v>354</v>
      </c>
    </row>
    <row r="43" spans="1:3" ht="18.75" customHeight="1" outlineLevel="1">
      <c r="A43" s="55"/>
      <c r="B43" s="58" t="s">
        <v>169</v>
      </c>
      <c r="C43" s="84"/>
    </row>
    <row r="44" spans="1:3" ht="18.75" customHeight="1" outlineLevel="1">
      <c r="A44" s="55"/>
      <c r="B44" s="58" t="s">
        <v>170</v>
      </c>
      <c r="C44" s="56" t="s">
        <v>353</v>
      </c>
    </row>
    <row r="45" spans="1:3" ht="18.75" customHeight="1" outlineLevel="1">
      <c r="A45" s="55" t="s">
        <v>172</v>
      </c>
      <c r="B45" s="58"/>
      <c r="C45" s="56" t="s">
        <v>353</v>
      </c>
    </row>
    <row r="46" spans="1:3" ht="18.75" customHeight="1" outlineLevel="1">
      <c r="A46" s="55"/>
      <c r="B46" s="58" t="s">
        <v>171</v>
      </c>
      <c r="C46" s="58" t="s">
        <v>354</v>
      </c>
    </row>
    <row r="47" spans="1:3" ht="18.75" customHeight="1" outlineLevel="1">
      <c r="A47" s="55"/>
      <c r="B47" s="58" t="s">
        <v>169</v>
      </c>
      <c r="C47" s="84"/>
    </row>
    <row r="48" spans="1:3" ht="18.75" customHeight="1" outlineLevel="1">
      <c r="A48" s="55"/>
      <c r="B48" s="58" t="s">
        <v>170</v>
      </c>
      <c r="C48" s="56" t="s">
        <v>353</v>
      </c>
    </row>
    <row r="49" spans="1:3" ht="18.75" customHeight="1" outlineLevel="1">
      <c r="A49" s="85" t="s">
        <v>173</v>
      </c>
      <c r="B49" s="58"/>
      <c r="C49" s="56" t="s">
        <v>353</v>
      </c>
    </row>
    <row r="50" spans="1:3" ht="18.75" customHeight="1" outlineLevel="1">
      <c r="A50" s="55"/>
      <c r="B50" s="58" t="s">
        <v>175</v>
      </c>
      <c r="C50" s="58"/>
    </row>
    <row r="51" spans="1:3" ht="18.75" customHeight="1" outlineLevel="1">
      <c r="A51" s="55"/>
      <c r="B51" s="58" t="s">
        <v>174</v>
      </c>
      <c r="C51" s="84"/>
    </row>
    <row r="52" spans="1:3" ht="18.75" customHeight="1" outlineLevel="1">
      <c r="A52" s="55"/>
      <c r="B52" s="75"/>
      <c r="C52" s="58"/>
    </row>
    <row r="53" spans="1:3" ht="18.75" customHeight="1" outlineLevel="1">
      <c r="A53" s="55" t="s">
        <v>166</v>
      </c>
      <c r="B53" s="75"/>
      <c r="C53" s="56"/>
    </row>
    <row r="54" spans="1:3" ht="18.75" customHeight="1" outlineLevel="1">
      <c r="A54" s="55"/>
      <c r="B54" s="58" t="s">
        <v>73</v>
      </c>
      <c r="C54" s="56" t="s">
        <v>353</v>
      </c>
    </row>
    <row r="55" spans="1:3" ht="18.75" customHeight="1" outlineLevel="1">
      <c r="A55" s="55"/>
      <c r="B55" s="58" t="s">
        <v>74</v>
      </c>
      <c r="C55" s="56"/>
    </row>
    <row r="56" spans="1:3" ht="18.75" customHeight="1" outlineLevel="1">
      <c r="A56" s="55"/>
      <c r="B56" s="58" t="s">
        <v>85</v>
      </c>
      <c r="C56" s="56" t="s">
        <v>353</v>
      </c>
    </row>
    <row r="57" spans="1:3" ht="18.75" customHeight="1" outlineLevel="1">
      <c r="A57" s="55"/>
      <c r="B57" s="58" t="s">
        <v>86</v>
      </c>
      <c r="C57" s="56" t="s">
        <v>353</v>
      </c>
    </row>
    <row r="58" spans="1:3" ht="18.75" customHeight="1" outlineLevel="1">
      <c r="A58" s="55" t="s">
        <v>167</v>
      </c>
      <c r="B58" s="75"/>
      <c r="C58" s="56"/>
    </row>
    <row r="59" spans="1:3" ht="18.75" customHeight="1" outlineLevel="1">
      <c r="A59" s="55"/>
      <c r="B59" s="58" t="s">
        <v>73</v>
      </c>
      <c r="C59" s="56" t="s">
        <v>353</v>
      </c>
    </row>
    <row r="60" spans="1:3" ht="18.75" customHeight="1" outlineLevel="1">
      <c r="A60" s="55"/>
      <c r="B60" s="58" t="s">
        <v>75</v>
      </c>
      <c r="C60" s="56"/>
    </row>
    <row r="61" spans="1:3" ht="18.75" customHeight="1" outlineLevel="1">
      <c r="A61" s="55"/>
      <c r="B61" s="58" t="s">
        <v>76</v>
      </c>
      <c r="C61" s="56"/>
    </row>
    <row r="62" spans="1:3" ht="18.75" customHeight="1"/>
    <row r="63" spans="1:3" ht="36.75" customHeight="1">
      <c r="A63" s="285" t="s">
        <v>89</v>
      </c>
      <c r="B63" s="285"/>
      <c r="C63" s="285"/>
    </row>
    <row r="64" spans="1:3" ht="18.75" customHeight="1">
      <c r="A64" s="29" t="s">
        <v>90</v>
      </c>
    </row>
  </sheetData>
  <mergeCells count="2">
    <mergeCell ref="A39:C39"/>
    <mergeCell ref="A63:C63"/>
  </mergeCells>
  <phoneticPr fontId="14"/>
  <dataValidations count="8">
    <dataValidation imeMode="hiragana" allowBlank="1" showInputMessage="1" showErrorMessage="1" sqref="B1:B18 B20:B38 B64:B1048576 C52 B42:B44 B46:B48 B50:B62 A1:A1048576 C29 C26" xr:uid="{00000000-0002-0000-0700-000000000000}"/>
    <dataValidation imeMode="off" allowBlank="1" showInputMessage="1" showErrorMessage="1" sqref="C55 C64:C1048576 C58 C53 C1:C5 C7:C8 C51 C43 C47 C12:C22 C24:C25 C27:C28 C30:C37" xr:uid="{00000000-0002-0000-0700-000001000000}"/>
    <dataValidation type="list" imeMode="off" allowBlank="1" showInputMessage="1" showErrorMessage="1" sqref="C60" xr:uid="{00000000-0002-0000-0700-000002000000}">
      <formula1>"個人明細表配布,台帳閲覧,口頭説明,その他"</formula1>
    </dataValidation>
    <dataValidation type="list" imeMode="off" allowBlank="1" showInputMessage="1" showErrorMessage="1" sqref="C61:C62" xr:uid="{00000000-0002-0000-0700-000003000000}">
      <formula1>"毎週,毎月, 随時,その他"</formula1>
    </dataValidation>
    <dataValidation imeMode="hiragana" allowBlank="1" showInputMessage="1" sqref="C50" xr:uid="{00000000-0002-0000-0700-000004000000}"/>
    <dataValidation type="list" imeMode="off" allowBlank="1" showInputMessage="1" sqref="C54 C6 C9:C11 C59 C56:C57" xr:uid="{00000000-0002-0000-0700-000005000000}">
      <formula1>"有,無,□有　□無"</formula1>
    </dataValidation>
    <dataValidation type="list" imeMode="hiragana" allowBlank="1" showInputMessage="1" sqref="C46 C42" xr:uid="{00000000-0002-0000-0700-000006000000}">
      <formula1>"□月額　□日額,月額,日額"</formula1>
    </dataValidation>
    <dataValidation type="list" imeMode="hiragana" allowBlank="1" showInputMessage="1" sqref="C23 C38 C41 C44:C45 C48:C49" xr:uid="{00000000-0002-0000-0700-000007000000}">
      <formula1>"■有　□無,□有　■無,□有　□無"</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oddFooter>&amp;C&amp;P/&amp;N&amp;R&amp;9&amp;A</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23"/>
  <sheetViews>
    <sheetView workbookViewId="0">
      <selection activeCell="B5" sqref="B5"/>
    </sheetView>
  </sheetViews>
  <sheetFormatPr defaultColWidth="8.875" defaultRowHeight="13.5"/>
  <cols>
    <col min="1" max="1" width="17.875" style="29" customWidth="1"/>
    <col min="2" max="2" width="17.25" style="30" customWidth="1"/>
    <col min="3" max="4" width="17.25" style="47" customWidth="1"/>
    <col min="5" max="5" width="17.25" style="29" customWidth="1"/>
    <col min="6" max="16384" width="8.875" style="29"/>
  </cols>
  <sheetData>
    <row r="1" spans="1:5">
      <c r="A1" s="10" t="s">
        <v>296</v>
      </c>
      <c r="B1" s="50"/>
      <c r="E1" s="124">
        <f>'様式１１－１'!D1</f>
        <v>45748</v>
      </c>
    </row>
    <row r="2" spans="1:5">
      <c r="A2" s="39" t="str">
        <f>"指定医療機関名： "&amp;'様式１１－１'!C5</f>
        <v xml:space="preserve">指定医療機関名： </v>
      </c>
      <c r="B2" s="50"/>
      <c r="E2" s="124"/>
    </row>
    <row r="3" spans="1:5">
      <c r="A3" s="10" t="s">
        <v>339</v>
      </c>
      <c r="B3" s="50"/>
      <c r="E3" s="67"/>
    </row>
    <row r="4" spans="1:5" s="66" customFormat="1" ht="18.75" customHeight="1" thickBot="1">
      <c r="A4" s="115" t="s">
        <v>113</v>
      </c>
      <c r="B4" s="115" t="s">
        <v>111</v>
      </c>
      <c r="C4" s="116" t="s">
        <v>112</v>
      </c>
      <c r="D4" s="115" t="s">
        <v>127</v>
      </c>
      <c r="E4" s="115"/>
    </row>
    <row r="5" spans="1:5" ht="18.75" customHeight="1">
      <c r="A5" s="112" t="s">
        <v>114</v>
      </c>
      <c r="B5" s="236"/>
      <c r="C5" s="237"/>
      <c r="D5" s="112"/>
      <c r="E5" s="112"/>
    </row>
    <row r="6" spans="1:5" ht="18.75" customHeight="1">
      <c r="A6" s="46" t="s">
        <v>115</v>
      </c>
      <c r="B6" s="238"/>
      <c r="C6" s="239"/>
      <c r="D6" s="46"/>
      <c r="E6" s="46"/>
    </row>
    <row r="7" spans="1:5" ht="18.75" customHeight="1">
      <c r="A7" s="46" t="s">
        <v>116</v>
      </c>
      <c r="B7" s="238"/>
      <c r="C7" s="239"/>
      <c r="D7" s="46"/>
      <c r="E7" s="46"/>
    </row>
    <row r="8" spans="1:5" ht="18.75" customHeight="1">
      <c r="A8" s="46" t="s">
        <v>117</v>
      </c>
      <c r="B8" s="238"/>
      <c r="C8" s="239"/>
      <c r="D8" s="46"/>
      <c r="E8" s="46"/>
    </row>
    <row r="9" spans="1:5" ht="18.75" customHeight="1">
      <c r="A9" s="46" t="s">
        <v>118</v>
      </c>
      <c r="B9" s="238"/>
      <c r="C9" s="239"/>
      <c r="D9" s="46"/>
      <c r="E9" s="46"/>
    </row>
    <row r="10" spans="1:5" ht="18.75" customHeight="1">
      <c r="A10" s="46" t="s">
        <v>119</v>
      </c>
      <c r="B10" s="238"/>
      <c r="C10" s="239"/>
      <c r="D10" s="46"/>
      <c r="E10" s="46"/>
    </row>
    <row r="11" spans="1:5" ht="18.75" customHeight="1">
      <c r="A11" s="46" t="s">
        <v>120</v>
      </c>
      <c r="B11" s="238"/>
      <c r="C11" s="239"/>
      <c r="D11" s="46"/>
      <c r="E11" s="46"/>
    </row>
    <row r="12" spans="1:5" ht="18.75" customHeight="1">
      <c r="A12" s="46" t="s">
        <v>121</v>
      </c>
      <c r="B12" s="238"/>
      <c r="C12" s="239"/>
      <c r="D12" s="46"/>
      <c r="E12" s="46"/>
    </row>
    <row r="13" spans="1:5" ht="18.75" customHeight="1">
      <c r="A13" s="46" t="s">
        <v>122</v>
      </c>
      <c r="B13" s="238"/>
      <c r="C13" s="239"/>
      <c r="D13" s="46"/>
      <c r="E13" s="46"/>
    </row>
    <row r="14" spans="1:5" ht="18.75" customHeight="1">
      <c r="A14" s="46" t="s">
        <v>123</v>
      </c>
      <c r="B14" s="238"/>
      <c r="C14" s="239"/>
      <c r="D14" s="46"/>
      <c r="E14" s="46"/>
    </row>
    <row r="15" spans="1:5" ht="18.75" customHeight="1">
      <c r="A15" s="46" t="s">
        <v>124</v>
      </c>
      <c r="B15" s="238"/>
      <c r="C15" s="239"/>
      <c r="D15" s="46"/>
      <c r="E15" s="46"/>
    </row>
    <row r="16" spans="1:5" ht="18.75" customHeight="1">
      <c r="A16" s="46" t="s">
        <v>125</v>
      </c>
      <c r="B16" s="238"/>
      <c r="C16" s="239"/>
      <c r="D16" s="46"/>
      <c r="E16" s="46"/>
    </row>
    <row r="17" spans="1:5" ht="18.75" customHeight="1">
      <c r="A17" s="46" t="s">
        <v>126</v>
      </c>
      <c r="B17" s="238"/>
      <c r="C17" s="239"/>
      <c r="D17" s="46"/>
      <c r="E17" s="46"/>
    </row>
    <row r="18" spans="1:5" ht="18.75" customHeight="1" thickBot="1">
      <c r="A18" s="64"/>
      <c r="B18" s="240"/>
      <c r="C18" s="241"/>
      <c r="D18" s="64"/>
      <c r="E18" s="64"/>
    </row>
    <row r="19" spans="1:5" ht="18.75" customHeight="1" thickBot="1">
      <c r="A19" s="72" t="s">
        <v>93</v>
      </c>
      <c r="B19" s="242">
        <f>SUM(B5:B18)</f>
        <v>0</v>
      </c>
      <c r="C19" s="242">
        <f>SUM(C5:C18)</f>
        <v>0</v>
      </c>
      <c r="D19" s="243"/>
      <c r="E19" s="65"/>
    </row>
    <row r="22" spans="1:5" ht="102.75" customHeight="1">
      <c r="A22" s="285" t="s">
        <v>133</v>
      </c>
      <c r="B22" s="285"/>
      <c r="C22" s="285"/>
      <c r="D22" s="285"/>
      <c r="E22" s="285"/>
    </row>
    <row r="23" spans="1:5">
      <c r="A23" s="285"/>
      <c r="B23" s="285"/>
      <c r="C23" s="285"/>
      <c r="D23" s="285"/>
      <c r="E23" s="285"/>
    </row>
  </sheetData>
  <mergeCells count="2">
    <mergeCell ref="A22:E22"/>
    <mergeCell ref="A23:E23"/>
  </mergeCells>
  <phoneticPr fontId="14"/>
  <dataValidations count="2">
    <dataValidation imeMode="off" allowBlank="1" showInputMessage="1" showErrorMessage="1" sqref="B1:E21 B24:E1048576" xr:uid="{00000000-0002-0000-0800-000000000000}"/>
    <dataValidation imeMode="hiragana" allowBlank="1" showInputMessage="1" showErrorMessage="1" sqref="A1:A3" xr:uid="{00000000-0002-0000-0800-000001000000}"/>
  </dataValidations>
  <printOptions horizontalCentered="1"/>
  <pageMargins left="0.70866141732283472" right="0.70866141732283472" top="0.74803149606299213" bottom="0.74803149606299213" header="0.31496062992125984" footer="0.31496062992125984"/>
  <pageSetup paperSize="9" orientation="portrait" r:id="rId1"/>
  <headerFooter>
    <oddFooter>&amp;R&amp;9&amp;A</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19</vt:i4>
      </vt:variant>
    </vt:vector>
  </HeadingPairs>
  <TitlesOfParts>
    <vt:vector size="35" baseType="lpstr">
      <vt:lpstr>×事務使用（入力不要）</vt:lpstr>
      <vt:lpstr>指導に関する書類早見表</vt:lpstr>
      <vt:lpstr>様式１（当日報告）</vt:lpstr>
      <vt:lpstr>様式７</vt:lpstr>
      <vt:lpstr>様式８</vt:lpstr>
      <vt:lpstr>様式９</vt:lpstr>
      <vt:lpstr>様式１１－１</vt:lpstr>
      <vt:lpstr>様式１１－２</vt:lpstr>
      <vt:lpstr>様式１１－３</vt:lpstr>
      <vt:lpstr>様式１１（別紙）１</vt:lpstr>
      <vt:lpstr>様式１２医療機関名簿</vt:lpstr>
      <vt:lpstr>様式１３食事療養部門の委託職員名簿</vt:lpstr>
      <vt:lpstr>様式14（入院）月別取扱患者状況表 </vt:lpstr>
      <vt:lpstr>様式14＜外来＞月別取扱患者状況表</vt:lpstr>
      <vt:lpstr>様式１５（生活保護入院患者名簿）</vt:lpstr>
      <vt:lpstr>【参考】改善状況報告書</vt:lpstr>
      <vt:lpstr>'様式14（入院）月別取扱患者状況表 '!__xlnm.Print_Area</vt:lpstr>
      <vt:lpstr>'様式14＜外来＞月別取扱患者状況表'!__xlnm.Print_Area</vt:lpstr>
      <vt:lpstr>【参考】改善状況報告書!Print_Area</vt:lpstr>
      <vt:lpstr>'様式１（当日報告）'!Print_Area</vt:lpstr>
      <vt:lpstr>'様式１１－１'!Print_Area</vt:lpstr>
      <vt:lpstr>'様式１１－２'!Print_Area</vt:lpstr>
      <vt:lpstr>'様式１１－３'!Print_Area</vt:lpstr>
      <vt:lpstr>様式１２医療機関名簿!Print_Area</vt:lpstr>
      <vt:lpstr>様式１３食事療養部門の委託職員名簿!Print_Area</vt:lpstr>
      <vt:lpstr>'様式14（入院）月別取扱患者状況表 '!Print_Area</vt:lpstr>
      <vt:lpstr>'様式14＜外来＞月別取扱患者状況表'!Print_Area</vt:lpstr>
      <vt:lpstr>'様式１５（生活保護入院患者名簿）'!Print_Area</vt:lpstr>
      <vt:lpstr>様式７!Print_Area</vt:lpstr>
      <vt:lpstr>様式８!Print_Area</vt:lpstr>
      <vt:lpstr>様式９!Print_Area</vt:lpstr>
      <vt:lpstr>'様式１１（別紙）１'!Print_Titles</vt:lpstr>
      <vt:lpstr>様式１２医療機関名簿!Print_Titles</vt:lpstr>
      <vt:lpstr>様式１３食事療養部門の委託職員名簿!Print_Titles</vt:lpstr>
      <vt:lpstr>'様式１５（生活保護入院患者名簿）'!Print_Titles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宏祐</dc:creator>
  <cp:lastModifiedBy>山中　裕剛</cp:lastModifiedBy>
  <cp:lastPrinted>2025-03-11T06:41:30Z</cp:lastPrinted>
  <dcterms:created xsi:type="dcterms:W3CDTF">2021-11-25T01:10:40Z</dcterms:created>
  <dcterms:modified xsi:type="dcterms:W3CDTF">2025-03-23T22:54:11Z</dcterms:modified>
</cp:coreProperties>
</file>