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26.112.52\SienFolder\旧施設支援課\★施設整備係\★特養班\1900_創設・改築系\01_補助協議様式\R06_補助協議様式\【資料No.6-2】提出書類一覧・様式集（オーナー型）\D_補助金の算出関係\fileD_owner\"/>
    </mc:Choice>
  </mc:AlternateContent>
  <bookViews>
    <workbookView xWindow="120" yWindow="72" windowWidth="20340" windowHeight="8100" activeTab="1"/>
  </bookViews>
  <sheets>
    <sheet name="留意点1" sheetId="2" r:id="rId1"/>
    <sheet name="23" sheetId="1" r:id="rId2"/>
  </sheets>
  <definedNames>
    <definedName name="_xlnm.Print_Area" localSheetId="1">'23'!$B$1:$O$56</definedName>
    <definedName name="_xlnm.Print_Area" localSheetId="0">留意点1!$A$1:$K$40</definedName>
    <definedName name="Z_D3D8BAF4_BD87_4EAE_A5A9_00D10A04ACA5_.wvu.PrintArea" localSheetId="1" hidden="1">'23'!$B$1:$O$56</definedName>
    <definedName name="Z_D3D8BAF4_BD87_4EAE_A5A9_00D10A04ACA5_.wvu.PrintArea" localSheetId="0" hidden="1">留意点1!$A$1:$K$40</definedName>
  </definedNames>
  <calcPr calcId="162913"/>
</workbook>
</file>

<file path=xl/calcChain.xml><?xml version="1.0" encoding="utf-8"?>
<calcChain xmlns="http://schemas.openxmlformats.org/spreadsheetml/2006/main">
  <c r="H38" i="1" l="1"/>
  <c r="I31" i="1"/>
  <c r="G13" i="1"/>
  <c r="I45" i="1" l="1"/>
  <c r="J45" i="1"/>
  <c r="K45" i="1"/>
  <c r="L45" i="1"/>
  <c r="M45" i="1"/>
  <c r="H45" i="1"/>
  <c r="G18" i="1"/>
  <c r="N18" i="1" s="1"/>
  <c r="G14" i="1" l="1"/>
  <c r="G45" i="1" l="1"/>
  <c r="M50" i="1"/>
  <c r="G19" i="1"/>
  <c r="G20" i="1"/>
  <c r="G22" i="1"/>
  <c r="G23" i="1"/>
  <c r="G26" i="1"/>
  <c r="G27" i="1"/>
  <c r="G28" i="1"/>
  <c r="G29" i="1"/>
  <c r="G32" i="1"/>
  <c r="G35" i="1"/>
  <c r="G36" i="1"/>
  <c r="G38" i="1"/>
  <c r="G39" i="1"/>
  <c r="N39" i="1" s="1"/>
  <c r="G10" i="1"/>
  <c r="G11" i="1"/>
  <c r="G12" i="1"/>
  <c r="I51" i="1"/>
  <c r="J51" i="1"/>
  <c r="K51" i="1"/>
  <c r="L51" i="1"/>
  <c r="M51" i="1"/>
  <c r="H51" i="1"/>
  <c r="I50" i="1"/>
  <c r="J50" i="1"/>
  <c r="K50" i="1"/>
  <c r="L50" i="1"/>
  <c r="H50" i="1"/>
  <c r="I48" i="1"/>
  <c r="J48" i="1"/>
  <c r="K48" i="1"/>
  <c r="L48" i="1"/>
  <c r="M48" i="1"/>
  <c r="H48" i="1"/>
  <c r="K47" i="1"/>
  <c r="L47" i="1"/>
  <c r="H47" i="1"/>
  <c r="M38" i="1"/>
  <c r="M40" i="1" s="1"/>
  <c r="I40" i="1"/>
  <c r="J40" i="1"/>
  <c r="K40" i="1"/>
  <c r="L40" i="1"/>
  <c r="I37" i="1"/>
  <c r="J37" i="1"/>
  <c r="K37" i="1"/>
  <c r="L37" i="1"/>
  <c r="M37" i="1"/>
  <c r="H37" i="1"/>
  <c r="M47" i="1" l="1"/>
  <c r="G48" i="1"/>
  <c r="G51" i="1"/>
  <c r="G37" i="1"/>
  <c r="G50" i="1"/>
  <c r="L41" i="1"/>
  <c r="K41" i="1"/>
  <c r="J41" i="1"/>
  <c r="I41" i="1"/>
  <c r="M41" i="1"/>
  <c r="H40" i="1"/>
  <c r="N38" i="1"/>
  <c r="H30" i="1"/>
  <c r="I30" i="1"/>
  <c r="J30" i="1"/>
  <c r="K30" i="1"/>
  <c r="L30" i="1"/>
  <c r="M30" i="1"/>
  <c r="M21" i="1"/>
  <c r="L21" i="1"/>
  <c r="I21" i="1"/>
  <c r="J21" i="1"/>
  <c r="K21" i="1"/>
  <c r="K25" i="1" s="1"/>
  <c r="H21" i="1"/>
  <c r="L13" i="1"/>
  <c r="L15" i="1" s="1"/>
  <c r="K13" i="1"/>
  <c r="K15" i="1" s="1"/>
  <c r="K42" i="1" l="1"/>
  <c r="G21" i="1"/>
  <c r="G30" i="1"/>
  <c r="H41" i="1"/>
  <c r="G40" i="1"/>
  <c r="N40" i="1"/>
  <c r="N53" i="1"/>
  <c r="K49" i="1"/>
  <c r="M44" i="1"/>
  <c r="L44" i="1"/>
  <c r="K44" i="1"/>
  <c r="J44" i="1"/>
  <c r="I44" i="1"/>
  <c r="H44" i="1"/>
  <c r="G44" i="1" s="1"/>
  <c r="S41" i="1"/>
  <c r="R41" i="1"/>
  <c r="M33" i="1"/>
  <c r="M34" i="1" s="1"/>
  <c r="L33" i="1"/>
  <c r="K33" i="1"/>
  <c r="K34" i="1" s="1"/>
  <c r="H33" i="1"/>
  <c r="N32" i="1"/>
  <c r="J31" i="1"/>
  <c r="N29" i="1"/>
  <c r="N27" i="1"/>
  <c r="N45" i="1" s="1"/>
  <c r="M24" i="1"/>
  <c r="L24" i="1"/>
  <c r="L25" i="1" s="1"/>
  <c r="J24" i="1"/>
  <c r="J25" i="1" s="1"/>
  <c r="I24" i="1"/>
  <c r="I25" i="1" s="1"/>
  <c r="H24" i="1"/>
  <c r="H25" i="1" s="1"/>
  <c r="G17" i="1"/>
  <c r="J13" i="1"/>
  <c r="J15" i="1" s="1"/>
  <c r="I13" i="1"/>
  <c r="I15" i="1" s="1"/>
  <c r="H13" i="1"/>
  <c r="G9" i="1"/>
  <c r="G8" i="1"/>
  <c r="S7" i="1"/>
  <c r="R7" i="1"/>
  <c r="Q7" i="1"/>
  <c r="H15" i="1" l="1"/>
  <c r="G25" i="1"/>
  <c r="M42" i="1"/>
  <c r="J33" i="1"/>
  <c r="J34" i="1" s="1"/>
  <c r="J47" i="1"/>
  <c r="M25" i="1"/>
  <c r="G31" i="1"/>
  <c r="N31" i="1" s="1"/>
  <c r="N33" i="1" s="1"/>
  <c r="I47" i="1"/>
  <c r="G47" i="1" s="1"/>
  <c r="G24" i="1"/>
  <c r="H34" i="1"/>
  <c r="G41" i="1"/>
  <c r="Q41" i="1"/>
  <c r="G15" i="1"/>
  <c r="N36" i="1"/>
  <c r="N35" i="1"/>
  <c r="K52" i="1"/>
  <c r="H46" i="1"/>
  <c r="N22" i="1"/>
  <c r="H52" i="1"/>
  <c r="L52" i="1"/>
  <c r="L34" i="1"/>
  <c r="S34" i="1" s="1"/>
  <c r="N23" i="1"/>
  <c r="N28" i="1"/>
  <c r="N30" i="1" s="1"/>
  <c r="N21" i="1"/>
  <c r="N26" i="1"/>
  <c r="K57" i="1"/>
  <c r="K58" i="1" s="1"/>
  <c r="L46" i="1"/>
  <c r="M46" i="1"/>
  <c r="M54" i="1"/>
  <c r="J46" i="1"/>
  <c r="I52" i="1"/>
  <c r="I46" i="1"/>
  <c r="K46" i="1"/>
  <c r="J49" i="1"/>
  <c r="H49" i="1"/>
  <c r="L49" i="1"/>
  <c r="J52" i="1"/>
  <c r="S25" i="1"/>
  <c r="R25" i="1"/>
  <c r="N20" i="1"/>
  <c r="N51" i="1" s="1"/>
  <c r="M49" i="1"/>
  <c r="M52" i="1"/>
  <c r="M55" i="1" s="1"/>
  <c r="I33" i="1"/>
  <c r="G33" i="1" s="1"/>
  <c r="N17" i="1"/>
  <c r="N19" i="1"/>
  <c r="I49" i="1" l="1"/>
  <c r="G49" i="1" s="1"/>
  <c r="L42" i="1"/>
  <c r="Q34" i="1"/>
  <c r="G46" i="1"/>
  <c r="J42" i="1"/>
  <c r="J57" i="1" s="1"/>
  <c r="J58" i="1" s="1"/>
  <c r="H42" i="1"/>
  <c r="G52" i="1"/>
  <c r="N50" i="1"/>
  <c r="N48" i="1"/>
  <c r="N37" i="1"/>
  <c r="N41" i="1" s="1"/>
  <c r="N47" i="1"/>
  <c r="N24" i="1"/>
  <c r="N25" i="1" s="1"/>
  <c r="N44" i="1"/>
  <c r="N46" i="1" s="1"/>
  <c r="Q25" i="1"/>
  <c r="I34" i="1"/>
  <c r="L57" i="1"/>
  <c r="L58" i="1" s="1"/>
  <c r="N34" i="1"/>
  <c r="R34" i="1" l="1"/>
  <c r="I42" i="1"/>
  <c r="I57" i="1" s="1"/>
  <c r="I58" i="1" s="1"/>
  <c r="G34" i="1"/>
  <c r="G42" i="1"/>
  <c r="G54" i="1" s="1"/>
  <c r="G55" i="1" s="1"/>
  <c r="H57" i="1"/>
  <c r="H58" i="1" s="1"/>
  <c r="N42" i="1"/>
  <c r="N52" i="1"/>
  <c r="N49" i="1"/>
  <c r="N3" i="1" s="1"/>
  <c r="N54" i="1" l="1"/>
  <c r="N55" i="1" s="1"/>
  <c r="N5" i="1" s="1"/>
  <c r="G57" i="1"/>
  <c r="G58" i="1" s="1"/>
</calcChain>
</file>

<file path=xl/comments1.xml><?xml version="1.0" encoding="utf-8"?>
<comments xmlns="http://schemas.openxmlformats.org/spreadsheetml/2006/main">
  <authors>
    <author>東京都</author>
    <author>d2014</author>
  </authors>
  <commentList>
    <comment ref="I7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注３</t>
        </r>
      </text>
    </comment>
    <comment ref="M7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注４</t>
        </r>
      </text>
    </comment>
    <comment ref="D9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注５・６</t>
        </r>
      </text>
    </comment>
    <comment ref="H10" authorId="1" shapeId="0">
      <text>
        <r>
          <rPr>
            <b/>
            <sz val="14"/>
            <color indexed="81"/>
            <rFont val="ＭＳ Ｐゴシック"/>
            <family val="3"/>
            <charset val="128"/>
          </rPr>
          <t>注１</t>
        </r>
      </text>
    </comment>
    <comment ref="E11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注７</t>
        </r>
      </text>
    </comment>
    <comment ref="H14" authorId="1" shapeId="0">
      <text>
        <r>
          <rPr>
            <b/>
            <sz val="14"/>
            <color indexed="81"/>
            <rFont val="ＭＳ Ｐゴシック"/>
            <family val="3"/>
            <charset val="128"/>
          </rPr>
          <t>注2</t>
        </r>
      </text>
    </comment>
  </commentList>
</comments>
</file>

<file path=xl/sharedStrings.xml><?xml version="1.0" encoding="utf-8"?>
<sst xmlns="http://schemas.openxmlformats.org/spreadsheetml/2006/main" count="99" uniqueCount="73">
  <si>
    <t>（福）○○会</t>
    <phoneticPr fontId="4"/>
  </si>
  <si>
    <t>施設名：</t>
    <rPh sb="0" eb="2">
      <t>シセツ</t>
    </rPh>
    <rPh sb="2" eb="3">
      <t>メイ</t>
    </rPh>
    <phoneticPr fontId="4"/>
  </si>
  <si>
    <t>借入比率（償還補助額を除く）</t>
    <rPh sb="0" eb="2">
      <t>カリイレ</t>
    </rPh>
    <rPh sb="2" eb="4">
      <t>ヒリツ</t>
    </rPh>
    <rPh sb="5" eb="7">
      <t>ショウカン</t>
    </rPh>
    <rPh sb="7" eb="9">
      <t>ホジョ</t>
    </rPh>
    <rPh sb="9" eb="10">
      <t>ガク</t>
    </rPh>
    <rPh sb="11" eb="12">
      <t>ノゾ</t>
    </rPh>
    <phoneticPr fontId="4"/>
  </si>
  <si>
    <t>（チェック）</t>
    <phoneticPr fontId="4"/>
  </si>
  <si>
    <t>合計</t>
    <rPh sb="0" eb="2">
      <t>ゴウケイ</t>
    </rPh>
    <phoneticPr fontId="4"/>
  </si>
  <si>
    <t>特養
ショート</t>
    <rPh sb="0" eb="1">
      <t>トク</t>
    </rPh>
    <rPh sb="1" eb="2">
      <t>ヨウ</t>
    </rPh>
    <phoneticPr fontId="4"/>
  </si>
  <si>
    <t>防災拠点型
地域交流スペース</t>
    <rPh sb="0" eb="2">
      <t>ボウサイ</t>
    </rPh>
    <rPh sb="2" eb="4">
      <t>キョテン</t>
    </rPh>
    <rPh sb="4" eb="5">
      <t>ガタ</t>
    </rPh>
    <rPh sb="6" eb="8">
      <t>チイキ</t>
    </rPh>
    <rPh sb="8" eb="10">
      <t>コウリュウ</t>
    </rPh>
    <phoneticPr fontId="4"/>
  </si>
  <si>
    <t>その他</t>
    <rPh sb="2" eb="3">
      <t>タ</t>
    </rPh>
    <phoneticPr fontId="4"/>
  </si>
  <si>
    <t>他の整備計画</t>
    <rPh sb="0" eb="1">
      <t>タ</t>
    </rPh>
    <rPh sb="2" eb="4">
      <t>セイビ</t>
    </rPh>
    <rPh sb="4" eb="6">
      <t>ケイカク</t>
    </rPh>
    <phoneticPr fontId="4"/>
  </si>
  <si>
    <r>
      <t xml:space="preserve">全事業の合計
</t>
    </r>
    <r>
      <rPr>
        <sz val="9"/>
        <rFont val="ＭＳ 明朝"/>
        <family val="1"/>
        <charset val="128"/>
      </rPr>
      <t>(本計画＋他の整備計画）</t>
    </r>
    <rPh sb="0" eb="3">
      <t>ゼンジギョウ</t>
    </rPh>
    <rPh sb="4" eb="6">
      <t>ゴウケイ</t>
    </rPh>
    <rPh sb="8" eb="9">
      <t>ホン</t>
    </rPh>
    <rPh sb="9" eb="11">
      <t>ケイカク</t>
    </rPh>
    <rPh sb="12" eb="13">
      <t>タ</t>
    </rPh>
    <rPh sb="14" eb="16">
      <t>セイビ</t>
    </rPh>
    <rPh sb="16" eb="18">
      <t>ケイカク</t>
    </rPh>
    <phoneticPr fontId="4"/>
  </si>
  <si>
    <t>延床面積</t>
    <rPh sb="0" eb="1">
      <t>ノ</t>
    </rPh>
    <rPh sb="1" eb="4">
      <t>ユカメンセキ</t>
    </rPh>
    <phoneticPr fontId="4"/>
  </si>
  <si>
    <t>用地費</t>
    <rPh sb="0" eb="3">
      <t>ヨウチヒ</t>
    </rPh>
    <phoneticPr fontId="4"/>
  </si>
  <si>
    <t>整備費</t>
    <rPh sb="0" eb="3">
      <t>セイビヒ</t>
    </rPh>
    <phoneticPr fontId="4"/>
  </si>
  <si>
    <t>工事請負費</t>
    <rPh sb="0" eb="2">
      <t>コウジ</t>
    </rPh>
    <rPh sb="2" eb="4">
      <t>ウケオイ</t>
    </rPh>
    <rPh sb="4" eb="5">
      <t>ヒ</t>
    </rPh>
    <phoneticPr fontId="4"/>
  </si>
  <si>
    <t>工事事務費</t>
    <rPh sb="0" eb="2">
      <t>コウジ</t>
    </rPh>
    <rPh sb="2" eb="5">
      <t>ジムヒ</t>
    </rPh>
    <phoneticPr fontId="4"/>
  </si>
  <si>
    <t>備品</t>
    <rPh sb="0" eb="2">
      <t>ビヒン</t>
    </rPh>
    <phoneticPr fontId="4"/>
  </si>
  <si>
    <t>計</t>
    <rPh sb="0" eb="1">
      <t>ケイ</t>
    </rPh>
    <phoneticPr fontId="4"/>
  </si>
  <si>
    <t>合　　　　　　　　　計</t>
    <rPh sb="0" eb="1">
      <t>ゴウ</t>
    </rPh>
    <rPh sb="10" eb="11">
      <t>ケイ</t>
    </rPh>
    <phoneticPr fontId="4"/>
  </si>
  <si>
    <t>２　資金調達内訳</t>
    <rPh sb="2" eb="4">
      <t>シキン</t>
    </rPh>
    <rPh sb="4" eb="6">
      <t>チョウタツ</t>
    </rPh>
    <rPh sb="6" eb="8">
      <t>ウチワケ</t>
    </rPh>
    <phoneticPr fontId="4"/>
  </si>
  <si>
    <t>自己資金</t>
    <rPh sb="0" eb="2">
      <t>ジコ</t>
    </rPh>
    <rPh sb="2" eb="4">
      <t>シキン</t>
    </rPh>
    <phoneticPr fontId="4"/>
  </si>
  <si>
    <t>小　　　計</t>
    <rPh sb="0" eb="1">
      <t>ショウ</t>
    </rPh>
    <rPh sb="4" eb="5">
      <t>ケイ</t>
    </rPh>
    <phoneticPr fontId="4"/>
  </si>
  <si>
    <t>区市町村補助金</t>
    <rPh sb="0" eb="4">
      <t>クシチョウソン</t>
    </rPh>
    <rPh sb="4" eb="7">
      <t>ホジョキン</t>
    </rPh>
    <phoneticPr fontId="4"/>
  </si>
  <si>
    <t>再掲</t>
    <rPh sb="0" eb="2">
      <t>サイケイ</t>
    </rPh>
    <phoneticPr fontId="4"/>
  </si>
  <si>
    <t>補助金内訳（再掲）</t>
    <rPh sb="0" eb="3">
      <t>ホジョキン</t>
    </rPh>
    <rPh sb="3" eb="5">
      <t>ウチワケ</t>
    </rPh>
    <rPh sb="6" eb="8">
      <t>サイケイ</t>
    </rPh>
    <phoneticPr fontId="4"/>
  </si>
  <si>
    <t>東京都補助金</t>
    <rPh sb="0" eb="3">
      <t>トウキョウト</t>
    </rPh>
    <rPh sb="3" eb="6">
      <t>ホジョキン</t>
    </rPh>
    <phoneticPr fontId="4"/>
  </si>
  <si>
    <t>自己資金内訳（再掲）</t>
    <rPh sb="0" eb="2">
      <t>ジコ</t>
    </rPh>
    <rPh sb="2" eb="4">
      <t>シキン</t>
    </rPh>
    <rPh sb="4" eb="6">
      <t>ウチワケ</t>
    </rPh>
    <rPh sb="7" eb="9">
      <t>サイケイ</t>
    </rPh>
    <phoneticPr fontId="4"/>
  </si>
  <si>
    <t>借入金内訳（再掲）</t>
    <rPh sb="0" eb="2">
      <t>カリイレ</t>
    </rPh>
    <rPh sb="2" eb="3">
      <t>キン</t>
    </rPh>
    <rPh sb="3" eb="5">
      <t>ウチワケ</t>
    </rPh>
    <rPh sb="6" eb="8">
      <t>サイケイ</t>
    </rPh>
    <phoneticPr fontId="4"/>
  </si>
  <si>
    <t>償還補助額（Ｂ）</t>
    <rPh sb="0" eb="2">
      <t>ショウカン</t>
    </rPh>
    <rPh sb="2" eb="4">
      <t>ホジョ</t>
    </rPh>
    <rPh sb="4" eb="5">
      <t>ガク</t>
    </rPh>
    <phoneticPr fontId="4"/>
  </si>
  <si>
    <t>資金総額（＝事業費合計額）（Ｃ）</t>
    <rPh sb="0" eb="2">
      <t>シキン</t>
    </rPh>
    <rPh sb="2" eb="4">
      <t>ソウガク</t>
    </rPh>
    <rPh sb="6" eb="7">
      <t>コト</t>
    </rPh>
    <rPh sb="7" eb="8">
      <t>ギョウ</t>
    </rPh>
    <rPh sb="8" eb="9">
      <t>ヒ</t>
    </rPh>
    <rPh sb="9" eb="10">
      <t>ゴウ</t>
    </rPh>
    <rPh sb="10" eb="11">
      <t>ケイ</t>
    </rPh>
    <rPh sb="11" eb="12">
      <t>ガク</t>
    </rPh>
    <phoneticPr fontId="4"/>
  </si>
  <si>
    <t>借入比率（Ｄ＝（Ａ－Ｂ）／Ｃ）</t>
    <rPh sb="0" eb="2">
      <t>カリイレ</t>
    </rPh>
    <rPh sb="2" eb="4">
      <t>ヒリツ</t>
    </rPh>
    <phoneticPr fontId="4"/>
  </si>
  <si>
    <t>・提出時、セルのコメントを非表示にし、Ａ３横で提出すること。</t>
    <phoneticPr fontId="4"/>
  </si>
  <si>
    <t>・色付きのセルに必要事項を入力すること。</t>
    <phoneticPr fontId="4"/>
  </si>
  <si>
    <t>（注１）</t>
    <rPh sb="1" eb="2">
      <t>チュウ</t>
    </rPh>
    <phoneticPr fontId="4"/>
  </si>
  <si>
    <t>（注２）</t>
    <rPh sb="1" eb="2">
      <t>チュウ</t>
    </rPh>
    <phoneticPr fontId="4"/>
  </si>
  <si>
    <t>（注３）</t>
    <rPh sb="1" eb="2">
      <t>チュウ</t>
    </rPh>
    <phoneticPr fontId="4"/>
  </si>
  <si>
    <t>（注４）</t>
    <rPh sb="1" eb="2">
      <t>チュウ</t>
    </rPh>
    <phoneticPr fontId="4"/>
  </si>
  <si>
    <t>区市町村から防災拠点型地域交流スペースとして位置づけられている場合のみ、「特養ショート」と分けて記載すること。防災拠点型地域交流スペースでない場合は、「特養ショート」に含めるので記載不要。</t>
    <rPh sb="11" eb="13">
      <t>チイキ</t>
    </rPh>
    <rPh sb="13" eb="15">
      <t>コウリュウ</t>
    </rPh>
    <rPh sb="60" eb="62">
      <t>チイキ</t>
    </rPh>
    <rPh sb="62" eb="64">
      <t>コウリュウ</t>
    </rPh>
    <phoneticPr fontId="4"/>
  </si>
  <si>
    <t>（注５）</t>
    <rPh sb="1" eb="2">
      <t>チュウ</t>
    </rPh>
    <phoneticPr fontId="4"/>
  </si>
  <si>
    <t>（注６）</t>
    <rPh sb="1" eb="2">
      <t>チュウ</t>
    </rPh>
    <phoneticPr fontId="4"/>
  </si>
  <si>
    <t>（仮称）○○園</t>
    <rPh sb="1" eb="3">
      <t>カショウ</t>
    </rPh>
    <rPh sb="6" eb="7">
      <t>エン</t>
    </rPh>
    <phoneticPr fontId="3"/>
  </si>
  <si>
    <t>オーナー名：</t>
    <rPh sb="4" eb="5">
      <t>メイ</t>
    </rPh>
    <phoneticPr fontId="4"/>
  </si>
  <si>
    <t>運営事業者名：</t>
    <rPh sb="0" eb="2">
      <t>ウンエイ</t>
    </rPh>
    <rPh sb="2" eb="5">
      <t>ジギョウシャ</t>
    </rPh>
    <rPh sb="5" eb="6">
      <t>メイ</t>
    </rPh>
    <phoneticPr fontId="4"/>
  </si>
  <si>
    <t>事務費</t>
    <rPh sb="0" eb="3">
      <t>ジムヒ</t>
    </rPh>
    <phoneticPr fontId="4"/>
  </si>
  <si>
    <t>寄附金（　　　　）</t>
    <rPh sb="0" eb="2">
      <t>キフ</t>
    </rPh>
    <rPh sb="2" eb="3">
      <t>キン</t>
    </rPh>
    <phoneticPr fontId="4"/>
  </si>
  <si>
    <t>借入金</t>
    <rPh sb="0" eb="2">
      <t>カリイレ</t>
    </rPh>
    <rPh sb="2" eb="3">
      <t>キン</t>
    </rPh>
    <phoneticPr fontId="3"/>
  </si>
  <si>
    <t>オーナー自己資金</t>
    <rPh sb="4" eb="6">
      <t>ジコ</t>
    </rPh>
    <rPh sb="6" eb="8">
      <t>シキン</t>
    </rPh>
    <phoneticPr fontId="4"/>
  </si>
  <si>
    <t>補助金</t>
    <rPh sb="0" eb="3">
      <t>ホジョキン</t>
    </rPh>
    <phoneticPr fontId="3"/>
  </si>
  <si>
    <t>東京都（整備費補助）</t>
    <rPh sb="0" eb="3">
      <t>トウキョウト</t>
    </rPh>
    <rPh sb="4" eb="7">
      <t>セイビヒ</t>
    </rPh>
    <rPh sb="7" eb="9">
      <t>ホジョ</t>
    </rPh>
    <phoneticPr fontId="3"/>
  </si>
  <si>
    <t>東京都（定借補助）</t>
    <rPh sb="0" eb="3">
      <t>トウキョウト</t>
    </rPh>
    <rPh sb="4" eb="6">
      <t>テイシャク</t>
    </rPh>
    <rPh sb="6" eb="8">
      <t>ホジョ</t>
    </rPh>
    <phoneticPr fontId="3"/>
  </si>
  <si>
    <t>金融機関（　　　　）</t>
    <rPh sb="0" eb="2">
      <t>キンユウ</t>
    </rPh>
    <rPh sb="2" eb="4">
      <t>キカン</t>
    </rPh>
    <phoneticPr fontId="4"/>
  </si>
  <si>
    <t>寄附金</t>
    <rPh sb="0" eb="2">
      <t>キフ</t>
    </rPh>
    <phoneticPr fontId="4"/>
  </si>
  <si>
    <t>建設事業費・資金調達内訳等一覧表</t>
    <rPh sb="0" eb="2">
      <t>ケンセツ</t>
    </rPh>
    <rPh sb="2" eb="5">
      <t>ジギョウヒ</t>
    </rPh>
    <rPh sb="6" eb="8">
      <t>シキン</t>
    </rPh>
    <rPh sb="8" eb="10">
      <t>チョウタツ</t>
    </rPh>
    <rPh sb="10" eb="12">
      <t>ウチワケ</t>
    </rPh>
    <rPh sb="12" eb="13">
      <t>トウ</t>
    </rPh>
    <rPh sb="13" eb="15">
      <t>イチラン</t>
    </rPh>
    <rPh sb="15" eb="16">
      <t>ヒョウ</t>
    </rPh>
    <phoneticPr fontId="4"/>
  </si>
  <si>
    <t>１　建設事業費</t>
    <rPh sb="2" eb="4">
      <t>ケンセツ</t>
    </rPh>
    <rPh sb="4" eb="7">
      <t>ジギョウヒ</t>
    </rPh>
    <phoneticPr fontId="4"/>
  </si>
  <si>
    <t>オーナー自己資金合計</t>
    <rPh sb="4" eb="6">
      <t>ジコ</t>
    </rPh>
    <rPh sb="6" eb="8">
      <t>シキン</t>
    </rPh>
    <rPh sb="8" eb="10">
      <t>ゴウケイ</t>
    </rPh>
    <phoneticPr fontId="4"/>
  </si>
  <si>
    <t>計</t>
    <rPh sb="0" eb="1">
      <t>ケイ</t>
    </rPh>
    <phoneticPr fontId="3"/>
  </si>
  <si>
    <t>（株）○○○</t>
    <rPh sb="1" eb="2">
      <t>カブ</t>
    </rPh>
    <phoneticPr fontId="4"/>
  </si>
  <si>
    <t>借入金</t>
    <rPh sb="0" eb="2">
      <t>カリイレ</t>
    </rPh>
    <rPh sb="2" eb="3">
      <t>キン</t>
    </rPh>
    <phoneticPr fontId="4"/>
  </si>
  <si>
    <t>自己資金</t>
    <rPh sb="0" eb="2">
      <t>ジコ</t>
    </rPh>
    <rPh sb="2" eb="4">
      <t>シキン</t>
    </rPh>
    <phoneticPr fontId="3"/>
  </si>
  <si>
    <t>建設事業費・資金調達一覧表　作成上の留意点</t>
    <rPh sb="0" eb="2">
      <t>ケンセツ</t>
    </rPh>
    <rPh sb="2" eb="4">
      <t>ジギョウ</t>
    </rPh>
    <rPh sb="4" eb="5">
      <t>ヒ</t>
    </rPh>
    <rPh sb="6" eb="8">
      <t>シキン</t>
    </rPh>
    <rPh sb="8" eb="10">
      <t>チョウタツ</t>
    </rPh>
    <rPh sb="10" eb="12">
      <t>イチラン</t>
    </rPh>
    <rPh sb="12" eb="13">
      <t>ヒョウ</t>
    </rPh>
    <rPh sb="14" eb="16">
      <t>サクセイ</t>
    </rPh>
    <rPh sb="16" eb="17">
      <t>ジョウ</t>
    </rPh>
    <rPh sb="18" eb="21">
      <t>リュウイテン</t>
    </rPh>
    <phoneticPr fontId="4"/>
  </si>
  <si>
    <t>工事請負費・工事事務費の事業費按分は、「25 面積・事業費按分表」と一致させること。</t>
    <phoneticPr fontId="4"/>
  </si>
  <si>
    <t>事務費は、「特養ショート」とそれ以外で個々に積算可能なものは個々に積み上げ、不可能なものは面積で按分すること。事務費として竣工までに必要な額を用意すること。「24 事務費内訳」から転記すること。</t>
    <rPh sb="61" eb="63">
      <t>シュンコウ</t>
    </rPh>
    <phoneticPr fontId="4"/>
  </si>
  <si>
    <t>本計画の他に整備を計画している場合は、「他の整備計画」欄に資金計画を記入すること。</t>
    <rPh sb="24" eb="26">
      <t>ケイカク</t>
    </rPh>
    <rPh sb="27" eb="28">
      <t>ラン</t>
    </rPh>
    <phoneticPr fontId="4"/>
  </si>
  <si>
    <t>借地で一時金・保証金等の初期費用がある場合、分かるように記載すること。（例　用地費（定期借地一時金）、用地費（保証金））</t>
    <phoneticPr fontId="4"/>
  </si>
  <si>
    <t>寄附者が複数いる場合、欄を増やして寄附者ごとに記載すること。</t>
    <phoneticPr fontId="4"/>
  </si>
  <si>
    <t>補助金計</t>
    <rPh sb="0" eb="3">
      <t>ホジョキン</t>
    </rPh>
    <rPh sb="3" eb="4">
      <t>ケイ</t>
    </rPh>
    <phoneticPr fontId="3"/>
  </si>
  <si>
    <t>自己資金計</t>
    <rPh sb="0" eb="2">
      <t>ジコ</t>
    </rPh>
    <rPh sb="2" eb="4">
      <t>シキン</t>
    </rPh>
    <rPh sb="4" eb="5">
      <t>ケイ</t>
    </rPh>
    <phoneticPr fontId="3"/>
  </si>
  <si>
    <t>借入金計（Ａ）</t>
    <rPh sb="0" eb="2">
      <t>カリイレ</t>
    </rPh>
    <rPh sb="2" eb="3">
      <t>キン</t>
    </rPh>
    <rPh sb="3" eb="4">
      <t>ケイ</t>
    </rPh>
    <phoneticPr fontId="3"/>
  </si>
  <si>
    <t>認知デイ</t>
    <rPh sb="0" eb="2">
      <t>ニンチ</t>
    </rPh>
    <phoneticPr fontId="4"/>
  </si>
  <si>
    <t>用地費（定期借地一時金）</t>
    <rPh sb="0" eb="3">
      <t>ヨウチヒ</t>
    </rPh>
    <rPh sb="4" eb="6">
      <t>テイキ</t>
    </rPh>
    <rPh sb="6" eb="8">
      <t>シャクチ</t>
    </rPh>
    <rPh sb="8" eb="11">
      <t>イチジキン</t>
    </rPh>
    <phoneticPr fontId="4"/>
  </si>
  <si>
    <t>区市町村（定借補助）</t>
    <rPh sb="0" eb="4">
      <t>クシチョウソン</t>
    </rPh>
    <rPh sb="5" eb="7">
      <t>テイシャク</t>
    </rPh>
    <rPh sb="7" eb="9">
      <t>ホジョ</t>
    </rPh>
    <phoneticPr fontId="3"/>
  </si>
  <si>
    <t>区市町村（整備費補助）</t>
    <rPh sb="0" eb="4">
      <t>クシチョウソン</t>
    </rPh>
    <rPh sb="5" eb="8">
      <t>セイビヒ</t>
    </rPh>
    <rPh sb="8" eb="10">
      <t>ホジョ</t>
    </rPh>
    <phoneticPr fontId="3"/>
  </si>
  <si>
    <t>（注７）</t>
    <rPh sb="1" eb="2">
      <t>チュウ</t>
    </rPh>
    <phoneticPr fontId="4"/>
  </si>
  <si>
    <t>計画地がオーナー所有地である場合、その土地が本整備計画目的で購入したものであれば、その購入金額を記入すること。</t>
    <rPh sb="0" eb="2">
      <t>ケイカク</t>
    </rPh>
    <rPh sb="2" eb="3">
      <t>チ</t>
    </rPh>
    <rPh sb="8" eb="11">
      <t>ショユウチ</t>
    </rPh>
    <rPh sb="14" eb="16">
      <t>バアイ</t>
    </rPh>
    <rPh sb="19" eb="21">
      <t>トチ</t>
    </rPh>
    <rPh sb="22" eb="23">
      <t>ホン</t>
    </rPh>
    <rPh sb="23" eb="25">
      <t>セイビ</t>
    </rPh>
    <rPh sb="25" eb="27">
      <t>ケイカク</t>
    </rPh>
    <rPh sb="27" eb="29">
      <t>モクテキ</t>
    </rPh>
    <rPh sb="30" eb="32">
      <t>コウニュウ</t>
    </rPh>
    <rPh sb="43" eb="45">
      <t>コウニュウ</t>
    </rPh>
    <rPh sb="45" eb="47">
      <t>キンガク</t>
    </rPh>
    <rPh sb="48" eb="50">
      <t>キニュウ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</si>
</sst>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#,##0.00&quot;㎡&quot;"/>
    <numFmt numFmtId="177" formatCode="#,##0_ "/>
    <numFmt numFmtId="178" formatCode="#,##0&quot;円&quot;"/>
  </numFmts>
  <fonts count="23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26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6"/>
      <name val="ＭＳ 明朝"/>
      <family val="1"/>
      <charset val="128"/>
    </font>
    <font>
      <sz val="10"/>
      <name val="ＭＳ Ｐゴシック"/>
      <family val="3"/>
      <charset val="128"/>
    </font>
    <font>
      <sz val="11"/>
      <name val="HGSｺﾞｼｯｸM"/>
      <family val="3"/>
      <charset val="128"/>
    </font>
    <font>
      <sz val="11"/>
      <name val="ＭＳ 明朝"/>
      <family val="1"/>
      <charset val="128"/>
    </font>
    <font>
      <b/>
      <sz val="16"/>
      <name val="ＭＳ ゴシック"/>
      <family val="3"/>
      <charset val="128"/>
    </font>
    <font>
      <b/>
      <sz val="14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2"/>
      <name val="ＭＳ 明朝"/>
      <family val="1"/>
      <charset val="128"/>
    </font>
    <font>
      <b/>
      <sz val="20"/>
      <name val="ＭＳ 明朝"/>
      <family val="1"/>
      <charset val="128"/>
    </font>
    <font>
      <sz val="9"/>
      <name val="ＭＳ 明朝"/>
      <family val="1"/>
      <charset val="128"/>
    </font>
    <font>
      <b/>
      <sz val="11"/>
      <name val="ＭＳ 明朝"/>
      <family val="1"/>
      <charset val="128"/>
    </font>
    <font>
      <b/>
      <sz val="14"/>
      <color indexed="81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10"/>
      <name val="ＭＳ 明朝"/>
      <family val="1"/>
      <charset val="128"/>
    </font>
    <font>
      <b/>
      <u/>
      <sz val="12"/>
      <name val="HG丸ｺﾞｼｯｸM-PRO"/>
      <family val="3"/>
      <charset val="128"/>
    </font>
    <font>
      <b/>
      <sz val="11"/>
      <name val="ＭＳ Ｐゴシック"/>
      <family val="3"/>
      <charset val="128"/>
    </font>
    <font>
      <b/>
      <u/>
      <sz val="10"/>
      <name val="HG丸ｺﾞｼｯｸM-PRO"/>
      <family val="3"/>
      <charset val="128"/>
    </font>
    <font>
      <b/>
      <sz val="12"/>
      <name val="HGSｺﾞｼｯｸM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</fills>
  <borders count="10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double">
        <color indexed="64"/>
      </left>
      <right/>
      <top/>
      <bottom style="hair">
        <color indexed="64"/>
      </bottom>
      <diagonal/>
    </border>
    <border>
      <left style="double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double">
        <color indexed="64"/>
      </left>
      <right/>
      <top style="hair">
        <color indexed="64"/>
      </top>
      <bottom/>
      <diagonal/>
    </border>
    <border>
      <left style="double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double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double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double">
        <color indexed="64"/>
      </left>
      <right/>
      <top style="medium">
        <color indexed="64"/>
      </top>
      <bottom style="hair">
        <color indexed="64"/>
      </bottom>
      <diagonal/>
    </border>
  </borders>
  <cellStyleXfs count="1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/>
    <xf numFmtId="9" fontId="6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6" fillId="0" borderId="0">
      <alignment vertical="center"/>
    </xf>
    <xf numFmtId="0" fontId="1" fillId="0" borderId="0">
      <alignment vertical="center"/>
    </xf>
  </cellStyleXfs>
  <cellXfs count="267">
    <xf numFmtId="0" fontId="0" fillId="0" borderId="0" xfId="0">
      <alignment vertical="center"/>
    </xf>
    <xf numFmtId="38" fontId="5" fillId="0" borderId="0" xfId="1" applyFont="1">
      <alignment vertical="center"/>
    </xf>
    <xf numFmtId="38" fontId="5" fillId="0" borderId="0" xfId="1" applyFont="1" applyAlignment="1">
      <alignment vertical="center" shrinkToFit="1"/>
    </xf>
    <xf numFmtId="38" fontId="8" fillId="0" borderId="0" xfId="1" applyFont="1" applyAlignment="1">
      <alignment horizontal="center" vertical="center"/>
    </xf>
    <xf numFmtId="38" fontId="9" fillId="0" borderId="0" xfId="1" applyFont="1" applyAlignment="1">
      <alignment horizontal="center" vertical="center"/>
    </xf>
    <xf numFmtId="38" fontId="10" fillId="0" borderId="0" xfId="3" applyFont="1" applyFill="1" applyAlignment="1">
      <alignment vertical="center"/>
    </xf>
    <xf numFmtId="38" fontId="11" fillId="0" borderId="0" xfId="1" applyFont="1" applyAlignment="1">
      <alignment horizontal="center" vertical="center"/>
    </xf>
    <xf numFmtId="38" fontId="8" fillId="0" borderId="0" xfId="1" applyFont="1" applyAlignment="1">
      <alignment vertical="center"/>
    </xf>
    <xf numFmtId="38" fontId="8" fillId="0" borderId="0" xfId="1" applyFont="1">
      <alignment vertical="center"/>
    </xf>
    <xf numFmtId="38" fontId="8" fillId="0" borderId="0" xfId="1" applyFont="1" applyAlignment="1">
      <alignment horizontal="right" vertical="center"/>
    </xf>
    <xf numFmtId="10" fontId="13" fillId="0" borderId="2" xfId="2" applyNumberFormat="1" applyFont="1" applyBorder="1" applyAlignment="1">
      <alignment horizontal="right" vertical="center"/>
    </xf>
    <xf numFmtId="38" fontId="8" fillId="0" borderId="0" xfId="1" applyFont="1" applyAlignment="1">
      <alignment vertical="center" shrinkToFit="1"/>
    </xf>
    <xf numFmtId="38" fontId="8" fillId="0" borderId="0" xfId="1" applyFont="1" applyFill="1" applyAlignment="1">
      <alignment vertical="center"/>
    </xf>
    <xf numFmtId="38" fontId="8" fillId="0" borderId="5" xfId="1" applyFont="1" applyBorder="1" applyAlignment="1">
      <alignment horizontal="center" vertical="center" shrinkToFit="1"/>
    </xf>
    <xf numFmtId="38" fontId="8" fillId="0" borderId="6" xfId="1" applyFont="1" applyBorder="1" applyAlignment="1">
      <alignment horizontal="center" vertical="center" wrapText="1" shrinkToFit="1"/>
    </xf>
    <xf numFmtId="38" fontId="8" fillId="0" borderId="7" xfId="1" applyFont="1" applyBorder="1" applyAlignment="1">
      <alignment horizontal="center" vertical="center" wrapText="1" shrinkToFit="1"/>
    </xf>
    <xf numFmtId="38" fontId="8" fillId="0" borderId="7" xfId="1" applyFont="1" applyBorder="1" applyAlignment="1">
      <alignment horizontal="center" vertical="center" shrinkToFit="1"/>
    </xf>
    <xf numFmtId="38" fontId="8" fillId="0" borderId="0" xfId="1" applyFont="1" applyFill="1" applyBorder="1" applyAlignment="1">
      <alignment horizontal="center" vertical="center" textRotation="255"/>
    </xf>
    <xf numFmtId="38" fontId="8" fillId="0" borderId="0" xfId="1" applyFont="1" applyFill="1" applyBorder="1" applyAlignment="1">
      <alignment horizontal="center" vertical="center"/>
    </xf>
    <xf numFmtId="38" fontId="15" fillId="0" borderId="0" xfId="1" applyFont="1" applyFill="1" applyBorder="1" applyAlignment="1">
      <alignment horizontal="center" vertical="center"/>
    </xf>
    <xf numFmtId="38" fontId="8" fillId="0" borderId="0" xfId="1" applyFont="1" applyFill="1" applyBorder="1">
      <alignment vertical="center"/>
    </xf>
    <xf numFmtId="38" fontId="8" fillId="0" borderId="0" xfId="1" applyFont="1" applyFill="1">
      <alignment vertical="center"/>
    </xf>
    <xf numFmtId="38" fontId="8" fillId="0" borderId="0" xfId="1" applyFont="1" applyFill="1" applyAlignment="1">
      <alignment vertical="center" shrinkToFit="1"/>
    </xf>
    <xf numFmtId="38" fontId="8" fillId="0" borderId="31" xfId="1" applyFont="1" applyFill="1" applyBorder="1" applyAlignment="1">
      <alignment horizontal="center" vertical="center"/>
    </xf>
    <xf numFmtId="38" fontId="8" fillId="0" borderId="4" xfId="1" applyFont="1" applyFill="1" applyBorder="1" applyAlignment="1">
      <alignment vertical="center" textRotation="255"/>
    </xf>
    <xf numFmtId="38" fontId="8" fillId="0" borderId="78" xfId="1" applyFont="1" applyFill="1" applyBorder="1" applyAlignment="1">
      <alignment horizontal="center" vertical="center"/>
    </xf>
    <xf numFmtId="38" fontId="8" fillId="0" borderId="49" xfId="1" applyFont="1" applyFill="1" applyBorder="1" applyAlignment="1">
      <alignment horizontal="left" vertical="center" shrinkToFit="1"/>
    </xf>
    <xf numFmtId="38" fontId="8" fillId="0" borderId="37" xfId="1" applyFont="1" applyFill="1" applyBorder="1" applyAlignment="1">
      <alignment vertical="center"/>
    </xf>
    <xf numFmtId="38" fontId="8" fillId="0" borderId="38" xfId="1" applyFont="1" applyFill="1" applyBorder="1" applyAlignment="1">
      <alignment vertical="center"/>
    </xf>
    <xf numFmtId="38" fontId="15" fillId="0" borderId="0" xfId="1" applyFont="1" applyAlignment="1">
      <alignment vertical="center" shrinkToFit="1"/>
    </xf>
    <xf numFmtId="0" fontId="17" fillId="0" borderId="0" xfId="10" applyFont="1" applyAlignment="1">
      <alignment vertical="center"/>
    </xf>
    <xf numFmtId="0" fontId="18" fillId="0" borderId="0" xfId="10" applyFont="1">
      <alignment vertical="center"/>
    </xf>
    <xf numFmtId="0" fontId="18" fillId="0" borderId="0" xfId="10" applyFont="1" applyAlignment="1">
      <alignment horizontal="center" vertical="center"/>
    </xf>
    <xf numFmtId="0" fontId="19" fillId="0" borderId="0" xfId="10" applyFont="1">
      <alignment vertical="center"/>
    </xf>
    <xf numFmtId="0" fontId="18" fillId="0" borderId="0" xfId="10" applyFont="1" applyAlignment="1">
      <alignment vertical="center"/>
    </xf>
    <xf numFmtId="0" fontId="18" fillId="0" borderId="0" xfId="11" applyFont="1" applyAlignment="1">
      <alignment horizontal="center" vertical="center"/>
    </xf>
    <xf numFmtId="0" fontId="18" fillId="0" borderId="0" xfId="11" applyFont="1">
      <alignment vertical="center"/>
    </xf>
    <xf numFmtId="0" fontId="18" fillId="0" borderId="0" xfId="11" applyFont="1" applyAlignment="1">
      <alignment vertical="center"/>
    </xf>
    <xf numFmtId="38" fontId="7" fillId="0" borderId="1" xfId="3" applyFont="1" applyBorder="1" applyAlignment="1">
      <alignment horizontal="right" vertical="center"/>
    </xf>
    <xf numFmtId="38" fontId="18" fillId="0" borderId="21" xfId="1" applyFont="1" applyFill="1" applyBorder="1" applyAlignment="1">
      <alignment horizontal="left" vertical="center" shrinkToFit="1"/>
    </xf>
    <xf numFmtId="38" fontId="14" fillId="0" borderId="21" xfId="1" applyFont="1" applyFill="1" applyBorder="1" applyAlignment="1">
      <alignment horizontal="left" vertical="center" shrinkToFit="1"/>
    </xf>
    <xf numFmtId="38" fontId="8" fillId="0" borderId="21" xfId="1" applyFont="1" applyFill="1" applyBorder="1" applyAlignment="1">
      <alignment vertical="center" shrinkToFit="1"/>
    </xf>
    <xf numFmtId="38" fontId="18" fillId="0" borderId="31" xfId="1" applyFont="1" applyFill="1" applyBorder="1" applyAlignment="1">
      <alignment vertical="center" shrinkToFit="1"/>
    </xf>
    <xf numFmtId="38" fontId="8" fillId="0" borderId="91" xfId="1" applyFont="1" applyFill="1" applyBorder="1" applyAlignment="1">
      <alignment horizontal="center" vertical="center"/>
    </xf>
    <xf numFmtId="38" fontId="8" fillId="0" borderId="0" xfId="1" applyFont="1" applyAlignment="1">
      <alignment horizontal="right" vertical="center" shrinkToFit="1"/>
    </xf>
    <xf numFmtId="178" fontId="12" fillId="0" borderId="2" xfId="1" applyNumberFormat="1" applyFont="1" applyBorder="1" applyAlignment="1">
      <alignment horizontal="right" vertical="center"/>
    </xf>
    <xf numFmtId="38" fontId="18" fillId="0" borderId="0" xfId="1" applyFont="1" applyAlignment="1">
      <alignment horizontal="center" vertical="center"/>
    </xf>
    <xf numFmtId="38" fontId="8" fillId="0" borderId="86" xfId="1" applyFont="1" applyFill="1" applyBorder="1" applyAlignment="1">
      <alignment vertical="center"/>
    </xf>
    <xf numFmtId="38" fontId="8" fillId="0" borderId="95" xfId="1" applyFont="1" applyFill="1" applyBorder="1" applyAlignment="1">
      <alignment horizontal="left" vertical="center" shrinkToFit="1"/>
    </xf>
    <xf numFmtId="38" fontId="8" fillId="0" borderId="96" xfId="1" applyFont="1" applyFill="1" applyBorder="1" applyAlignment="1">
      <alignment horizontal="left" vertical="center" shrinkToFit="1"/>
    </xf>
    <xf numFmtId="38" fontId="8" fillId="0" borderId="32" xfId="1" applyFont="1" applyFill="1" applyBorder="1" applyAlignment="1">
      <alignment horizontal="center" vertical="center" shrinkToFit="1"/>
    </xf>
    <xf numFmtId="38" fontId="8" fillId="0" borderId="0" xfId="1" applyFont="1" applyFill="1" applyBorder="1" applyAlignment="1">
      <alignment horizontal="center" vertical="center" shrinkToFit="1"/>
    </xf>
    <xf numFmtId="0" fontId="8" fillId="0" borderId="0" xfId="10" applyFont="1" applyAlignment="1">
      <alignment horizontal="center" vertical="top"/>
    </xf>
    <xf numFmtId="0" fontId="8" fillId="0" borderId="0" xfId="10" applyFont="1" applyAlignment="1">
      <alignment vertical="top"/>
    </xf>
    <xf numFmtId="0" fontId="18" fillId="0" borderId="0" xfId="10" applyFont="1" applyAlignment="1">
      <alignment horizontal="center" vertical="top"/>
    </xf>
    <xf numFmtId="38" fontId="8" fillId="0" borderId="101" xfId="1" applyFont="1" applyFill="1" applyBorder="1" applyAlignment="1">
      <alignment horizontal="left" vertical="center"/>
    </xf>
    <xf numFmtId="38" fontId="7" fillId="2" borderId="1" xfId="3" applyFont="1" applyFill="1" applyBorder="1" applyAlignment="1">
      <alignment horizontal="center" vertical="center"/>
    </xf>
    <xf numFmtId="38" fontId="8" fillId="0" borderId="56" xfId="1" applyFont="1" applyFill="1" applyBorder="1" applyAlignment="1">
      <alignment horizontal="left" vertical="center" shrinkToFit="1"/>
    </xf>
    <xf numFmtId="38" fontId="8" fillId="0" borderId="103" xfId="1" applyFont="1" applyFill="1" applyBorder="1" applyAlignment="1">
      <alignment vertical="center" shrinkToFit="1"/>
    </xf>
    <xf numFmtId="38" fontId="8" fillId="0" borderId="31" xfId="1" applyFont="1" applyFill="1" applyBorder="1" applyAlignment="1">
      <alignment vertical="center" shrinkToFit="1"/>
    </xf>
    <xf numFmtId="38" fontId="8" fillId="0" borderId="28" xfId="1" applyFont="1" applyFill="1" applyBorder="1" applyAlignment="1">
      <alignment horizontal="left" vertical="center" shrinkToFit="1"/>
    </xf>
    <xf numFmtId="38" fontId="8" fillId="0" borderId="31" xfId="1" applyFont="1" applyFill="1" applyBorder="1" applyAlignment="1">
      <alignment horizontal="left" vertical="center" shrinkToFit="1"/>
    </xf>
    <xf numFmtId="176" fontId="8" fillId="0" borderId="5" xfId="1" applyNumberFormat="1" applyFont="1" applyBorder="1" applyAlignment="1">
      <alignment horizontal="center" vertical="center" shrinkToFit="1"/>
    </xf>
    <xf numFmtId="176" fontId="8" fillId="2" borderId="6" xfId="1" applyNumberFormat="1" applyFont="1" applyFill="1" applyBorder="1" applyAlignment="1">
      <alignment horizontal="center" vertical="center" wrapText="1" shrinkToFit="1"/>
    </xf>
    <xf numFmtId="176" fontId="8" fillId="2" borderId="7" xfId="1" applyNumberFormat="1" applyFont="1" applyFill="1" applyBorder="1" applyAlignment="1">
      <alignment horizontal="center" vertical="center" wrapText="1" shrinkToFit="1"/>
    </xf>
    <xf numFmtId="176" fontId="8" fillId="2" borderId="7" xfId="1" applyNumberFormat="1" applyFont="1" applyFill="1" applyBorder="1" applyAlignment="1">
      <alignment horizontal="center" vertical="center" shrinkToFit="1"/>
    </xf>
    <xf numFmtId="38" fontId="8" fillId="0" borderId="14" xfId="1" applyFont="1" applyFill="1" applyBorder="1" applyAlignment="1">
      <alignment horizontal="right" vertical="center"/>
    </xf>
    <xf numFmtId="38" fontId="8" fillId="2" borderId="15" xfId="1" applyFont="1" applyFill="1" applyBorder="1" applyAlignment="1">
      <alignment horizontal="right" vertical="center"/>
    </xf>
    <xf numFmtId="38" fontId="8" fillId="2" borderId="16" xfId="1" applyFont="1" applyFill="1" applyBorder="1" applyAlignment="1">
      <alignment horizontal="right" vertical="center"/>
    </xf>
    <xf numFmtId="38" fontId="8" fillId="2" borderId="12" xfId="1" applyFont="1" applyFill="1" applyBorder="1" applyAlignment="1">
      <alignment horizontal="right" vertical="center"/>
    </xf>
    <xf numFmtId="38" fontId="8" fillId="0" borderId="22" xfId="1" applyFont="1" applyBorder="1" applyAlignment="1">
      <alignment horizontal="right" vertical="center"/>
    </xf>
    <xf numFmtId="38" fontId="8" fillId="2" borderId="23" xfId="1" applyFont="1" applyFill="1" applyBorder="1" applyAlignment="1">
      <alignment horizontal="right" vertical="center"/>
    </xf>
    <xf numFmtId="38" fontId="8" fillId="2" borderId="20" xfId="1" applyFont="1" applyFill="1" applyBorder="1" applyAlignment="1">
      <alignment horizontal="right" vertical="center"/>
    </xf>
    <xf numFmtId="38" fontId="8" fillId="2" borderId="21" xfId="1" applyFont="1" applyFill="1" applyBorder="1" applyAlignment="1">
      <alignment horizontal="right" vertical="center"/>
    </xf>
    <xf numFmtId="38" fontId="8" fillId="0" borderId="29" xfId="1" applyFont="1" applyBorder="1" applyAlignment="1">
      <alignment horizontal="right" vertical="center"/>
    </xf>
    <xf numFmtId="38" fontId="8" fillId="2" borderId="30" xfId="1" applyFont="1" applyFill="1" applyBorder="1" applyAlignment="1">
      <alignment horizontal="right" vertical="center"/>
    </xf>
    <xf numFmtId="38" fontId="8" fillId="2" borderId="27" xfId="1" applyFont="1" applyFill="1" applyBorder="1" applyAlignment="1">
      <alignment horizontal="right" vertical="center"/>
    </xf>
    <xf numFmtId="38" fontId="8" fillId="2" borderId="28" xfId="1" applyFont="1" applyFill="1" applyBorder="1" applyAlignment="1">
      <alignment horizontal="right" vertical="center"/>
    </xf>
    <xf numFmtId="38" fontId="8" fillId="0" borderId="33" xfId="1" applyFont="1" applyFill="1" applyBorder="1" applyAlignment="1">
      <alignment horizontal="right" vertical="center"/>
    </xf>
    <xf numFmtId="38" fontId="8" fillId="2" borderId="34" xfId="1" applyFont="1" applyFill="1" applyBorder="1" applyAlignment="1">
      <alignment horizontal="right" vertical="center"/>
    </xf>
    <xf numFmtId="38" fontId="8" fillId="2" borderId="35" xfId="1" applyFont="1" applyFill="1" applyBorder="1" applyAlignment="1">
      <alignment horizontal="right" vertical="center"/>
    </xf>
    <xf numFmtId="38" fontId="8" fillId="2" borderId="31" xfId="1" applyFont="1" applyFill="1" applyBorder="1" applyAlignment="1">
      <alignment horizontal="right" vertical="center"/>
    </xf>
    <xf numFmtId="38" fontId="8" fillId="0" borderId="39" xfId="1" applyFont="1" applyFill="1" applyBorder="1" applyAlignment="1">
      <alignment horizontal="right" vertical="center"/>
    </xf>
    <xf numFmtId="38" fontId="8" fillId="0" borderId="40" xfId="1" applyFont="1" applyFill="1" applyBorder="1" applyAlignment="1">
      <alignment horizontal="right" vertical="center"/>
    </xf>
    <xf numFmtId="38" fontId="8" fillId="0" borderId="41" xfId="1" applyFont="1" applyFill="1" applyBorder="1" applyAlignment="1">
      <alignment horizontal="right" vertical="center"/>
    </xf>
    <xf numFmtId="38" fontId="8" fillId="0" borderId="37" xfId="1" applyFont="1" applyFill="1" applyBorder="1" applyAlignment="1">
      <alignment horizontal="right" vertical="center"/>
    </xf>
    <xf numFmtId="38" fontId="8" fillId="2" borderId="40" xfId="1" applyFont="1" applyFill="1" applyBorder="1" applyAlignment="1">
      <alignment horizontal="right" vertical="center"/>
    </xf>
    <xf numFmtId="38" fontId="8" fillId="2" borderId="41" xfId="1" applyFont="1" applyFill="1" applyBorder="1" applyAlignment="1">
      <alignment horizontal="right" vertical="center"/>
    </xf>
    <xf numFmtId="38" fontId="8" fillId="2" borderId="37" xfId="1" applyFont="1" applyFill="1" applyBorder="1" applyAlignment="1">
      <alignment horizontal="right" vertical="center"/>
    </xf>
    <xf numFmtId="38" fontId="8" fillId="0" borderId="45" xfId="1" applyFont="1" applyFill="1" applyBorder="1" applyAlignment="1">
      <alignment horizontal="right" vertical="center"/>
    </xf>
    <xf numFmtId="38" fontId="8" fillId="0" borderId="46" xfId="1" applyFont="1" applyFill="1" applyBorder="1" applyAlignment="1">
      <alignment horizontal="right" vertical="center"/>
    </xf>
    <xf numFmtId="38" fontId="8" fillId="0" borderId="47" xfId="1" applyFont="1" applyFill="1" applyBorder="1" applyAlignment="1">
      <alignment horizontal="right" vertical="center"/>
    </xf>
    <xf numFmtId="38" fontId="8" fillId="0" borderId="43" xfId="1" applyFont="1" applyFill="1" applyBorder="1" applyAlignment="1">
      <alignment horizontal="right" vertical="center"/>
    </xf>
    <xf numFmtId="38" fontId="8" fillId="0" borderId="50" xfId="1" applyFont="1" applyBorder="1" applyAlignment="1">
      <alignment horizontal="right" vertical="center"/>
    </xf>
    <xf numFmtId="38" fontId="8" fillId="2" borderId="51" xfId="1" applyFont="1" applyFill="1" applyBorder="1" applyAlignment="1">
      <alignment horizontal="right" vertical="center"/>
    </xf>
    <xf numFmtId="38" fontId="8" fillId="2" borderId="52" xfId="1" applyFont="1" applyFill="1" applyBorder="1" applyAlignment="1">
      <alignment horizontal="right" vertical="center"/>
    </xf>
    <xf numFmtId="38" fontId="8" fillId="2" borderId="49" xfId="1" applyFont="1" applyFill="1" applyBorder="1" applyAlignment="1">
      <alignment horizontal="right" vertical="center"/>
    </xf>
    <xf numFmtId="38" fontId="8" fillId="2" borderId="104" xfId="1" applyFont="1" applyFill="1" applyBorder="1" applyAlignment="1">
      <alignment horizontal="right" vertical="center"/>
    </xf>
    <xf numFmtId="38" fontId="8" fillId="0" borderId="53" xfId="1" applyFont="1" applyFill="1" applyBorder="1" applyAlignment="1">
      <alignment horizontal="right" vertical="center"/>
    </xf>
    <xf numFmtId="38" fontId="8" fillId="0" borderId="33" xfId="1" applyFont="1" applyBorder="1" applyAlignment="1">
      <alignment horizontal="right" vertical="center"/>
    </xf>
    <xf numFmtId="38" fontId="8" fillId="2" borderId="68" xfId="1" applyFont="1" applyFill="1" applyBorder="1" applyAlignment="1">
      <alignment horizontal="right" vertical="center"/>
    </xf>
    <xf numFmtId="38" fontId="8" fillId="0" borderId="63" xfId="1" applyFont="1" applyFill="1" applyBorder="1" applyAlignment="1">
      <alignment horizontal="right" vertical="center"/>
    </xf>
    <xf numFmtId="38" fontId="8" fillId="0" borderId="75" xfId="1" applyFont="1" applyBorder="1" applyAlignment="1">
      <alignment horizontal="right" vertical="center"/>
    </xf>
    <xf numFmtId="38" fontId="8" fillId="2" borderId="54" xfId="1" applyFont="1" applyFill="1" applyBorder="1" applyAlignment="1">
      <alignment horizontal="right" vertical="center"/>
    </xf>
    <xf numFmtId="38" fontId="8" fillId="2" borderId="55" xfId="1" applyFont="1" applyFill="1" applyBorder="1" applyAlignment="1">
      <alignment horizontal="right" vertical="center"/>
    </xf>
    <xf numFmtId="38" fontId="8" fillId="2" borderId="56" xfId="1" applyFont="1" applyFill="1" applyBorder="1" applyAlignment="1">
      <alignment horizontal="right" vertical="center"/>
    </xf>
    <xf numFmtId="38" fontId="8" fillId="2" borderId="57" xfId="1" applyFont="1" applyFill="1" applyBorder="1" applyAlignment="1">
      <alignment horizontal="right" vertical="center"/>
    </xf>
    <xf numFmtId="38" fontId="8" fillId="0" borderId="74" xfId="1" applyFont="1" applyFill="1" applyBorder="1" applyAlignment="1">
      <alignment horizontal="right" vertical="center"/>
    </xf>
    <xf numFmtId="38" fontId="8" fillId="0" borderId="92" xfId="1" applyFont="1" applyBorder="1" applyAlignment="1">
      <alignment horizontal="right" vertical="center"/>
    </xf>
    <xf numFmtId="38" fontId="8" fillId="2" borderId="59" xfId="1" applyFont="1" applyFill="1" applyBorder="1" applyAlignment="1">
      <alignment horizontal="right" vertical="center"/>
    </xf>
    <xf numFmtId="38" fontId="8" fillId="2" borderId="60" xfId="1" applyFont="1" applyFill="1" applyBorder="1" applyAlignment="1">
      <alignment horizontal="right" vertical="center"/>
    </xf>
    <xf numFmtId="38" fontId="8" fillId="2" borderId="61" xfId="1" applyFont="1" applyFill="1" applyBorder="1" applyAlignment="1">
      <alignment horizontal="right" vertical="center"/>
    </xf>
    <xf numFmtId="38" fontId="8" fillId="2" borderId="62" xfId="1" applyFont="1" applyFill="1" applyBorder="1" applyAlignment="1">
      <alignment horizontal="right" vertical="center"/>
    </xf>
    <xf numFmtId="38" fontId="8" fillId="0" borderId="93" xfId="1" applyFont="1" applyFill="1" applyBorder="1" applyAlignment="1">
      <alignment horizontal="right" vertical="center"/>
    </xf>
    <xf numFmtId="38" fontId="8" fillId="0" borderId="34" xfId="1" applyFont="1" applyFill="1" applyBorder="1" applyAlignment="1">
      <alignment horizontal="right" vertical="center"/>
    </xf>
    <xf numFmtId="38" fontId="8" fillId="0" borderId="35" xfId="1" applyFont="1" applyFill="1" applyBorder="1" applyAlignment="1">
      <alignment horizontal="right" vertical="center"/>
    </xf>
    <xf numFmtId="38" fontId="8" fillId="0" borderId="31" xfId="1" applyFont="1" applyFill="1" applyBorder="1" applyAlignment="1">
      <alignment horizontal="right" vertical="center"/>
    </xf>
    <xf numFmtId="38" fontId="8" fillId="0" borderId="68" xfId="1" applyFont="1" applyFill="1" applyBorder="1" applyAlignment="1">
      <alignment horizontal="right" vertical="center"/>
    </xf>
    <xf numFmtId="38" fontId="8" fillId="0" borderId="64" xfId="1" applyFont="1" applyBorder="1" applyAlignment="1">
      <alignment horizontal="right" vertical="center" shrinkToFit="1"/>
    </xf>
    <xf numFmtId="38" fontId="8" fillId="2" borderId="23" xfId="1" applyFont="1" applyFill="1" applyBorder="1" applyAlignment="1">
      <alignment horizontal="right" vertical="center" shrinkToFit="1"/>
    </xf>
    <xf numFmtId="38" fontId="8" fillId="2" borderId="20" xfId="1" applyFont="1" applyFill="1" applyBorder="1" applyAlignment="1">
      <alignment horizontal="right" vertical="center" shrinkToFit="1"/>
    </xf>
    <xf numFmtId="38" fontId="8" fillId="2" borderId="21" xfId="1" applyFont="1" applyFill="1" applyBorder="1" applyAlignment="1">
      <alignment horizontal="right" vertical="center" shrinkToFit="1"/>
    </xf>
    <xf numFmtId="38" fontId="8" fillId="2" borderId="65" xfId="1" applyFont="1" applyFill="1" applyBorder="1" applyAlignment="1">
      <alignment horizontal="right" vertical="center" shrinkToFit="1"/>
    </xf>
    <xf numFmtId="38" fontId="8" fillId="0" borderId="66" xfId="1" applyFont="1" applyFill="1" applyBorder="1" applyAlignment="1">
      <alignment horizontal="right" vertical="center" shrinkToFit="1"/>
    </xf>
    <xf numFmtId="38" fontId="8" fillId="0" borderId="29" xfId="1" applyFont="1" applyBorder="1" applyAlignment="1">
      <alignment horizontal="right" vertical="center" shrinkToFit="1"/>
    </xf>
    <xf numFmtId="38" fontId="8" fillId="2" borderId="30" xfId="1" applyFont="1" applyFill="1" applyBorder="1" applyAlignment="1">
      <alignment horizontal="right" vertical="center" shrinkToFit="1"/>
    </xf>
    <xf numFmtId="38" fontId="8" fillId="2" borderId="27" xfId="1" applyFont="1" applyFill="1" applyBorder="1" applyAlignment="1">
      <alignment horizontal="right" vertical="center" shrinkToFit="1"/>
    </xf>
    <xf numFmtId="38" fontId="8" fillId="2" borderId="28" xfId="1" applyFont="1" applyFill="1" applyBorder="1" applyAlignment="1">
      <alignment horizontal="right" vertical="center" shrinkToFit="1"/>
    </xf>
    <xf numFmtId="38" fontId="8" fillId="2" borderId="67" xfId="1" applyFont="1" applyFill="1" applyBorder="1" applyAlignment="1">
      <alignment horizontal="right" vertical="center" shrinkToFit="1"/>
    </xf>
    <xf numFmtId="38" fontId="8" fillId="0" borderId="58" xfId="1" applyFont="1" applyFill="1" applyBorder="1" applyAlignment="1">
      <alignment horizontal="right" vertical="center" shrinkToFit="1"/>
    </xf>
    <xf numFmtId="38" fontId="8" fillId="0" borderId="34" xfId="1" applyFont="1" applyBorder="1" applyAlignment="1">
      <alignment horizontal="right" vertical="center"/>
    </xf>
    <xf numFmtId="38" fontId="8" fillId="0" borderId="35" xfId="1" applyFont="1" applyBorder="1" applyAlignment="1">
      <alignment horizontal="right" vertical="center"/>
    </xf>
    <xf numFmtId="38" fontId="8" fillId="0" borderId="31" xfId="1" applyFont="1" applyBorder="1" applyAlignment="1">
      <alignment horizontal="right" vertical="center"/>
    </xf>
    <xf numFmtId="38" fontId="8" fillId="0" borderId="100" xfId="1" applyFont="1" applyBorder="1" applyAlignment="1">
      <alignment horizontal="right" vertical="center"/>
    </xf>
    <xf numFmtId="38" fontId="8" fillId="0" borderId="64" xfId="1" applyFont="1" applyFill="1" applyBorder="1" applyAlignment="1">
      <alignment horizontal="right" vertical="center"/>
    </xf>
    <xf numFmtId="38" fontId="8" fillId="0" borderId="70" xfId="1" applyFont="1" applyFill="1" applyBorder="1" applyAlignment="1">
      <alignment horizontal="right" vertical="center"/>
    </xf>
    <xf numFmtId="38" fontId="8" fillId="0" borderId="19" xfId="1" applyFont="1" applyFill="1" applyBorder="1" applyAlignment="1">
      <alignment horizontal="right" vertical="center"/>
    </xf>
    <xf numFmtId="38" fontId="8" fillId="0" borderId="71" xfId="1" applyFont="1" applyFill="1" applyBorder="1" applyAlignment="1">
      <alignment horizontal="right" vertical="center"/>
    </xf>
    <xf numFmtId="38" fontId="8" fillId="0" borderId="82" xfId="1" applyFont="1" applyFill="1" applyBorder="1" applyAlignment="1">
      <alignment horizontal="right" vertical="center"/>
    </xf>
    <xf numFmtId="38" fontId="8" fillId="0" borderId="73" xfId="1" applyFont="1" applyFill="1" applyBorder="1" applyAlignment="1">
      <alignment horizontal="right" vertical="center"/>
    </xf>
    <xf numFmtId="38" fontId="8" fillId="2" borderId="65" xfId="1" applyFont="1" applyFill="1" applyBorder="1" applyAlignment="1">
      <alignment horizontal="right" vertical="center"/>
    </xf>
    <xf numFmtId="38" fontId="8" fillId="0" borderId="63" xfId="1" applyFont="1" applyFill="1" applyBorder="1" applyAlignment="1">
      <alignment horizontal="right" vertical="center" shrinkToFit="1"/>
    </xf>
    <xf numFmtId="38" fontId="8" fillId="0" borderId="74" xfId="1" applyFont="1" applyFill="1" applyBorder="1" applyAlignment="1">
      <alignment horizontal="right" vertical="center" shrinkToFit="1"/>
    </xf>
    <xf numFmtId="38" fontId="8" fillId="0" borderId="93" xfId="1" applyFont="1" applyFill="1" applyBorder="1" applyAlignment="1">
      <alignment horizontal="right" vertical="center" shrinkToFit="1"/>
    </xf>
    <xf numFmtId="38" fontId="8" fillId="2" borderId="54" xfId="1" applyFont="1" applyFill="1" applyBorder="1" applyAlignment="1">
      <alignment horizontal="right" vertical="center" shrinkToFit="1"/>
    </xf>
    <xf numFmtId="38" fontId="8" fillId="2" borderId="55" xfId="1" applyFont="1" applyFill="1" applyBorder="1" applyAlignment="1">
      <alignment horizontal="right" vertical="center" shrinkToFit="1"/>
    </xf>
    <xf numFmtId="38" fontId="8" fillId="2" borderId="56" xfId="1" applyFont="1" applyFill="1" applyBorder="1" applyAlignment="1">
      <alignment horizontal="right" vertical="center" shrinkToFit="1"/>
    </xf>
    <xf numFmtId="38" fontId="8" fillId="2" borderId="57" xfId="1" applyFont="1" applyFill="1" applyBorder="1" applyAlignment="1">
      <alignment horizontal="right" vertical="center" shrinkToFit="1"/>
    </xf>
    <xf numFmtId="38" fontId="8" fillId="0" borderId="68" xfId="1" applyFont="1" applyBorder="1" applyAlignment="1">
      <alignment horizontal="right" vertical="center"/>
    </xf>
    <xf numFmtId="38" fontId="8" fillId="0" borderId="72" xfId="1" applyFont="1" applyFill="1" applyBorder="1" applyAlignment="1">
      <alignment horizontal="right" vertical="center"/>
    </xf>
    <xf numFmtId="38" fontId="8" fillId="0" borderId="22" xfId="1" applyFont="1" applyBorder="1" applyAlignment="1">
      <alignment horizontal="right" vertical="center" shrinkToFit="1"/>
    </xf>
    <xf numFmtId="38" fontId="8" fillId="0" borderId="97" xfId="1" applyFont="1" applyBorder="1" applyAlignment="1">
      <alignment horizontal="right" vertical="center" shrinkToFit="1"/>
    </xf>
    <xf numFmtId="38" fontId="8" fillId="0" borderId="18" xfId="1" applyFont="1" applyFill="1" applyBorder="1" applyAlignment="1">
      <alignment horizontal="right" vertical="center" shrinkToFit="1"/>
    </xf>
    <xf numFmtId="38" fontId="8" fillId="0" borderId="26" xfId="1" applyFont="1" applyFill="1" applyBorder="1" applyAlignment="1">
      <alignment horizontal="right" vertical="center" shrinkToFit="1"/>
    </xf>
    <xf numFmtId="38" fontId="8" fillId="0" borderId="84" xfId="1" applyFont="1" applyFill="1" applyBorder="1" applyAlignment="1">
      <alignment horizontal="right" vertical="center" shrinkToFit="1"/>
    </xf>
    <xf numFmtId="38" fontId="8" fillId="0" borderId="98" xfId="1" applyFont="1" applyFill="1" applyBorder="1" applyAlignment="1">
      <alignment horizontal="right" vertical="center" shrinkToFit="1"/>
    </xf>
    <xf numFmtId="38" fontId="8" fillId="0" borderId="99" xfId="1" applyFont="1" applyFill="1" applyBorder="1" applyAlignment="1">
      <alignment horizontal="right" vertical="center" shrinkToFit="1"/>
    </xf>
    <xf numFmtId="38" fontId="8" fillId="0" borderId="33" xfId="1" applyFont="1" applyBorder="1" applyAlignment="1">
      <alignment horizontal="right" vertical="center" shrinkToFit="1"/>
    </xf>
    <xf numFmtId="38" fontId="8" fillId="0" borderId="34" xfId="1" applyFont="1" applyFill="1" applyBorder="1" applyAlignment="1">
      <alignment horizontal="right" vertical="center" shrinkToFit="1"/>
    </xf>
    <xf numFmtId="38" fontId="8" fillId="0" borderId="35" xfId="1" applyFont="1" applyFill="1" applyBorder="1" applyAlignment="1">
      <alignment horizontal="right" vertical="center" shrinkToFit="1"/>
    </xf>
    <xf numFmtId="38" fontId="8" fillId="0" borderId="31" xfId="1" applyFont="1" applyFill="1" applyBorder="1" applyAlignment="1">
      <alignment horizontal="right" vertical="center" shrinkToFit="1"/>
    </xf>
    <xf numFmtId="38" fontId="8" fillId="0" borderId="68" xfId="1" applyFont="1" applyFill="1" applyBorder="1" applyAlignment="1">
      <alignment horizontal="right" vertical="center" shrinkToFit="1"/>
    </xf>
    <xf numFmtId="38" fontId="8" fillId="0" borderId="76" xfId="1" applyFont="1" applyFill="1" applyBorder="1" applyAlignment="1">
      <alignment horizontal="right" vertical="center"/>
    </xf>
    <xf numFmtId="38" fontId="8" fillId="0" borderId="77" xfId="1" applyFont="1" applyFill="1" applyBorder="1" applyAlignment="1">
      <alignment horizontal="right" vertical="center"/>
    </xf>
    <xf numFmtId="38" fontId="8" fillId="0" borderId="78" xfId="1" applyFont="1" applyFill="1" applyBorder="1" applyAlignment="1">
      <alignment horizontal="right" vertical="center"/>
    </xf>
    <xf numFmtId="38" fontId="8" fillId="0" borderId="50" xfId="1" applyFont="1" applyBorder="1" applyAlignment="1">
      <alignment horizontal="right" vertical="center" shrinkToFit="1"/>
    </xf>
    <xf numFmtId="38" fontId="8" fillId="0" borderId="51" xfId="1" applyFont="1" applyBorder="1" applyAlignment="1">
      <alignment horizontal="right" vertical="center" shrinkToFit="1"/>
    </xf>
    <xf numFmtId="38" fontId="8" fillId="0" borderId="52" xfId="1" applyFont="1" applyBorder="1" applyAlignment="1">
      <alignment horizontal="right" vertical="center" shrinkToFit="1"/>
    </xf>
    <xf numFmtId="38" fontId="8" fillId="0" borderId="49" xfId="1" applyFont="1" applyBorder="1" applyAlignment="1">
      <alignment horizontal="right" vertical="center" shrinkToFit="1"/>
    </xf>
    <xf numFmtId="38" fontId="8" fillId="0" borderId="79" xfId="1" applyFont="1" applyBorder="1" applyAlignment="1">
      <alignment horizontal="right" vertical="center" shrinkToFit="1"/>
    </xf>
    <xf numFmtId="38" fontId="8" fillId="0" borderId="53" xfId="1" applyFont="1" applyBorder="1" applyAlignment="1">
      <alignment horizontal="right" vertical="center" shrinkToFit="1"/>
    </xf>
    <xf numFmtId="38" fontId="8" fillId="0" borderId="75" xfId="1" applyFont="1" applyBorder="1" applyAlignment="1">
      <alignment horizontal="right" vertical="center" shrinkToFit="1"/>
    </xf>
    <xf numFmtId="38" fontId="8" fillId="0" borderId="54" xfId="1" applyFont="1" applyBorder="1" applyAlignment="1">
      <alignment horizontal="right" vertical="center" shrinkToFit="1"/>
    </xf>
    <xf numFmtId="38" fontId="8" fillId="0" borderId="55" xfId="1" applyFont="1" applyBorder="1" applyAlignment="1">
      <alignment horizontal="right" vertical="center" shrinkToFit="1"/>
    </xf>
    <xf numFmtId="38" fontId="8" fillId="0" borderId="56" xfId="1" applyFont="1" applyBorder="1" applyAlignment="1">
      <alignment horizontal="right" vertical="center" shrinkToFit="1"/>
    </xf>
    <xf numFmtId="38" fontId="8" fillId="0" borderId="81" xfId="1" applyFont="1" applyBorder="1" applyAlignment="1">
      <alignment horizontal="right" vertical="center" shrinkToFit="1"/>
    </xf>
    <xf numFmtId="38" fontId="8" fillId="0" borderId="74" xfId="1" applyFont="1" applyBorder="1" applyAlignment="1">
      <alignment horizontal="right" vertical="center" shrinkToFit="1"/>
    </xf>
    <xf numFmtId="38" fontId="8" fillId="0" borderId="86" xfId="1" applyFont="1" applyFill="1" applyBorder="1" applyAlignment="1">
      <alignment horizontal="right" vertical="center"/>
    </xf>
    <xf numFmtId="38" fontId="8" fillId="0" borderId="23" xfId="1" applyFont="1" applyBorder="1" applyAlignment="1">
      <alignment horizontal="right" vertical="center" shrinkToFit="1"/>
    </xf>
    <xf numFmtId="38" fontId="8" fillId="0" borderId="20" xfId="1" applyFont="1" applyBorder="1" applyAlignment="1">
      <alignment horizontal="right" vertical="center" shrinkToFit="1"/>
    </xf>
    <xf numFmtId="38" fontId="8" fillId="0" borderId="21" xfId="1" applyFont="1" applyBorder="1" applyAlignment="1">
      <alignment horizontal="right" vertical="center" shrinkToFit="1"/>
    </xf>
    <xf numFmtId="38" fontId="8" fillId="0" borderId="83" xfId="1" applyFont="1" applyBorder="1" applyAlignment="1">
      <alignment horizontal="right" vertical="center" shrinkToFit="1"/>
    </xf>
    <xf numFmtId="38" fontId="8" fillId="0" borderId="66" xfId="1" applyFont="1" applyBorder="1" applyAlignment="1">
      <alignment horizontal="right" vertical="center" shrinkToFit="1"/>
    </xf>
    <xf numFmtId="38" fontId="8" fillId="0" borderId="33" xfId="1" applyFont="1" applyFill="1" applyBorder="1" applyAlignment="1">
      <alignment horizontal="right" vertical="center" shrinkToFit="1"/>
    </xf>
    <xf numFmtId="38" fontId="8" fillId="0" borderId="94" xfId="1" applyFont="1" applyFill="1" applyBorder="1" applyAlignment="1">
      <alignment horizontal="right" vertical="center" shrinkToFit="1"/>
    </xf>
    <xf numFmtId="38" fontId="8" fillId="0" borderId="90" xfId="1" applyFont="1" applyFill="1" applyBorder="1" applyAlignment="1">
      <alignment horizontal="right" vertical="center" shrinkToFit="1"/>
    </xf>
    <xf numFmtId="38" fontId="8" fillId="0" borderId="34" xfId="1" applyFont="1" applyBorder="1" applyAlignment="1">
      <alignment horizontal="right" vertical="center" shrinkToFit="1"/>
    </xf>
    <xf numFmtId="38" fontId="8" fillId="0" borderId="35" xfId="1" applyFont="1" applyBorder="1" applyAlignment="1">
      <alignment horizontal="right" vertical="center" shrinkToFit="1"/>
    </xf>
    <xf numFmtId="38" fontId="8" fillId="0" borderId="31" xfId="1" applyFont="1" applyBorder="1" applyAlignment="1">
      <alignment horizontal="right" vertical="center" shrinkToFit="1"/>
    </xf>
    <xf numFmtId="38" fontId="8" fillId="0" borderId="100" xfId="1" applyFont="1" applyBorder="1" applyAlignment="1">
      <alignment horizontal="right" vertical="center" shrinkToFit="1"/>
    </xf>
    <xf numFmtId="38" fontId="8" fillId="0" borderId="63" xfId="1" applyFont="1" applyBorder="1" applyAlignment="1">
      <alignment horizontal="right" vertical="center" shrinkToFit="1"/>
    </xf>
    <xf numFmtId="38" fontId="8" fillId="2" borderId="39" xfId="1" applyFont="1" applyFill="1" applyBorder="1" applyAlignment="1">
      <alignment horizontal="right" vertical="center"/>
    </xf>
    <xf numFmtId="38" fontId="8" fillId="0" borderId="0" xfId="1" applyFont="1" applyFill="1" applyBorder="1" applyAlignment="1">
      <alignment horizontal="right" vertical="center"/>
    </xf>
    <xf numFmtId="38" fontId="8" fillId="2" borderId="85" xfId="1" applyFont="1" applyFill="1" applyBorder="1" applyAlignment="1">
      <alignment horizontal="right" vertical="center"/>
    </xf>
    <xf numFmtId="38" fontId="8" fillId="0" borderId="87" xfId="1" applyFont="1" applyFill="1" applyBorder="1" applyAlignment="1">
      <alignment horizontal="right" vertical="center"/>
    </xf>
    <xf numFmtId="10" fontId="8" fillId="0" borderId="45" xfId="2" applyNumberFormat="1" applyFont="1" applyFill="1" applyBorder="1" applyAlignment="1">
      <alignment horizontal="right" vertical="center"/>
    </xf>
    <xf numFmtId="10" fontId="8" fillId="0" borderId="88" xfId="2" applyNumberFormat="1" applyFont="1" applyFill="1" applyBorder="1" applyAlignment="1">
      <alignment horizontal="right" vertical="center"/>
    </xf>
    <xf numFmtId="10" fontId="8" fillId="0" borderId="89" xfId="2" applyNumberFormat="1" applyFont="1" applyFill="1" applyBorder="1" applyAlignment="1">
      <alignment horizontal="right" vertical="center"/>
    </xf>
    <xf numFmtId="0" fontId="8" fillId="0" borderId="0" xfId="10" applyFont="1" applyAlignment="1">
      <alignment vertical="top" wrapText="1"/>
    </xf>
    <xf numFmtId="0" fontId="8" fillId="0" borderId="0" xfId="10" applyFont="1" applyAlignment="1">
      <alignment vertical="top"/>
    </xf>
    <xf numFmtId="0" fontId="19" fillId="0" borderId="0" xfId="10" applyFont="1" applyAlignment="1">
      <alignment horizontal="left" vertical="center"/>
    </xf>
    <xf numFmtId="0" fontId="8" fillId="0" borderId="0" xfId="10" applyFont="1" applyAlignment="1">
      <alignment horizontal="left" vertical="top" wrapText="1"/>
    </xf>
    <xf numFmtId="0" fontId="20" fillId="0" borderId="0" xfId="10" applyFont="1" applyAlignment="1">
      <alignment vertical="top"/>
    </xf>
    <xf numFmtId="0" fontId="18" fillId="0" borderId="0" xfId="10" applyFont="1" applyAlignment="1">
      <alignment vertical="center"/>
    </xf>
    <xf numFmtId="0" fontId="8" fillId="0" borderId="0" xfId="10" applyFont="1" applyAlignment="1">
      <alignment horizontal="left" vertical="top"/>
    </xf>
    <xf numFmtId="0" fontId="21" fillId="0" borderId="0" xfId="10" applyFont="1" applyAlignment="1">
      <alignment vertical="center"/>
    </xf>
    <xf numFmtId="177" fontId="18" fillId="0" borderId="0" xfId="11" applyNumberFormat="1" applyFont="1" applyAlignment="1">
      <alignment horizontal="center" vertical="center"/>
    </xf>
    <xf numFmtId="0" fontId="21" fillId="0" borderId="0" xfId="11" applyFont="1" applyAlignment="1">
      <alignment horizontal="left" vertical="center" wrapText="1"/>
    </xf>
    <xf numFmtId="0" fontId="18" fillId="0" borderId="0" xfId="11" applyFont="1" applyAlignment="1">
      <alignment vertical="center"/>
    </xf>
    <xf numFmtId="0" fontId="18" fillId="0" borderId="0" xfId="11" applyFont="1" applyAlignment="1">
      <alignment horizontal="center" vertical="center" shrinkToFit="1"/>
    </xf>
    <xf numFmtId="177" fontId="14" fillId="0" borderId="0" xfId="11" applyNumberFormat="1" applyFont="1" applyAlignment="1">
      <alignment horizontal="center" vertical="center"/>
    </xf>
    <xf numFmtId="38" fontId="8" fillId="0" borderId="11" xfId="1" applyFont="1" applyFill="1" applyBorder="1" applyAlignment="1">
      <alignment horizontal="center" vertical="center" textRotation="255"/>
    </xf>
    <xf numFmtId="38" fontId="8" fillId="0" borderId="18" xfId="1" applyFont="1" applyFill="1" applyBorder="1" applyAlignment="1">
      <alignment horizontal="center" vertical="center" textRotation="255"/>
    </xf>
    <xf numFmtId="38" fontId="8" fillId="0" borderId="42" xfId="1" applyFont="1" applyFill="1" applyBorder="1" applyAlignment="1">
      <alignment horizontal="center" vertical="center" textRotation="255"/>
    </xf>
    <xf numFmtId="38" fontId="8" fillId="0" borderId="37" xfId="1" applyFont="1" applyFill="1" applyBorder="1" applyAlignment="1">
      <alignment horizontal="left" vertical="center" shrinkToFit="1"/>
    </xf>
    <xf numFmtId="38" fontId="8" fillId="0" borderId="38" xfId="1" applyFont="1" applyFill="1" applyBorder="1" applyAlignment="1">
      <alignment horizontal="left" vertical="center" shrinkToFit="1"/>
    </xf>
    <xf numFmtId="38" fontId="8" fillId="0" borderId="86" xfId="1" applyFont="1" applyFill="1" applyBorder="1" applyAlignment="1">
      <alignment horizontal="left" vertical="center" shrinkToFit="1"/>
    </xf>
    <xf numFmtId="38" fontId="8" fillId="0" borderId="43" xfId="1" applyFont="1" applyFill="1" applyBorder="1" applyAlignment="1">
      <alignment horizontal="left" vertical="center" shrinkToFit="1"/>
    </xf>
    <xf numFmtId="38" fontId="8" fillId="0" borderId="44" xfId="1" applyFont="1" applyFill="1" applyBorder="1" applyAlignment="1">
      <alignment horizontal="left" vertical="center" shrinkToFit="1"/>
    </xf>
    <xf numFmtId="38" fontId="8" fillId="0" borderId="89" xfId="1" applyFont="1" applyFill="1" applyBorder="1" applyAlignment="1">
      <alignment horizontal="left" vertical="center" shrinkToFit="1"/>
    </xf>
    <xf numFmtId="38" fontId="8" fillId="0" borderId="19" xfId="1" applyFont="1" applyFill="1" applyBorder="1" applyAlignment="1">
      <alignment horizontal="center" vertical="center" shrinkToFit="1"/>
    </xf>
    <xf numFmtId="38" fontId="8" fillId="0" borderId="26" xfId="1" applyFont="1" applyFill="1" applyBorder="1" applyAlignment="1">
      <alignment horizontal="center" vertical="center" shrinkToFit="1"/>
    </xf>
    <xf numFmtId="38" fontId="8" fillId="0" borderId="36" xfId="1" applyFont="1" applyFill="1" applyBorder="1" applyAlignment="1">
      <alignment horizontal="center" vertical="center" shrinkToFit="1"/>
    </xf>
    <xf numFmtId="38" fontId="8" fillId="0" borderId="26" xfId="1" applyFont="1" applyFill="1" applyBorder="1" applyAlignment="1">
      <alignment horizontal="left" vertical="center" shrinkToFit="1"/>
    </xf>
    <xf numFmtId="38" fontId="8" fillId="0" borderId="36" xfId="1" applyFont="1" applyFill="1" applyBorder="1" applyAlignment="1">
      <alignment horizontal="left" vertical="center" shrinkToFit="1"/>
    </xf>
    <xf numFmtId="38" fontId="8" fillId="0" borderId="37" xfId="1" applyFont="1" applyFill="1" applyBorder="1" applyAlignment="1">
      <alignment horizontal="center" vertical="center"/>
    </xf>
    <xf numFmtId="38" fontId="8" fillId="0" borderId="38" xfId="1" applyFont="1" applyFill="1" applyBorder="1" applyAlignment="1">
      <alignment horizontal="center" vertical="center"/>
    </xf>
    <xf numFmtId="38" fontId="8" fillId="0" borderId="19" xfId="1" applyFont="1" applyFill="1" applyBorder="1" applyAlignment="1">
      <alignment horizontal="left" vertical="center" shrinkToFit="1"/>
    </xf>
    <xf numFmtId="38" fontId="8" fillId="0" borderId="43" xfId="1" applyFont="1" applyFill="1" applyBorder="1" applyAlignment="1">
      <alignment horizontal="center" vertical="center"/>
    </xf>
    <xf numFmtId="38" fontId="8" fillId="0" borderId="44" xfId="1" applyFont="1" applyFill="1" applyBorder="1" applyAlignment="1">
      <alignment horizontal="center" vertical="center"/>
    </xf>
    <xf numFmtId="38" fontId="8" fillId="0" borderId="6" xfId="1" applyFont="1" applyBorder="1" applyAlignment="1">
      <alignment horizontal="center" vertical="center" shrinkToFit="1"/>
    </xf>
    <xf numFmtId="38" fontId="8" fillId="0" borderId="9" xfId="1" applyFont="1" applyBorder="1" applyAlignment="1">
      <alignment horizontal="center" vertical="center" shrinkToFit="1"/>
    </xf>
    <xf numFmtId="38" fontId="8" fillId="0" borderId="5" xfId="1" applyFont="1" applyBorder="1" applyAlignment="1">
      <alignment horizontal="center" vertical="center" wrapText="1" shrinkToFit="1"/>
    </xf>
    <xf numFmtId="38" fontId="8" fillId="0" borderId="10" xfId="1" applyFont="1" applyBorder="1" applyAlignment="1">
      <alignment horizontal="center" vertical="center" shrinkToFit="1"/>
    </xf>
    <xf numFmtId="38" fontId="8" fillId="0" borderId="3" xfId="1" applyFont="1" applyBorder="1" applyAlignment="1">
      <alignment horizontal="center" vertical="center" shrinkToFit="1"/>
    </xf>
    <xf numFmtId="38" fontId="8" fillId="0" borderId="4" xfId="1" applyFont="1" applyBorder="1" applyAlignment="1">
      <alignment horizontal="center" vertical="center" shrinkToFit="1"/>
    </xf>
    <xf numFmtId="38" fontId="8" fillId="0" borderId="8" xfId="1" applyFont="1" applyBorder="1" applyAlignment="1">
      <alignment horizontal="center" vertical="center" shrinkToFit="1"/>
    </xf>
    <xf numFmtId="38" fontId="22" fillId="0" borderId="6" xfId="1" applyFont="1" applyFill="1" applyBorder="1" applyAlignment="1">
      <alignment horizontal="left" vertical="center" wrapText="1"/>
    </xf>
    <xf numFmtId="38" fontId="22" fillId="0" borderId="17" xfId="1" applyFont="1" applyFill="1" applyBorder="1" applyAlignment="1">
      <alignment horizontal="left" vertical="center" wrapText="1"/>
    </xf>
    <xf numFmtId="38" fontId="22" fillId="0" borderId="24" xfId="1" applyFont="1" applyFill="1" applyBorder="1" applyAlignment="1">
      <alignment horizontal="left" vertical="center" wrapText="1"/>
    </xf>
    <xf numFmtId="38" fontId="22" fillId="0" borderId="25" xfId="1" applyFont="1" applyFill="1" applyBorder="1" applyAlignment="1">
      <alignment horizontal="left" vertical="center" wrapText="1"/>
    </xf>
    <xf numFmtId="38" fontId="22" fillId="0" borderId="9" xfId="1" applyFont="1" applyFill="1" applyBorder="1" applyAlignment="1">
      <alignment horizontal="left" vertical="center" wrapText="1"/>
    </xf>
    <xf numFmtId="38" fontId="22" fillId="0" borderId="48" xfId="1" applyFont="1" applyFill="1" applyBorder="1" applyAlignment="1">
      <alignment horizontal="left" vertical="center" wrapText="1"/>
    </xf>
    <xf numFmtId="38" fontId="8" fillId="0" borderId="20" xfId="1" applyFont="1" applyFill="1" applyBorder="1" applyAlignment="1">
      <alignment horizontal="left" vertical="center" shrinkToFit="1"/>
    </xf>
    <xf numFmtId="38" fontId="8" fillId="0" borderId="21" xfId="1" applyFont="1" applyFill="1" applyBorder="1" applyAlignment="1">
      <alignment horizontal="left" vertical="center" shrinkToFit="1"/>
    </xf>
    <xf numFmtId="38" fontId="8" fillId="0" borderId="27" xfId="1" applyFont="1" applyFill="1" applyBorder="1" applyAlignment="1">
      <alignment horizontal="left" vertical="center" shrinkToFit="1"/>
    </xf>
    <xf numFmtId="38" fontId="8" fillId="0" borderId="28" xfId="1" applyFont="1" applyFill="1" applyBorder="1" applyAlignment="1">
      <alignment horizontal="left" vertical="center" shrinkToFit="1"/>
    </xf>
    <xf numFmtId="38" fontId="8" fillId="0" borderId="31" xfId="1" applyFont="1" applyFill="1" applyBorder="1" applyAlignment="1">
      <alignment horizontal="left" vertical="center" shrinkToFit="1"/>
    </xf>
    <xf numFmtId="38" fontId="8" fillId="0" borderId="32" xfId="1" applyFont="1" applyFill="1" applyBorder="1" applyAlignment="1">
      <alignment horizontal="left" vertical="center" shrinkToFit="1"/>
    </xf>
    <xf numFmtId="38" fontId="8" fillId="0" borderId="41" xfId="1" applyFont="1" applyFill="1" applyBorder="1" applyAlignment="1">
      <alignment horizontal="left" vertical="center" shrinkToFit="1"/>
    </xf>
    <xf numFmtId="38" fontId="8" fillId="0" borderId="12" xfId="1" applyFont="1" applyFill="1" applyBorder="1" applyAlignment="1">
      <alignment horizontal="left" vertical="center" shrinkToFit="1"/>
    </xf>
    <xf numFmtId="38" fontId="8" fillId="0" borderId="13" xfId="1" applyFont="1" applyFill="1" applyBorder="1" applyAlignment="1">
      <alignment horizontal="left" vertical="center" shrinkToFit="1"/>
    </xf>
    <xf numFmtId="38" fontId="8" fillId="0" borderId="102" xfId="1" applyFont="1" applyFill="1" applyBorder="1" applyAlignment="1">
      <alignment horizontal="center" vertical="center" shrinkToFit="1"/>
    </xf>
    <xf numFmtId="38" fontId="2" fillId="0" borderId="0" xfId="1" applyFont="1" applyAlignment="1">
      <alignment horizontal="left" vertical="center"/>
    </xf>
    <xf numFmtId="38" fontId="8" fillId="0" borderId="7" xfId="1" applyFont="1" applyFill="1" applyBorder="1" applyAlignment="1">
      <alignment horizontal="center" vertical="center" wrapText="1"/>
    </xf>
    <xf numFmtId="38" fontId="8" fillId="0" borderId="78" xfId="1" applyFont="1" applyFill="1" applyBorder="1" applyAlignment="1">
      <alignment horizontal="center" vertical="center" wrapText="1"/>
    </xf>
    <xf numFmtId="38" fontId="8" fillId="0" borderId="84" xfId="1" applyFont="1" applyFill="1" applyBorder="1" applyAlignment="1">
      <alignment horizontal="center" vertical="center" wrapText="1"/>
    </xf>
    <xf numFmtId="38" fontId="8" fillId="0" borderId="0" xfId="1" applyFont="1" applyFill="1" applyBorder="1" applyAlignment="1">
      <alignment horizontal="center" vertical="center" wrapText="1"/>
    </xf>
    <xf numFmtId="38" fontId="8" fillId="0" borderId="80" xfId="1" applyFont="1" applyFill="1" applyBorder="1" applyAlignment="1">
      <alignment horizontal="center" vertical="center" wrapText="1"/>
    </xf>
    <xf numFmtId="38" fontId="8" fillId="0" borderId="1" xfId="1" applyFont="1" applyFill="1" applyBorder="1" applyAlignment="1">
      <alignment horizontal="center" vertical="center" wrapText="1"/>
    </xf>
    <xf numFmtId="38" fontId="8" fillId="0" borderId="71" xfId="1" applyFont="1" applyFill="1" applyBorder="1" applyAlignment="1">
      <alignment horizontal="center" vertical="center" wrapText="1"/>
    </xf>
    <xf numFmtId="38" fontId="8" fillId="0" borderId="69" xfId="1" applyFont="1" applyFill="1" applyBorder="1" applyAlignment="1">
      <alignment horizontal="center" vertical="center" wrapText="1"/>
    </xf>
    <xf numFmtId="38" fontId="8" fillId="0" borderId="1" xfId="1" applyFont="1" applyBorder="1" applyAlignment="1">
      <alignment horizontal="right" vertical="center"/>
    </xf>
    <xf numFmtId="38" fontId="8" fillId="2" borderId="1" xfId="1" applyFont="1" applyFill="1" applyBorder="1" applyAlignment="1">
      <alignment horizontal="center" vertical="center"/>
    </xf>
    <xf numFmtId="38" fontId="8" fillId="0" borderId="16" xfId="1" applyFont="1" applyFill="1" applyBorder="1" applyAlignment="1">
      <alignment horizontal="left" vertical="center" shrinkToFit="1"/>
    </xf>
    <xf numFmtId="38" fontId="8" fillId="0" borderId="19" xfId="1" applyFont="1" applyFill="1" applyBorder="1" applyAlignment="1">
      <alignment horizontal="center" vertical="center"/>
    </xf>
    <xf numFmtId="38" fontId="8" fillId="0" borderId="69" xfId="1" applyFont="1" applyFill="1" applyBorder="1" applyAlignment="1">
      <alignment horizontal="center" vertical="center"/>
    </xf>
  </cellXfs>
  <cellStyles count="12">
    <cellStyle name="パーセント" xfId="2" builtinId="5"/>
    <cellStyle name="パーセント 2" xfId="4"/>
    <cellStyle name="パーセント 3" xfId="5"/>
    <cellStyle name="桁区切り" xfId="1" builtinId="6"/>
    <cellStyle name="桁区切り 2" xfId="6"/>
    <cellStyle name="桁区切り 3" xfId="3"/>
    <cellStyle name="標準" xfId="0" builtinId="0"/>
    <cellStyle name="標準 2" xfId="7"/>
    <cellStyle name="標準 3" xfId="8"/>
    <cellStyle name="標準 4" xfId="9"/>
    <cellStyle name="標準 5" xfId="10"/>
    <cellStyle name="標準 6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638175</xdr:colOff>
      <xdr:row>55</xdr:row>
      <xdr:rowOff>0</xdr:rowOff>
    </xdr:from>
    <xdr:to>
      <xdr:col>5</xdr:col>
      <xdr:colOff>714375</xdr:colOff>
      <xdr:row>56</xdr:row>
      <xdr:rowOff>38100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2219325" y="11277600"/>
          <a:ext cx="76200" cy="2095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4"/>
  </sheetPr>
  <dimension ref="A1:J48"/>
  <sheetViews>
    <sheetView showGridLines="0" zoomScale="85" zoomScaleNormal="85" zoomScaleSheetLayoutView="100" workbookViewId="0"/>
  </sheetViews>
  <sheetFormatPr defaultRowHeight="17.25" customHeight="1" x14ac:dyDescent="0.2"/>
  <cols>
    <col min="1" max="1" width="7.88671875" style="32" customWidth="1"/>
    <col min="2" max="3" width="9" style="31"/>
    <col min="4" max="4" width="9.33203125" style="31" customWidth="1"/>
    <col min="5" max="9" width="9" style="31"/>
    <col min="10" max="10" width="13.21875" style="31" customWidth="1"/>
    <col min="11" max="11" width="3" style="31" customWidth="1"/>
    <col min="12" max="12" width="3.44140625" style="31" customWidth="1"/>
    <col min="13" max="256" width="9" style="31"/>
    <col min="257" max="257" width="7.88671875" style="31" customWidth="1"/>
    <col min="258" max="259" width="9" style="31"/>
    <col min="260" max="260" width="9.33203125" style="31" customWidth="1"/>
    <col min="261" max="265" width="9" style="31"/>
    <col min="266" max="266" width="13.21875" style="31" customWidth="1"/>
    <col min="267" max="267" width="5.77734375" style="31" customWidth="1"/>
    <col min="268" max="268" width="3.44140625" style="31" customWidth="1"/>
    <col min="269" max="512" width="9" style="31"/>
    <col min="513" max="513" width="7.88671875" style="31" customWidth="1"/>
    <col min="514" max="515" width="9" style="31"/>
    <col min="516" max="516" width="9.33203125" style="31" customWidth="1"/>
    <col min="517" max="521" width="9" style="31"/>
    <col min="522" max="522" width="13.21875" style="31" customWidth="1"/>
    <col min="523" max="523" width="5.77734375" style="31" customWidth="1"/>
    <col min="524" max="524" width="3.44140625" style="31" customWidth="1"/>
    <col min="525" max="768" width="9" style="31"/>
    <col min="769" max="769" width="7.88671875" style="31" customWidth="1"/>
    <col min="770" max="771" width="9" style="31"/>
    <col min="772" max="772" width="9.33203125" style="31" customWidth="1"/>
    <col min="773" max="777" width="9" style="31"/>
    <col min="778" max="778" width="13.21875" style="31" customWidth="1"/>
    <col min="779" max="779" width="5.77734375" style="31" customWidth="1"/>
    <col min="780" max="780" width="3.44140625" style="31" customWidth="1"/>
    <col min="781" max="1024" width="9" style="31"/>
    <col min="1025" max="1025" width="7.88671875" style="31" customWidth="1"/>
    <col min="1026" max="1027" width="9" style="31"/>
    <col min="1028" max="1028" width="9.33203125" style="31" customWidth="1"/>
    <col min="1029" max="1033" width="9" style="31"/>
    <col min="1034" max="1034" width="13.21875" style="31" customWidth="1"/>
    <col min="1035" max="1035" width="5.77734375" style="31" customWidth="1"/>
    <col min="1036" max="1036" width="3.44140625" style="31" customWidth="1"/>
    <col min="1037" max="1280" width="9" style="31"/>
    <col min="1281" max="1281" width="7.88671875" style="31" customWidth="1"/>
    <col min="1282" max="1283" width="9" style="31"/>
    <col min="1284" max="1284" width="9.33203125" style="31" customWidth="1"/>
    <col min="1285" max="1289" width="9" style="31"/>
    <col min="1290" max="1290" width="13.21875" style="31" customWidth="1"/>
    <col min="1291" max="1291" width="5.77734375" style="31" customWidth="1"/>
    <col min="1292" max="1292" width="3.44140625" style="31" customWidth="1"/>
    <col min="1293" max="1536" width="9" style="31"/>
    <col min="1537" max="1537" width="7.88671875" style="31" customWidth="1"/>
    <col min="1538" max="1539" width="9" style="31"/>
    <col min="1540" max="1540" width="9.33203125" style="31" customWidth="1"/>
    <col min="1541" max="1545" width="9" style="31"/>
    <col min="1546" max="1546" width="13.21875" style="31" customWidth="1"/>
    <col min="1547" max="1547" width="5.77734375" style="31" customWidth="1"/>
    <col min="1548" max="1548" width="3.44140625" style="31" customWidth="1"/>
    <col min="1549" max="1792" width="9" style="31"/>
    <col min="1793" max="1793" width="7.88671875" style="31" customWidth="1"/>
    <col min="1794" max="1795" width="9" style="31"/>
    <col min="1796" max="1796" width="9.33203125" style="31" customWidth="1"/>
    <col min="1797" max="1801" width="9" style="31"/>
    <col min="1802" max="1802" width="13.21875" style="31" customWidth="1"/>
    <col min="1803" max="1803" width="5.77734375" style="31" customWidth="1"/>
    <col min="1804" max="1804" width="3.44140625" style="31" customWidth="1"/>
    <col min="1805" max="2048" width="9" style="31"/>
    <col min="2049" max="2049" width="7.88671875" style="31" customWidth="1"/>
    <col min="2050" max="2051" width="9" style="31"/>
    <col min="2052" max="2052" width="9.33203125" style="31" customWidth="1"/>
    <col min="2053" max="2057" width="9" style="31"/>
    <col min="2058" max="2058" width="13.21875" style="31" customWidth="1"/>
    <col min="2059" max="2059" width="5.77734375" style="31" customWidth="1"/>
    <col min="2060" max="2060" width="3.44140625" style="31" customWidth="1"/>
    <col min="2061" max="2304" width="9" style="31"/>
    <col min="2305" max="2305" width="7.88671875" style="31" customWidth="1"/>
    <col min="2306" max="2307" width="9" style="31"/>
    <col min="2308" max="2308" width="9.33203125" style="31" customWidth="1"/>
    <col min="2309" max="2313" width="9" style="31"/>
    <col min="2314" max="2314" width="13.21875" style="31" customWidth="1"/>
    <col min="2315" max="2315" width="5.77734375" style="31" customWidth="1"/>
    <col min="2316" max="2316" width="3.44140625" style="31" customWidth="1"/>
    <col min="2317" max="2560" width="9" style="31"/>
    <col min="2561" max="2561" width="7.88671875" style="31" customWidth="1"/>
    <col min="2562" max="2563" width="9" style="31"/>
    <col min="2564" max="2564" width="9.33203125" style="31" customWidth="1"/>
    <col min="2565" max="2569" width="9" style="31"/>
    <col min="2570" max="2570" width="13.21875" style="31" customWidth="1"/>
    <col min="2571" max="2571" width="5.77734375" style="31" customWidth="1"/>
    <col min="2572" max="2572" width="3.44140625" style="31" customWidth="1"/>
    <col min="2573" max="2816" width="9" style="31"/>
    <col min="2817" max="2817" width="7.88671875" style="31" customWidth="1"/>
    <col min="2818" max="2819" width="9" style="31"/>
    <col min="2820" max="2820" width="9.33203125" style="31" customWidth="1"/>
    <col min="2821" max="2825" width="9" style="31"/>
    <col min="2826" max="2826" width="13.21875" style="31" customWidth="1"/>
    <col min="2827" max="2827" width="5.77734375" style="31" customWidth="1"/>
    <col min="2828" max="2828" width="3.44140625" style="31" customWidth="1"/>
    <col min="2829" max="3072" width="9" style="31"/>
    <col min="3073" max="3073" width="7.88671875" style="31" customWidth="1"/>
    <col min="3074" max="3075" width="9" style="31"/>
    <col min="3076" max="3076" width="9.33203125" style="31" customWidth="1"/>
    <col min="3077" max="3081" width="9" style="31"/>
    <col min="3082" max="3082" width="13.21875" style="31" customWidth="1"/>
    <col min="3083" max="3083" width="5.77734375" style="31" customWidth="1"/>
    <col min="3084" max="3084" width="3.44140625" style="31" customWidth="1"/>
    <col min="3085" max="3328" width="9" style="31"/>
    <col min="3329" max="3329" width="7.88671875" style="31" customWidth="1"/>
    <col min="3330" max="3331" width="9" style="31"/>
    <col min="3332" max="3332" width="9.33203125" style="31" customWidth="1"/>
    <col min="3333" max="3337" width="9" style="31"/>
    <col min="3338" max="3338" width="13.21875" style="31" customWidth="1"/>
    <col min="3339" max="3339" width="5.77734375" style="31" customWidth="1"/>
    <col min="3340" max="3340" width="3.44140625" style="31" customWidth="1"/>
    <col min="3341" max="3584" width="9" style="31"/>
    <col min="3585" max="3585" width="7.88671875" style="31" customWidth="1"/>
    <col min="3586" max="3587" width="9" style="31"/>
    <col min="3588" max="3588" width="9.33203125" style="31" customWidth="1"/>
    <col min="3589" max="3593" width="9" style="31"/>
    <col min="3594" max="3594" width="13.21875" style="31" customWidth="1"/>
    <col min="3595" max="3595" width="5.77734375" style="31" customWidth="1"/>
    <col min="3596" max="3596" width="3.44140625" style="31" customWidth="1"/>
    <col min="3597" max="3840" width="9" style="31"/>
    <col min="3841" max="3841" width="7.88671875" style="31" customWidth="1"/>
    <col min="3842" max="3843" width="9" style="31"/>
    <col min="3844" max="3844" width="9.33203125" style="31" customWidth="1"/>
    <col min="3845" max="3849" width="9" style="31"/>
    <col min="3850" max="3850" width="13.21875" style="31" customWidth="1"/>
    <col min="3851" max="3851" width="5.77734375" style="31" customWidth="1"/>
    <col min="3852" max="3852" width="3.44140625" style="31" customWidth="1"/>
    <col min="3853" max="4096" width="9" style="31"/>
    <col min="4097" max="4097" width="7.88671875" style="31" customWidth="1"/>
    <col min="4098" max="4099" width="9" style="31"/>
    <col min="4100" max="4100" width="9.33203125" style="31" customWidth="1"/>
    <col min="4101" max="4105" width="9" style="31"/>
    <col min="4106" max="4106" width="13.21875" style="31" customWidth="1"/>
    <col min="4107" max="4107" width="5.77734375" style="31" customWidth="1"/>
    <col min="4108" max="4108" width="3.44140625" style="31" customWidth="1"/>
    <col min="4109" max="4352" width="9" style="31"/>
    <col min="4353" max="4353" width="7.88671875" style="31" customWidth="1"/>
    <col min="4354" max="4355" width="9" style="31"/>
    <col min="4356" max="4356" width="9.33203125" style="31" customWidth="1"/>
    <col min="4357" max="4361" width="9" style="31"/>
    <col min="4362" max="4362" width="13.21875" style="31" customWidth="1"/>
    <col min="4363" max="4363" width="5.77734375" style="31" customWidth="1"/>
    <col min="4364" max="4364" width="3.44140625" style="31" customWidth="1"/>
    <col min="4365" max="4608" width="9" style="31"/>
    <col min="4609" max="4609" width="7.88671875" style="31" customWidth="1"/>
    <col min="4610" max="4611" width="9" style="31"/>
    <col min="4612" max="4612" width="9.33203125" style="31" customWidth="1"/>
    <col min="4613" max="4617" width="9" style="31"/>
    <col min="4618" max="4618" width="13.21875" style="31" customWidth="1"/>
    <col min="4619" max="4619" width="5.77734375" style="31" customWidth="1"/>
    <col min="4620" max="4620" width="3.44140625" style="31" customWidth="1"/>
    <col min="4621" max="4864" width="9" style="31"/>
    <col min="4865" max="4865" width="7.88671875" style="31" customWidth="1"/>
    <col min="4866" max="4867" width="9" style="31"/>
    <col min="4868" max="4868" width="9.33203125" style="31" customWidth="1"/>
    <col min="4869" max="4873" width="9" style="31"/>
    <col min="4874" max="4874" width="13.21875" style="31" customWidth="1"/>
    <col min="4875" max="4875" width="5.77734375" style="31" customWidth="1"/>
    <col min="4876" max="4876" width="3.44140625" style="31" customWidth="1"/>
    <col min="4877" max="5120" width="9" style="31"/>
    <col min="5121" max="5121" width="7.88671875" style="31" customWidth="1"/>
    <col min="5122" max="5123" width="9" style="31"/>
    <col min="5124" max="5124" width="9.33203125" style="31" customWidth="1"/>
    <col min="5125" max="5129" width="9" style="31"/>
    <col min="5130" max="5130" width="13.21875" style="31" customWidth="1"/>
    <col min="5131" max="5131" width="5.77734375" style="31" customWidth="1"/>
    <col min="5132" max="5132" width="3.44140625" style="31" customWidth="1"/>
    <col min="5133" max="5376" width="9" style="31"/>
    <col min="5377" max="5377" width="7.88671875" style="31" customWidth="1"/>
    <col min="5378" max="5379" width="9" style="31"/>
    <col min="5380" max="5380" width="9.33203125" style="31" customWidth="1"/>
    <col min="5381" max="5385" width="9" style="31"/>
    <col min="5386" max="5386" width="13.21875" style="31" customWidth="1"/>
    <col min="5387" max="5387" width="5.77734375" style="31" customWidth="1"/>
    <col min="5388" max="5388" width="3.44140625" style="31" customWidth="1"/>
    <col min="5389" max="5632" width="9" style="31"/>
    <col min="5633" max="5633" width="7.88671875" style="31" customWidth="1"/>
    <col min="5634" max="5635" width="9" style="31"/>
    <col min="5636" max="5636" width="9.33203125" style="31" customWidth="1"/>
    <col min="5637" max="5641" width="9" style="31"/>
    <col min="5642" max="5642" width="13.21875" style="31" customWidth="1"/>
    <col min="5643" max="5643" width="5.77734375" style="31" customWidth="1"/>
    <col min="5644" max="5644" width="3.44140625" style="31" customWidth="1"/>
    <col min="5645" max="5888" width="9" style="31"/>
    <col min="5889" max="5889" width="7.88671875" style="31" customWidth="1"/>
    <col min="5890" max="5891" width="9" style="31"/>
    <col min="5892" max="5892" width="9.33203125" style="31" customWidth="1"/>
    <col min="5893" max="5897" width="9" style="31"/>
    <col min="5898" max="5898" width="13.21875" style="31" customWidth="1"/>
    <col min="5899" max="5899" width="5.77734375" style="31" customWidth="1"/>
    <col min="5900" max="5900" width="3.44140625" style="31" customWidth="1"/>
    <col min="5901" max="6144" width="9" style="31"/>
    <col min="6145" max="6145" width="7.88671875" style="31" customWidth="1"/>
    <col min="6146" max="6147" width="9" style="31"/>
    <col min="6148" max="6148" width="9.33203125" style="31" customWidth="1"/>
    <col min="6149" max="6153" width="9" style="31"/>
    <col min="6154" max="6154" width="13.21875" style="31" customWidth="1"/>
    <col min="6155" max="6155" width="5.77734375" style="31" customWidth="1"/>
    <col min="6156" max="6156" width="3.44140625" style="31" customWidth="1"/>
    <col min="6157" max="6400" width="9" style="31"/>
    <col min="6401" max="6401" width="7.88671875" style="31" customWidth="1"/>
    <col min="6402" max="6403" width="9" style="31"/>
    <col min="6404" max="6404" width="9.33203125" style="31" customWidth="1"/>
    <col min="6405" max="6409" width="9" style="31"/>
    <col min="6410" max="6410" width="13.21875" style="31" customWidth="1"/>
    <col min="6411" max="6411" width="5.77734375" style="31" customWidth="1"/>
    <col min="6412" max="6412" width="3.44140625" style="31" customWidth="1"/>
    <col min="6413" max="6656" width="9" style="31"/>
    <col min="6657" max="6657" width="7.88671875" style="31" customWidth="1"/>
    <col min="6658" max="6659" width="9" style="31"/>
    <col min="6660" max="6660" width="9.33203125" style="31" customWidth="1"/>
    <col min="6661" max="6665" width="9" style="31"/>
    <col min="6666" max="6666" width="13.21875" style="31" customWidth="1"/>
    <col min="6667" max="6667" width="5.77734375" style="31" customWidth="1"/>
    <col min="6668" max="6668" width="3.44140625" style="31" customWidth="1"/>
    <col min="6669" max="6912" width="9" style="31"/>
    <col min="6913" max="6913" width="7.88671875" style="31" customWidth="1"/>
    <col min="6914" max="6915" width="9" style="31"/>
    <col min="6916" max="6916" width="9.33203125" style="31" customWidth="1"/>
    <col min="6917" max="6921" width="9" style="31"/>
    <col min="6922" max="6922" width="13.21875" style="31" customWidth="1"/>
    <col min="6923" max="6923" width="5.77734375" style="31" customWidth="1"/>
    <col min="6924" max="6924" width="3.44140625" style="31" customWidth="1"/>
    <col min="6925" max="7168" width="9" style="31"/>
    <col min="7169" max="7169" width="7.88671875" style="31" customWidth="1"/>
    <col min="7170" max="7171" width="9" style="31"/>
    <col min="7172" max="7172" width="9.33203125" style="31" customWidth="1"/>
    <col min="7173" max="7177" width="9" style="31"/>
    <col min="7178" max="7178" width="13.21875" style="31" customWidth="1"/>
    <col min="7179" max="7179" width="5.77734375" style="31" customWidth="1"/>
    <col min="7180" max="7180" width="3.44140625" style="31" customWidth="1"/>
    <col min="7181" max="7424" width="9" style="31"/>
    <col min="7425" max="7425" width="7.88671875" style="31" customWidth="1"/>
    <col min="7426" max="7427" width="9" style="31"/>
    <col min="7428" max="7428" width="9.33203125" style="31" customWidth="1"/>
    <col min="7429" max="7433" width="9" style="31"/>
    <col min="7434" max="7434" width="13.21875" style="31" customWidth="1"/>
    <col min="7435" max="7435" width="5.77734375" style="31" customWidth="1"/>
    <col min="7436" max="7436" width="3.44140625" style="31" customWidth="1"/>
    <col min="7437" max="7680" width="9" style="31"/>
    <col min="7681" max="7681" width="7.88671875" style="31" customWidth="1"/>
    <col min="7682" max="7683" width="9" style="31"/>
    <col min="7684" max="7684" width="9.33203125" style="31" customWidth="1"/>
    <col min="7685" max="7689" width="9" style="31"/>
    <col min="7690" max="7690" width="13.21875" style="31" customWidth="1"/>
    <col min="7691" max="7691" width="5.77734375" style="31" customWidth="1"/>
    <col min="7692" max="7692" width="3.44140625" style="31" customWidth="1"/>
    <col min="7693" max="7936" width="9" style="31"/>
    <col min="7937" max="7937" width="7.88671875" style="31" customWidth="1"/>
    <col min="7938" max="7939" width="9" style="31"/>
    <col min="7940" max="7940" width="9.33203125" style="31" customWidth="1"/>
    <col min="7941" max="7945" width="9" style="31"/>
    <col min="7946" max="7946" width="13.21875" style="31" customWidth="1"/>
    <col min="7947" max="7947" width="5.77734375" style="31" customWidth="1"/>
    <col min="7948" max="7948" width="3.44140625" style="31" customWidth="1"/>
    <col min="7949" max="8192" width="9" style="31"/>
    <col min="8193" max="8193" width="7.88671875" style="31" customWidth="1"/>
    <col min="8194" max="8195" width="9" style="31"/>
    <col min="8196" max="8196" width="9.33203125" style="31" customWidth="1"/>
    <col min="8197" max="8201" width="9" style="31"/>
    <col min="8202" max="8202" width="13.21875" style="31" customWidth="1"/>
    <col min="8203" max="8203" width="5.77734375" style="31" customWidth="1"/>
    <col min="8204" max="8204" width="3.44140625" style="31" customWidth="1"/>
    <col min="8205" max="8448" width="9" style="31"/>
    <col min="8449" max="8449" width="7.88671875" style="31" customWidth="1"/>
    <col min="8450" max="8451" width="9" style="31"/>
    <col min="8452" max="8452" width="9.33203125" style="31" customWidth="1"/>
    <col min="8453" max="8457" width="9" style="31"/>
    <col min="8458" max="8458" width="13.21875" style="31" customWidth="1"/>
    <col min="8459" max="8459" width="5.77734375" style="31" customWidth="1"/>
    <col min="8460" max="8460" width="3.44140625" style="31" customWidth="1"/>
    <col min="8461" max="8704" width="9" style="31"/>
    <col min="8705" max="8705" width="7.88671875" style="31" customWidth="1"/>
    <col min="8706" max="8707" width="9" style="31"/>
    <col min="8708" max="8708" width="9.33203125" style="31" customWidth="1"/>
    <col min="8709" max="8713" width="9" style="31"/>
    <col min="8714" max="8714" width="13.21875" style="31" customWidth="1"/>
    <col min="8715" max="8715" width="5.77734375" style="31" customWidth="1"/>
    <col min="8716" max="8716" width="3.44140625" style="31" customWidth="1"/>
    <col min="8717" max="8960" width="9" style="31"/>
    <col min="8961" max="8961" width="7.88671875" style="31" customWidth="1"/>
    <col min="8962" max="8963" width="9" style="31"/>
    <col min="8964" max="8964" width="9.33203125" style="31" customWidth="1"/>
    <col min="8965" max="8969" width="9" style="31"/>
    <col min="8970" max="8970" width="13.21875" style="31" customWidth="1"/>
    <col min="8971" max="8971" width="5.77734375" style="31" customWidth="1"/>
    <col min="8972" max="8972" width="3.44140625" style="31" customWidth="1"/>
    <col min="8973" max="9216" width="9" style="31"/>
    <col min="9217" max="9217" width="7.88671875" style="31" customWidth="1"/>
    <col min="9218" max="9219" width="9" style="31"/>
    <col min="9220" max="9220" width="9.33203125" style="31" customWidth="1"/>
    <col min="9221" max="9225" width="9" style="31"/>
    <col min="9226" max="9226" width="13.21875" style="31" customWidth="1"/>
    <col min="9227" max="9227" width="5.77734375" style="31" customWidth="1"/>
    <col min="9228" max="9228" width="3.44140625" style="31" customWidth="1"/>
    <col min="9229" max="9472" width="9" style="31"/>
    <col min="9473" max="9473" width="7.88671875" style="31" customWidth="1"/>
    <col min="9474" max="9475" width="9" style="31"/>
    <col min="9476" max="9476" width="9.33203125" style="31" customWidth="1"/>
    <col min="9477" max="9481" width="9" style="31"/>
    <col min="9482" max="9482" width="13.21875" style="31" customWidth="1"/>
    <col min="9483" max="9483" width="5.77734375" style="31" customWidth="1"/>
    <col min="9484" max="9484" width="3.44140625" style="31" customWidth="1"/>
    <col min="9485" max="9728" width="9" style="31"/>
    <col min="9729" max="9729" width="7.88671875" style="31" customWidth="1"/>
    <col min="9730" max="9731" width="9" style="31"/>
    <col min="9732" max="9732" width="9.33203125" style="31" customWidth="1"/>
    <col min="9733" max="9737" width="9" style="31"/>
    <col min="9738" max="9738" width="13.21875" style="31" customWidth="1"/>
    <col min="9739" max="9739" width="5.77734375" style="31" customWidth="1"/>
    <col min="9740" max="9740" width="3.44140625" style="31" customWidth="1"/>
    <col min="9741" max="9984" width="9" style="31"/>
    <col min="9985" max="9985" width="7.88671875" style="31" customWidth="1"/>
    <col min="9986" max="9987" width="9" style="31"/>
    <col min="9988" max="9988" width="9.33203125" style="31" customWidth="1"/>
    <col min="9989" max="9993" width="9" style="31"/>
    <col min="9994" max="9994" width="13.21875" style="31" customWidth="1"/>
    <col min="9995" max="9995" width="5.77734375" style="31" customWidth="1"/>
    <col min="9996" max="9996" width="3.44140625" style="31" customWidth="1"/>
    <col min="9997" max="10240" width="9" style="31"/>
    <col min="10241" max="10241" width="7.88671875" style="31" customWidth="1"/>
    <col min="10242" max="10243" width="9" style="31"/>
    <col min="10244" max="10244" width="9.33203125" style="31" customWidth="1"/>
    <col min="10245" max="10249" width="9" style="31"/>
    <col min="10250" max="10250" width="13.21875" style="31" customWidth="1"/>
    <col min="10251" max="10251" width="5.77734375" style="31" customWidth="1"/>
    <col min="10252" max="10252" width="3.44140625" style="31" customWidth="1"/>
    <col min="10253" max="10496" width="9" style="31"/>
    <col min="10497" max="10497" width="7.88671875" style="31" customWidth="1"/>
    <col min="10498" max="10499" width="9" style="31"/>
    <col min="10500" max="10500" width="9.33203125" style="31" customWidth="1"/>
    <col min="10501" max="10505" width="9" style="31"/>
    <col min="10506" max="10506" width="13.21875" style="31" customWidth="1"/>
    <col min="10507" max="10507" width="5.77734375" style="31" customWidth="1"/>
    <col min="10508" max="10508" width="3.44140625" style="31" customWidth="1"/>
    <col min="10509" max="10752" width="9" style="31"/>
    <col min="10753" max="10753" width="7.88671875" style="31" customWidth="1"/>
    <col min="10754" max="10755" width="9" style="31"/>
    <col min="10756" max="10756" width="9.33203125" style="31" customWidth="1"/>
    <col min="10757" max="10761" width="9" style="31"/>
    <col min="10762" max="10762" width="13.21875" style="31" customWidth="1"/>
    <col min="10763" max="10763" width="5.77734375" style="31" customWidth="1"/>
    <col min="10764" max="10764" width="3.44140625" style="31" customWidth="1"/>
    <col min="10765" max="11008" width="9" style="31"/>
    <col min="11009" max="11009" width="7.88671875" style="31" customWidth="1"/>
    <col min="11010" max="11011" width="9" style="31"/>
    <col min="11012" max="11012" width="9.33203125" style="31" customWidth="1"/>
    <col min="11013" max="11017" width="9" style="31"/>
    <col min="11018" max="11018" width="13.21875" style="31" customWidth="1"/>
    <col min="11019" max="11019" width="5.77734375" style="31" customWidth="1"/>
    <col min="11020" max="11020" width="3.44140625" style="31" customWidth="1"/>
    <col min="11021" max="11264" width="9" style="31"/>
    <col min="11265" max="11265" width="7.88671875" style="31" customWidth="1"/>
    <col min="11266" max="11267" width="9" style="31"/>
    <col min="11268" max="11268" width="9.33203125" style="31" customWidth="1"/>
    <col min="11269" max="11273" width="9" style="31"/>
    <col min="11274" max="11274" width="13.21875" style="31" customWidth="1"/>
    <col min="11275" max="11275" width="5.77734375" style="31" customWidth="1"/>
    <col min="11276" max="11276" width="3.44140625" style="31" customWidth="1"/>
    <col min="11277" max="11520" width="9" style="31"/>
    <col min="11521" max="11521" width="7.88671875" style="31" customWidth="1"/>
    <col min="11522" max="11523" width="9" style="31"/>
    <col min="11524" max="11524" width="9.33203125" style="31" customWidth="1"/>
    <col min="11525" max="11529" width="9" style="31"/>
    <col min="11530" max="11530" width="13.21875" style="31" customWidth="1"/>
    <col min="11531" max="11531" width="5.77734375" style="31" customWidth="1"/>
    <col min="11532" max="11532" width="3.44140625" style="31" customWidth="1"/>
    <col min="11533" max="11776" width="9" style="31"/>
    <col min="11777" max="11777" width="7.88671875" style="31" customWidth="1"/>
    <col min="11778" max="11779" width="9" style="31"/>
    <col min="11780" max="11780" width="9.33203125" style="31" customWidth="1"/>
    <col min="11781" max="11785" width="9" style="31"/>
    <col min="11786" max="11786" width="13.21875" style="31" customWidth="1"/>
    <col min="11787" max="11787" width="5.77734375" style="31" customWidth="1"/>
    <col min="11788" max="11788" width="3.44140625" style="31" customWidth="1"/>
    <col min="11789" max="12032" width="9" style="31"/>
    <col min="12033" max="12033" width="7.88671875" style="31" customWidth="1"/>
    <col min="12034" max="12035" width="9" style="31"/>
    <col min="12036" max="12036" width="9.33203125" style="31" customWidth="1"/>
    <col min="12037" max="12041" width="9" style="31"/>
    <col min="12042" max="12042" width="13.21875" style="31" customWidth="1"/>
    <col min="12043" max="12043" width="5.77734375" style="31" customWidth="1"/>
    <col min="12044" max="12044" width="3.44140625" style="31" customWidth="1"/>
    <col min="12045" max="12288" width="9" style="31"/>
    <col min="12289" max="12289" width="7.88671875" style="31" customWidth="1"/>
    <col min="12290" max="12291" width="9" style="31"/>
    <col min="12292" max="12292" width="9.33203125" style="31" customWidth="1"/>
    <col min="12293" max="12297" width="9" style="31"/>
    <col min="12298" max="12298" width="13.21875" style="31" customWidth="1"/>
    <col min="12299" max="12299" width="5.77734375" style="31" customWidth="1"/>
    <col min="12300" max="12300" width="3.44140625" style="31" customWidth="1"/>
    <col min="12301" max="12544" width="9" style="31"/>
    <col min="12545" max="12545" width="7.88671875" style="31" customWidth="1"/>
    <col min="12546" max="12547" width="9" style="31"/>
    <col min="12548" max="12548" width="9.33203125" style="31" customWidth="1"/>
    <col min="12549" max="12553" width="9" style="31"/>
    <col min="12554" max="12554" width="13.21875" style="31" customWidth="1"/>
    <col min="12555" max="12555" width="5.77734375" style="31" customWidth="1"/>
    <col min="12556" max="12556" width="3.44140625" style="31" customWidth="1"/>
    <col min="12557" max="12800" width="9" style="31"/>
    <col min="12801" max="12801" width="7.88671875" style="31" customWidth="1"/>
    <col min="12802" max="12803" width="9" style="31"/>
    <col min="12804" max="12804" width="9.33203125" style="31" customWidth="1"/>
    <col min="12805" max="12809" width="9" style="31"/>
    <col min="12810" max="12810" width="13.21875" style="31" customWidth="1"/>
    <col min="12811" max="12811" width="5.77734375" style="31" customWidth="1"/>
    <col min="12812" max="12812" width="3.44140625" style="31" customWidth="1"/>
    <col min="12813" max="13056" width="9" style="31"/>
    <col min="13057" max="13057" width="7.88671875" style="31" customWidth="1"/>
    <col min="13058" max="13059" width="9" style="31"/>
    <col min="13060" max="13060" width="9.33203125" style="31" customWidth="1"/>
    <col min="13061" max="13065" width="9" style="31"/>
    <col min="13066" max="13066" width="13.21875" style="31" customWidth="1"/>
    <col min="13067" max="13067" width="5.77734375" style="31" customWidth="1"/>
    <col min="13068" max="13068" width="3.44140625" style="31" customWidth="1"/>
    <col min="13069" max="13312" width="9" style="31"/>
    <col min="13313" max="13313" width="7.88671875" style="31" customWidth="1"/>
    <col min="13314" max="13315" width="9" style="31"/>
    <col min="13316" max="13316" width="9.33203125" style="31" customWidth="1"/>
    <col min="13317" max="13321" width="9" style="31"/>
    <col min="13322" max="13322" width="13.21875" style="31" customWidth="1"/>
    <col min="13323" max="13323" width="5.77734375" style="31" customWidth="1"/>
    <col min="13324" max="13324" width="3.44140625" style="31" customWidth="1"/>
    <col min="13325" max="13568" width="9" style="31"/>
    <col min="13569" max="13569" width="7.88671875" style="31" customWidth="1"/>
    <col min="13570" max="13571" width="9" style="31"/>
    <col min="13572" max="13572" width="9.33203125" style="31" customWidth="1"/>
    <col min="13573" max="13577" width="9" style="31"/>
    <col min="13578" max="13578" width="13.21875" style="31" customWidth="1"/>
    <col min="13579" max="13579" width="5.77734375" style="31" customWidth="1"/>
    <col min="13580" max="13580" width="3.44140625" style="31" customWidth="1"/>
    <col min="13581" max="13824" width="9" style="31"/>
    <col min="13825" max="13825" width="7.88671875" style="31" customWidth="1"/>
    <col min="13826" max="13827" width="9" style="31"/>
    <col min="13828" max="13828" width="9.33203125" style="31" customWidth="1"/>
    <col min="13829" max="13833" width="9" style="31"/>
    <col min="13834" max="13834" width="13.21875" style="31" customWidth="1"/>
    <col min="13835" max="13835" width="5.77734375" style="31" customWidth="1"/>
    <col min="13836" max="13836" width="3.44140625" style="31" customWidth="1"/>
    <col min="13837" max="14080" width="9" style="31"/>
    <col min="14081" max="14081" width="7.88671875" style="31" customWidth="1"/>
    <col min="14082" max="14083" width="9" style="31"/>
    <col min="14084" max="14084" width="9.33203125" style="31" customWidth="1"/>
    <col min="14085" max="14089" width="9" style="31"/>
    <col min="14090" max="14090" width="13.21875" style="31" customWidth="1"/>
    <col min="14091" max="14091" width="5.77734375" style="31" customWidth="1"/>
    <col min="14092" max="14092" width="3.44140625" style="31" customWidth="1"/>
    <col min="14093" max="14336" width="9" style="31"/>
    <col min="14337" max="14337" width="7.88671875" style="31" customWidth="1"/>
    <col min="14338" max="14339" width="9" style="31"/>
    <col min="14340" max="14340" width="9.33203125" style="31" customWidth="1"/>
    <col min="14341" max="14345" width="9" style="31"/>
    <col min="14346" max="14346" width="13.21875" style="31" customWidth="1"/>
    <col min="14347" max="14347" width="5.77734375" style="31" customWidth="1"/>
    <col min="14348" max="14348" width="3.44140625" style="31" customWidth="1"/>
    <col min="14349" max="14592" width="9" style="31"/>
    <col min="14593" max="14593" width="7.88671875" style="31" customWidth="1"/>
    <col min="14594" max="14595" width="9" style="31"/>
    <col min="14596" max="14596" width="9.33203125" style="31" customWidth="1"/>
    <col min="14597" max="14601" width="9" style="31"/>
    <col min="14602" max="14602" width="13.21875" style="31" customWidth="1"/>
    <col min="14603" max="14603" width="5.77734375" style="31" customWidth="1"/>
    <col min="14604" max="14604" width="3.44140625" style="31" customWidth="1"/>
    <col min="14605" max="14848" width="9" style="31"/>
    <col min="14849" max="14849" width="7.88671875" style="31" customWidth="1"/>
    <col min="14850" max="14851" width="9" style="31"/>
    <col min="14852" max="14852" width="9.33203125" style="31" customWidth="1"/>
    <col min="14853" max="14857" width="9" style="31"/>
    <col min="14858" max="14858" width="13.21875" style="31" customWidth="1"/>
    <col min="14859" max="14859" width="5.77734375" style="31" customWidth="1"/>
    <col min="14860" max="14860" width="3.44140625" style="31" customWidth="1"/>
    <col min="14861" max="15104" width="9" style="31"/>
    <col min="15105" max="15105" width="7.88671875" style="31" customWidth="1"/>
    <col min="15106" max="15107" width="9" style="31"/>
    <col min="15108" max="15108" width="9.33203125" style="31" customWidth="1"/>
    <col min="15109" max="15113" width="9" style="31"/>
    <col min="15114" max="15114" width="13.21875" style="31" customWidth="1"/>
    <col min="15115" max="15115" width="5.77734375" style="31" customWidth="1"/>
    <col min="15116" max="15116" width="3.44140625" style="31" customWidth="1"/>
    <col min="15117" max="15360" width="9" style="31"/>
    <col min="15361" max="15361" width="7.88671875" style="31" customWidth="1"/>
    <col min="15362" max="15363" width="9" style="31"/>
    <col min="15364" max="15364" width="9.33203125" style="31" customWidth="1"/>
    <col min="15365" max="15369" width="9" style="31"/>
    <col min="15370" max="15370" width="13.21875" style="31" customWidth="1"/>
    <col min="15371" max="15371" width="5.77734375" style="31" customWidth="1"/>
    <col min="15372" max="15372" width="3.44140625" style="31" customWidth="1"/>
    <col min="15373" max="15616" width="9" style="31"/>
    <col min="15617" max="15617" width="7.88671875" style="31" customWidth="1"/>
    <col min="15618" max="15619" width="9" style="31"/>
    <col min="15620" max="15620" width="9.33203125" style="31" customWidth="1"/>
    <col min="15621" max="15625" width="9" style="31"/>
    <col min="15626" max="15626" width="13.21875" style="31" customWidth="1"/>
    <col min="15627" max="15627" width="5.77734375" style="31" customWidth="1"/>
    <col min="15628" max="15628" width="3.44140625" style="31" customWidth="1"/>
    <col min="15629" max="15872" width="9" style="31"/>
    <col min="15873" max="15873" width="7.88671875" style="31" customWidth="1"/>
    <col min="15874" max="15875" width="9" style="31"/>
    <col min="15876" max="15876" width="9.33203125" style="31" customWidth="1"/>
    <col min="15877" max="15881" width="9" style="31"/>
    <col min="15882" max="15882" width="13.21875" style="31" customWidth="1"/>
    <col min="15883" max="15883" width="5.77734375" style="31" customWidth="1"/>
    <col min="15884" max="15884" width="3.44140625" style="31" customWidth="1"/>
    <col min="15885" max="16128" width="9" style="31"/>
    <col min="16129" max="16129" width="7.88671875" style="31" customWidth="1"/>
    <col min="16130" max="16131" width="9" style="31"/>
    <col min="16132" max="16132" width="9.33203125" style="31" customWidth="1"/>
    <col min="16133" max="16137" width="9" style="31"/>
    <col min="16138" max="16138" width="13.21875" style="31" customWidth="1"/>
    <col min="16139" max="16139" width="5.77734375" style="31" customWidth="1"/>
    <col min="16140" max="16140" width="3.44140625" style="31" customWidth="1"/>
    <col min="16141" max="16384" width="9" style="31"/>
  </cols>
  <sheetData>
    <row r="1" spans="1:10" ht="45" customHeight="1" x14ac:dyDescent="0.2">
      <c r="A1" s="30" t="s">
        <v>58</v>
      </c>
    </row>
    <row r="2" spans="1:10" ht="21.75" customHeight="1" x14ac:dyDescent="0.2"/>
    <row r="3" spans="1:10" ht="17.25" customHeight="1" x14ac:dyDescent="0.2">
      <c r="A3" s="200" t="s">
        <v>30</v>
      </c>
      <c r="B3" s="200"/>
      <c r="C3" s="200"/>
      <c r="D3" s="200"/>
      <c r="E3" s="200"/>
      <c r="F3" s="200"/>
      <c r="G3" s="200"/>
      <c r="H3" s="200"/>
    </row>
    <row r="4" spans="1:10" ht="15.75" customHeight="1" x14ac:dyDescent="0.2">
      <c r="A4" s="200" t="s">
        <v>31</v>
      </c>
      <c r="B4" s="200"/>
      <c r="C4" s="200"/>
      <c r="D4" s="200"/>
      <c r="E4" s="200"/>
      <c r="F4" s="200"/>
      <c r="G4" s="33"/>
      <c r="H4" s="33"/>
    </row>
    <row r="5" spans="1:10" ht="21" customHeight="1" x14ac:dyDescent="0.2"/>
    <row r="6" spans="1:10" ht="17.25" customHeight="1" x14ac:dyDescent="0.2">
      <c r="A6" s="52" t="s">
        <v>32</v>
      </c>
      <c r="B6" s="199" t="s">
        <v>59</v>
      </c>
      <c r="C6" s="199"/>
      <c r="D6" s="199"/>
      <c r="E6" s="199"/>
      <c r="F6" s="199"/>
      <c r="G6" s="199"/>
      <c r="H6" s="199"/>
      <c r="I6" s="199"/>
      <c r="J6" s="199"/>
    </row>
    <row r="7" spans="1:10" ht="17.25" customHeight="1" x14ac:dyDescent="0.2">
      <c r="A7" s="52"/>
      <c r="B7" s="53"/>
      <c r="C7" s="53"/>
      <c r="D7" s="53"/>
      <c r="E7" s="53"/>
      <c r="F7" s="53"/>
      <c r="G7" s="53"/>
      <c r="H7" s="53"/>
      <c r="I7" s="53"/>
      <c r="J7" s="53"/>
    </row>
    <row r="8" spans="1:10" ht="12" customHeight="1" x14ac:dyDescent="0.2">
      <c r="A8" s="52" t="s">
        <v>33</v>
      </c>
      <c r="B8" s="201" t="s">
        <v>60</v>
      </c>
      <c r="C8" s="201"/>
      <c r="D8" s="201"/>
      <c r="E8" s="201"/>
      <c r="F8" s="201"/>
      <c r="G8" s="201"/>
      <c r="H8" s="201"/>
      <c r="I8" s="201"/>
      <c r="J8" s="201"/>
    </row>
    <row r="9" spans="1:10" ht="13.2" x14ac:dyDescent="0.2">
      <c r="A9" s="52"/>
      <c r="B9" s="201"/>
      <c r="C9" s="201"/>
      <c r="D9" s="201"/>
      <c r="E9" s="201"/>
      <c r="F9" s="201"/>
      <c r="G9" s="201"/>
      <c r="H9" s="201"/>
      <c r="I9" s="201"/>
      <c r="J9" s="201"/>
    </row>
    <row r="10" spans="1:10" ht="16.5" customHeight="1" x14ac:dyDescent="0.2">
      <c r="A10" s="52"/>
      <c r="B10" s="201"/>
      <c r="C10" s="201"/>
      <c r="D10" s="201"/>
      <c r="E10" s="201"/>
      <c r="F10" s="201"/>
      <c r="G10" s="201"/>
      <c r="H10" s="201"/>
      <c r="I10" s="201"/>
      <c r="J10" s="201"/>
    </row>
    <row r="11" spans="1:10" ht="17.25" customHeight="1" x14ac:dyDescent="0.2">
      <c r="A11" s="52"/>
      <c r="B11" s="53"/>
      <c r="C11" s="53"/>
      <c r="D11" s="53"/>
      <c r="E11" s="53"/>
      <c r="F11" s="53"/>
      <c r="G11" s="53"/>
      <c r="H11" s="53"/>
      <c r="I11" s="53"/>
      <c r="J11" s="53"/>
    </row>
    <row r="12" spans="1:10" ht="23.25" customHeight="1" x14ac:dyDescent="0.2">
      <c r="A12" s="52" t="s">
        <v>34</v>
      </c>
      <c r="B12" s="201" t="s">
        <v>36</v>
      </c>
      <c r="C12" s="201"/>
      <c r="D12" s="201"/>
      <c r="E12" s="201"/>
      <c r="F12" s="201"/>
      <c r="G12" s="201"/>
      <c r="H12" s="201"/>
      <c r="I12" s="201"/>
      <c r="J12" s="201"/>
    </row>
    <row r="13" spans="1:10" ht="18" customHeight="1" x14ac:dyDescent="0.2">
      <c r="A13" s="52"/>
      <c r="B13" s="201"/>
      <c r="C13" s="201"/>
      <c r="D13" s="201"/>
      <c r="E13" s="201"/>
      <c r="F13" s="201"/>
      <c r="G13" s="201"/>
      <c r="H13" s="201"/>
      <c r="I13" s="201"/>
      <c r="J13" s="201"/>
    </row>
    <row r="14" spans="1:10" ht="12.75" customHeight="1" x14ac:dyDescent="0.2">
      <c r="A14" s="52"/>
      <c r="B14" s="199"/>
      <c r="C14" s="199"/>
      <c r="D14" s="199"/>
      <c r="E14" s="199"/>
      <c r="F14" s="199"/>
      <c r="G14" s="199"/>
      <c r="H14" s="199"/>
      <c r="I14" s="199"/>
      <c r="J14" s="199"/>
    </row>
    <row r="15" spans="1:10" ht="21.75" customHeight="1" x14ac:dyDescent="0.2">
      <c r="A15" s="52" t="s">
        <v>35</v>
      </c>
      <c r="B15" s="201" t="s">
        <v>61</v>
      </c>
      <c r="C15" s="201"/>
      <c r="D15" s="201"/>
      <c r="E15" s="201"/>
      <c r="F15" s="201"/>
      <c r="G15" s="201"/>
      <c r="H15" s="201"/>
      <c r="I15" s="201"/>
      <c r="J15" s="201"/>
    </row>
    <row r="16" spans="1:10" ht="10.5" customHeight="1" x14ac:dyDescent="0.2">
      <c r="A16" s="52"/>
      <c r="B16" s="202"/>
      <c r="C16" s="202"/>
      <c r="D16" s="202"/>
      <c r="E16" s="202"/>
      <c r="F16" s="202"/>
      <c r="G16" s="202"/>
      <c r="H16" s="202"/>
      <c r="I16" s="202"/>
      <c r="J16" s="202"/>
    </row>
    <row r="17" spans="1:10" ht="33" customHeight="1" x14ac:dyDescent="0.2">
      <c r="A17" s="52" t="s">
        <v>37</v>
      </c>
      <c r="B17" s="198" t="s">
        <v>62</v>
      </c>
      <c r="C17" s="198"/>
      <c r="D17" s="198"/>
      <c r="E17" s="198"/>
      <c r="F17" s="198"/>
      <c r="G17" s="198"/>
      <c r="H17" s="198"/>
      <c r="I17" s="198"/>
      <c r="J17" s="198"/>
    </row>
    <row r="18" spans="1:10" ht="10.5" customHeight="1" x14ac:dyDescent="0.2">
      <c r="A18" s="52"/>
      <c r="B18" s="202"/>
      <c r="C18" s="202"/>
      <c r="D18" s="202"/>
      <c r="E18" s="202"/>
      <c r="F18" s="202"/>
      <c r="G18" s="202"/>
      <c r="H18" s="202"/>
      <c r="I18" s="202"/>
      <c r="J18" s="202"/>
    </row>
    <row r="19" spans="1:10" ht="33" customHeight="1" x14ac:dyDescent="0.2">
      <c r="A19" s="52" t="s">
        <v>38</v>
      </c>
      <c r="B19" s="198" t="s">
        <v>72</v>
      </c>
      <c r="C19" s="198"/>
      <c r="D19" s="198"/>
      <c r="E19" s="198"/>
      <c r="F19" s="198"/>
      <c r="G19" s="198"/>
      <c r="H19" s="198"/>
      <c r="I19" s="198"/>
      <c r="J19" s="198"/>
    </row>
    <row r="20" spans="1:10" ht="17.25" customHeight="1" x14ac:dyDescent="0.2">
      <c r="A20" s="52"/>
      <c r="B20" s="53"/>
      <c r="C20" s="53"/>
      <c r="D20" s="53"/>
      <c r="E20" s="53"/>
      <c r="F20" s="53"/>
      <c r="G20" s="53"/>
      <c r="H20" s="53"/>
      <c r="I20" s="53"/>
      <c r="J20" s="53"/>
    </row>
    <row r="21" spans="1:10" ht="17.25" customHeight="1" x14ac:dyDescent="0.2">
      <c r="A21" s="52" t="s">
        <v>71</v>
      </c>
      <c r="B21" s="198" t="s">
        <v>63</v>
      </c>
      <c r="C21" s="199"/>
      <c r="D21" s="199"/>
      <c r="E21" s="199"/>
      <c r="F21" s="199"/>
      <c r="G21" s="199"/>
      <c r="H21" s="199"/>
      <c r="I21" s="199"/>
      <c r="J21" s="199"/>
    </row>
    <row r="22" spans="1:10" ht="17.25" customHeight="1" x14ac:dyDescent="0.2">
      <c r="A22" s="52"/>
      <c r="B22" s="204"/>
      <c r="C22" s="204"/>
      <c r="D22" s="204"/>
      <c r="E22" s="204"/>
      <c r="F22" s="204"/>
      <c r="G22" s="204"/>
      <c r="H22" s="204"/>
      <c r="I22" s="204"/>
      <c r="J22" s="204"/>
    </row>
    <row r="23" spans="1:10" ht="20.25" customHeight="1" x14ac:dyDescent="0.2">
      <c r="A23" s="54"/>
      <c r="B23" s="201"/>
      <c r="C23" s="201"/>
      <c r="D23" s="201"/>
      <c r="E23" s="201"/>
      <c r="F23" s="201"/>
      <c r="G23" s="201"/>
      <c r="H23" s="201"/>
      <c r="I23" s="201"/>
      <c r="J23" s="201"/>
    </row>
    <row r="24" spans="1:10" ht="12" x14ac:dyDescent="0.2">
      <c r="B24" s="203"/>
      <c r="C24" s="203"/>
      <c r="D24" s="203"/>
      <c r="E24" s="203"/>
      <c r="F24" s="203"/>
      <c r="G24" s="203"/>
      <c r="H24" s="203"/>
      <c r="I24" s="203"/>
      <c r="J24" s="203"/>
    </row>
    <row r="25" spans="1:10" ht="12" x14ac:dyDescent="0.2">
      <c r="B25" s="203"/>
      <c r="C25" s="203"/>
      <c r="D25" s="203"/>
      <c r="E25" s="203"/>
      <c r="F25" s="203"/>
      <c r="G25" s="203"/>
      <c r="H25" s="203"/>
      <c r="I25" s="203"/>
      <c r="J25" s="203"/>
    </row>
    <row r="26" spans="1:10" ht="12" x14ac:dyDescent="0.2">
      <c r="B26" s="203"/>
      <c r="C26" s="203"/>
      <c r="D26" s="203"/>
      <c r="E26" s="203"/>
      <c r="F26" s="203"/>
      <c r="G26" s="203"/>
      <c r="H26" s="203"/>
      <c r="I26" s="203"/>
      <c r="J26" s="203"/>
    </row>
    <row r="27" spans="1:10" ht="12" x14ac:dyDescent="0.2">
      <c r="B27" s="203"/>
      <c r="C27" s="203"/>
      <c r="D27" s="203"/>
      <c r="E27" s="203"/>
      <c r="F27" s="203"/>
      <c r="G27" s="203"/>
      <c r="H27" s="203"/>
      <c r="I27" s="203"/>
      <c r="J27" s="203"/>
    </row>
    <row r="28" spans="1:10" ht="17.25" customHeight="1" x14ac:dyDescent="0.2">
      <c r="B28" s="34"/>
      <c r="C28" s="34"/>
      <c r="D28" s="34"/>
      <c r="E28" s="34"/>
      <c r="F28" s="34"/>
      <c r="G28" s="34"/>
      <c r="H28" s="34"/>
      <c r="I28" s="34"/>
      <c r="J28" s="34"/>
    </row>
    <row r="29" spans="1:10" ht="17.25" customHeight="1" x14ac:dyDescent="0.2">
      <c r="B29" s="34"/>
      <c r="C29" s="34"/>
      <c r="D29" s="34"/>
      <c r="E29" s="34"/>
      <c r="F29" s="34"/>
      <c r="G29" s="34"/>
      <c r="H29" s="34"/>
      <c r="I29" s="34"/>
      <c r="J29" s="34"/>
    </row>
    <row r="30" spans="1:10" ht="17.25" customHeight="1" x14ac:dyDescent="0.2">
      <c r="B30" s="34"/>
      <c r="C30" s="34"/>
      <c r="D30" s="34"/>
      <c r="E30" s="34"/>
      <c r="F30" s="34"/>
      <c r="G30" s="34"/>
      <c r="H30" s="34"/>
      <c r="I30" s="34"/>
      <c r="J30" s="34"/>
    </row>
    <row r="31" spans="1:10" ht="18.75" customHeight="1" x14ac:dyDescent="0.2">
      <c r="B31" s="34"/>
      <c r="C31" s="34"/>
      <c r="D31" s="34"/>
      <c r="E31" s="34"/>
      <c r="F31" s="34"/>
      <c r="G31" s="34"/>
      <c r="H31" s="34"/>
      <c r="I31" s="34"/>
      <c r="J31" s="34"/>
    </row>
    <row r="32" spans="1:10" ht="12" x14ac:dyDescent="0.2">
      <c r="A32" s="31"/>
    </row>
    <row r="33" spans="1:10" ht="12" x14ac:dyDescent="0.2">
      <c r="B33" s="205"/>
      <c r="C33" s="203"/>
      <c r="D33" s="203"/>
      <c r="E33" s="203"/>
      <c r="F33" s="203"/>
      <c r="G33" s="203"/>
      <c r="H33" s="203"/>
      <c r="I33" s="203"/>
      <c r="J33" s="203"/>
    </row>
    <row r="34" spans="1:10" ht="12" x14ac:dyDescent="0.2">
      <c r="B34" s="203"/>
      <c r="C34" s="203"/>
      <c r="D34" s="203"/>
      <c r="E34" s="203"/>
      <c r="F34" s="203"/>
      <c r="G34" s="203"/>
      <c r="H34" s="203"/>
      <c r="I34" s="203"/>
      <c r="J34" s="203"/>
    </row>
    <row r="35" spans="1:10" ht="12" x14ac:dyDescent="0.2">
      <c r="B35" s="203"/>
      <c r="C35" s="203"/>
      <c r="D35" s="203"/>
      <c r="E35" s="203"/>
      <c r="F35" s="203"/>
      <c r="G35" s="203"/>
      <c r="H35" s="203"/>
      <c r="I35" s="203"/>
      <c r="J35" s="203"/>
    </row>
    <row r="36" spans="1:10" ht="12" x14ac:dyDescent="0.2">
      <c r="B36" s="34"/>
      <c r="C36" s="34"/>
      <c r="D36" s="34"/>
      <c r="E36" s="34"/>
      <c r="F36" s="34"/>
      <c r="G36" s="34"/>
      <c r="H36" s="34"/>
      <c r="I36" s="34"/>
      <c r="J36" s="34"/>
    </row>
    <row r="37" spans="1:10" ht="12" x14ac:dyDescent="0.2">
      <c r="B37" s="203"/>
      <c r="C37" s="203"/>
      <c r="D37" s="203"/>
      <c r="E37" s="203"/>
      <c r="F37" s="203"/>
      <c r="G37" s="203"/>
      <c r="H37" s="203"/>
      <c r="I37" s="203"/>
      <c r="J37" s="203"/>
    </row>
    <row r="38" spans="1:10" ht="12" x14ac:dyDescent="0.2">
      <c r="B38" s="34"/>
      <c r="C38" s="34"/>
      <c r="D38" s="34"/>
      <c r="E38" s="34"/>
      <c r="F38" s="34"/>
      <c r="G38" s="34"/>
      <c r="H38" s="34"/>
      <c r="I38" s="34"/>
      <c r="J38" s="34"/>
    </row>
    <row r="39" spans="1:10" ht="12" x14ac:dyDescent="0.2">
      <c r="B39" s="203"/>
      <c r="C39" s="203"/>
      <c r="D39" s="203"/>
      <c r="E39" s="203"/>
      <c r="F39" s="203"/>
      <c r="G39" s="203"/>
      <c r="H39" s="203"/>
      <c r="I39" s="203"/>
      <c r="J39" s="203"/>
    </row>
    <row r="40" spans="1:10" ht="12" x14ac:dyDescent="0.2">
      <c r="B40" s="34"/>
      <c r="C40" s="34"/>
      <c r="D40" s="34"/>
      <c r="E40" s="34"/>
      <c r="F40" s="34"/>
      <c r="G40" s="34"/>
      <c r="H40" s="34"/>
      <c r="I40" s="34"/>
      <c r="J40" s="34"/>
    </row>
    <row r="41" spans="1:10" s="36" customFormat="1" ht="12" customHeight="1" x14ac:dyDescent="0.2">
      <c r="A41" s="35"/>
      <c r="B41" s="207"/>
      <c r="C41" s="207"/>
      <c r="D41" s="207"/>
      <c r="E41" s="207"/>
      <c r="F41" s="207"/>
      <c r="G41" s="207"/>
      <c r="H41" s="207"/>
      <c r="I41" s="207"/>
      <c r="J41" s="207"/>
    </row>
    <row r="42" spans="1:10" s="36" customFormat="1" ht="12" x14ac:dyDescent="0.2">
      <c r="A42" s="35"/>
      <c r="B42" s="207"/>
      <c r="C42" s="207"/>
      <c r="D42" s="207"/>
      <c r="E42" s="207"/>
      <c r="F42" s="207"/>
      <c r="G42" s="207"/>
      <c r="H42" s="207"/>
      <c r="I42" s="207"/>
      <c r="J42" s="207"/>
    </row>
    <row r="43" spans="1:10" s="36" customFormat="1" ht="12" x14ac:dyDescent="0.2">
      <c r="A43" s="35"/>
      <c r="B43" s="208"/>
      <c r="C43" s="208"/>
      <c r="D43" s="208"/>
      <c r="E43" s="208"/>
      <c r="F43" s="208"/>
      <c r="G43" s="208"/>
      <c r="H43" s="208"/>
      <c r="I43" s="208"/>
      <c r="J43" s="208"/>
    </row>
    <row r="44" spans="1:10" s="36" customFormat="1" ht="12" x14ac:dyDescent="0.2">
      <c r="A44" s="35"/>
      <c r="B44" s="37"/>
      <c r="C44" s="37"/>
      <c r="D44" s="37"/>
      <c r="E44" s="37"/>
      <c r="F44" s="37"/>
      <c r="G44" s="37"/>
      <c r="H44" s="37"/>
      <c r="I44" s="37"/>
      <c r="J44" s="37"/>
    </row>
    <row r="45" spans="1:10" s="36" customFormat="1" ht="12" x14ac:dyDescent="0.2">
      <c r="A45" s="35"/>
      <c r="B45" s="208"/>
      <c r="C45" s="208"/>
      <c r="D45" s="208"/>
      <c r="E45" s="208"/>
      <c r="F45" s="208"/>
      <c r="G45" s="208"/>
      <c r="H45" s="208"/>
      <c r="I45" s="208"/>
      <c r="J45" s="208"/>
    </row>
    <row r="46" spans="1:10" s="36" customFormat="1" ht="12" x14ac:dyDescent="0.2">
      <c r="A46" s="35"/>
      <c r="B46" s="37"/>
      <c r="C46" s="35"/>
      <c r="D46" s="209"/>
      <c r="E46" s="209"/>
      <c r="F46" s="209"/>
      <c r="G46" s="37"/>
      <c r="H46" s="37"/>
      <c r="I46" s="37"/>
      <c r="J46" s="37"/>
    </row>
    <row r="47" spans="1:10" s="36" customFormat="1" ht="12" x14ac:dyDescent="0.2">
      <c r="A47" s="35"/>
      <c r="B47" s="37"/>
      <c r="C47" s="35"/>
      <c r="D47" s="210"/>
      <c r="E47" s="210"/>
      <c r="F47" s="37"/>
      <c r="G47" s="37"/>
      <c r="H47" s="37"/>
      <c r="I47" s="37"/>
      <c r="J47" s="37"/>
    </row>
    <row r="48" spans="1:10" s="36" customFormat="1" ht="17.25" customHeight="1" x14ac:dyDescent="0.2">
      <c r="A48" s="35"/>
      <c r="B48" s="37"/>
      <c r="C48" s="35"/>
      <c r="D48" s="206"/>
      <c r="E48" s="206"/>
      <c r="F48" s="37"/>
      <c r="G48" s="37"/>
      <c r="H48" s="37"/>
      <c r="I48" s="37"/>
      <c r="J48" s="37"/>
    </row>
  </sheetData>
  <mergeCells count="29">
    <mergeCell ref="D48:E48"/>
    <mergeCell ref="B39:J39"/>
    <mergeCell ref="B41:J42"/>
    <mergeCell ref="B43:J43"/>
    <mergeCell ref="B45:J45"/>
    <mergeCell ref="D46:F46"/>
    <mergeCell ref="D47:E47"/>
    <mergeCell ref="B37:J37"/>
    <mergeCell ref="B22:J22"/>
    <mergeCell ref="B23:J23"/>
    <mergeCell ref="B24:J24"/>
    <mergeCell ref="B25:J25"/>
    <mergeCell ref="B26:J26"/>
    <mergeCell ref="B27:J27"/>
    <mergeCell ref="B33:J33"/>
    <mergeCell ref="B34:J34"/>
    <mergeCell ref="B35:J35"/>
    <mergeCell ref="B21:J21"/>
    <mergeCell ref="A3:H3"/>
    <mergeCell ref="A4:F4"/>
    <mergeCell ref="B6:J6"/>
    <mergeCell ref="B8:J10"/>
    <mergeCell ref="B12:J13"/>
    <mergeCell ref="B14:J14"/>
    <mergeCell ref="B15:J15"/>
    <mergeCell ref="B16:J16"/>
    <mergeCell ref="B17:J17"/>
    <mergeCell ref="B18:J18"/>
    <mergeCell ref="B19:J19"/>
  </mergeCells>
  <phoneticPr fontId="3"/>
  <pageMargins left="0.64" right="0.54" top="0.78740157480314965" bottom="0.78740157480314965" header="0.51181102362204722" footer="0.51181102362204722"/>
  <pageSetup paperSize="9" scale="89" fitToWidth="0" fitToHeight="0" orientation="portrait" horizont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C1:S79"/>
  <sheetViews>
    <sheetView showGridLines="0" tabSelected="1" zoomScaleNormal="100" zoomScaleSheetLayoutView="70" workbookViewId="0">
      <selection activeCell="H27" sqref="H27"/>
    </sheetView>
  </sheetViews>
  <sheetFormatPr defaultColWidth="9" defaultRowHeight="13.2" x14ac:dyDescent="0.2"/>
  <cols>
    <col min="1" max="2" width="2" style="8" customWidth="1"/>
    <col min="3" max="3" width="3.6640625" style="8" customWidth="1"/>
    <col min="4" max="4" width="7.88671875" style="8" customWidth="1"/>
    <col min="5" max="5" width="5.21875" style="8" customWidth="1"/>
    <col min="6" max="6" width="15.88671875" style="8" customWidth="1"/>
    <col min="7" max="11" width="19.77734375" style="8" customWidth="1"/>
    <col min="12" max="12" width="19.33203125" style="8" customWidth="1"/>
    <col min="13" max="13" width="20" style="8" customWidth="1"/>
    <col min="14" max="14" width="19.77734375" style="8" customWidth="1"/>
    <col min="15" max="15" width="2.33203125" style="8" customWidth="1"/>
    <col min="16" max="16" width="4.109375" style="8" customWidth="1"/>
    <col min="17" max="19" width="9.77734375" style="11" customWidth="1"/>
    <col min="20" max="16384" width="9" style="8"/>
  </cols>
  <sheetData>
    <row r="1" spans="3:19" s="1" customFormat="1" ht="21.75" customHeight="1" x14ac:dyDescent="0.2">
      <c r="C1" s="253" t="s">
        <v>51</v>
      </c>
      <c r="D1" s="253"/>
      <c r="E1" s="253"/>
      <c r="F1" s="253"/>
      <c r="G1" s="253"/>
      <c r="H1" s="253"/>
      <c r="I1" s="253"/>
      <c r="K1" s="38" t="s">
        <v>40</v>
      </c>
      <c r="L1" s="56" t="s">
        <v>55</v>
      </c>
      <c r="M1" s="38" t="s">
        <v>41</v>
      </c>
      <c r="N1" s="56" t="s">
        <v>0</v>
      </c>
      <c r="Q1" s="2"/>
      <c r="R1" s="2"/>
      <c r="S1" s="2"/>
    </row>
    <row r="2" spans="3:19" s="1" customFormat="1" ht="19.5" customHeight="1" thickBot="1" x14ac:dyDescent="0.25">
      <c r="C2" s="253"/>
      <c r="D2" s="253"/>
      <c r="E2" s="253"/>
      <c r="F2" s="253"/>
      <c r="G2" s="253"/>
      <c r="H2" s="253"/>
      <c r="I2" s="253"/>
      <c r="M2" s="3"/>
      <c r="N2" s="46"/>
      <c r="Q2" s="2"/>
      <c r="R2" s="2"/>
      <c r="S2" s="2"/>
    </row>
    <row r="3" spans="3:19" s="1" customFormat="1" ht="27" customHeight="1" thickBot="1" x14ac:dyDescent="0.25">
      <c r="C3" s="4"/>
      <c r="D3" s="5"/>
      <c r="E3" s="4"/>
      <c r="F3" s="4"/>
      <c r="G3" s="6"/>
      <c r="M3" s="9" t="s">
        <v>53</v>
      </c>
      <c r="N3" s="45">
        <f>N49-N48</f>
        <v>454123000</v>
      </c>
    </row>
    <row r="4" spans="3:19" s="1" customFormat="1" ht="10.5" customHeight="1" thickBot="1" x14ac:dyDescent="0.25">
      <c r="C4" s="4"/>
      <c r="D4" s="5"/>
      <c r="E4" s="4"/>
      <c r="F4" s="4"/>
      <c r="G4" s="6"/>
      <c r="Q4" s="2"/>
      <c r="R4" s="2"/>
      <c r="S4" s="2"/>
    </row>
    <row r="5" spans="3:19" ht="28.5" customHeight="1" thickBot="1" x14ac:dyDescent="0.25">
      <c r="C5" s="262" t="s">
        <v>1</v>
      </c>
      <c r="D5" s="262"/>
      <c r="E5" s="263" t="s">
        <v>39</v>
      </c>
      <c r="F5" s="263"/>
      <c r="G5" s="1"/>
      <c r="H5" s="7"/>
      <c r="I5" s="7"/>
      <c r="M5" s="9" t="s">
        <v>2</v>
      </c>
      <c r="N5" s="10">
        <f>N55</f>
        <v>0.2386780258519389</v>
      </c>
    </row>
    <row r="6" spans="3:19" ht="12" customHeight="1" thickBot="1" x14ac:dyDescent="0.25">
      <c r="G6" s="12"/>
      <c r="I6" s="9"/>
      <c r="J6" s="9"/>
      <c r="K6" s="9"/>
      <c r="Q6" s="11" t="s">
        <v>3</v>
      </c>
    </row>
    <row r="7" spans="3:19" ht="33" customHeight="1" thickBot="1" x14ac:dyDescent="0.25">
      <c r="C7" s="234"/>
      <c r="D7" s="235"/>
      <c r="E7" s="235"/>
      <c r="F7" s="235"/>
      <c r="G7" s="13" t="s">
        <v>4</v>
      </c>
      <c r="H7" s="14" t="s">
        <v>5</v>
      </c>
      <c r="I7" s="15" t="s">
        <v>6</v>
      </c>
      <c r="J7" s="16" t="s">
        <v>67</v>
      </c>
      <c r="K7" s="16"/>
      <c r="L7" s="16" t="s">
        <v>7</v>
      </c>
      <c r="M7" s="230" t="s">
        <v>8</v>
      </c>
      <c r="N7" s="232" t="s">
        <v>9</v>
      </c>
      <c r="Q7" s="11" t="str">
        <f>H7</f>
        <v>特養
ショート</v>
      </c>
      <c r="R7" s="11" t="str">
        <f>I7</f>
        <v>防災拠点型
地域交流スペース</v>
      </c>
      <c r="S7" s="11" t="str">
        <f>L7</f>
        <v>その他</v>
      </c>
    </row>
    <row r="8" spans="3:19" ht="23.25" customHeight="1" thickBot="1" x14ac:dyDescent="0.25">
      <c r="C8" s="234" t="s">
        <v>10</v>
      </c>
      <c r="D8" s="235"/>
      <c r="E8" s="235"/>
      <c r="F8" s="236"/>
      <c r="G8" s="62">
        <f>SUM(H8:L8)</f>
        <v>5400</v>
      </c>
      <c r="H8" s="63">
        <v>4500</v>
      </c>
      <c r="I8" s="64">
        <v>400</v>
      </c>
      <c r="J8" s="65">
        <v>500</v>
      </c>
      <c r="K8" s="65">
        <v>0</v>
      </c>
      <c r="L8" s="65">
        <v>0</v>
      </c>
      <c r="M8" s="231"/>
      <c r="N8" s="233"/>
    </row>
    <row r="9" spans="3:19" ht="15" customHeight="1" x14ac:dyDescent="0.2">
      <c r="C9" s="211" t="s">
        <v>52</v>
      </c>
      <c r="D9" s="250" t="s">
        <v>68</v>
      </c>
      <c r="E9" s="251"/>
      <c r="F9" s="251"/>
      <c r="G9" s="66">
        <f>SUM(H9:L9)</f>
        <v>724000000</v>
      </c>
      <c r="H9" s="67">
        <v>603333333</v>
      </c>
      <c r="I9" s="68">
        <v>53629629</v>
      </c>
      <c r="J9" s="69">
        <v>67037038</v>
      </c>
      <c r="K9" s="69">
        <v>0</v>
      </c>
      <c r="L9" s="69">
        <v>0</v>
      </c>
      <c r="M9" s="237"/>
      <c r="N9" s="238"/>
    </row>
    <row r="10" spans="3:19" ht="15" customHeight="1" x14ac:dyDescent="0.2">
      <c r="C10" s="212"/>
      <c r="D10" s="227" t="s">
        <v>12</v>
      </c>
      <c r="E10" s="243" t="s">
        <v>13</v>
      </c>
      <c r="F10" s="244"/>
      <c r="G10" s="70">
        <f t="shared" ref="G10:G15" si="0">SUM(H10:L10)</f>
        <v>1800000000</v>
      </c>
      <c r="H10" s="71">
        <v>1500000000</v>
      </c>
      <c r="I10" s="72">
        <v>133333333</v>
      </c>
      <c r="J10" s="73">
        <v>166666667</v>
      </c>
      <c r="K10" s="73">
        <v>0</v>
      </c>
      <c r="L10" s="73">
        <v>0</v>
      </c>
      <c r="M10" s="239"/>
      <c r="N10" s="240"/>
    </row>
    <row r="11" spans="3:19" ht="15" customHeight="1" x14ac:dyDescent="0.2">
      <c r="C11" s="212"/>
      <c r="D11" s="223"/>
      <c r="E11" s="245" t="s">
        <v>14</v>
      </c>
      <c r="F11" s="246"/>
      <c r="G11" s="74">
        <f t="shared" si="0"/>
        <v>60000000</v>
      </c>
      <c r="H11" s="75">
        <v>50000000</v>
      </c>
      <c r="I11" s="76">
        <v>4444445</v>
      </c>
      <c r="J11" s="77">
        <v>5555555</v>
      </c>
      <c r="K11" s="77">
        <v>0</v>
      </c>
      <c r="L11" s="77">
        <v>0</v>
      </c>
      <c r="M11" s="239"/>
      <c r="N11" s="240"/>
    </row>
    <row r="12" spans="3:19" ht="15" customHeight="1" x14ac:dyDescent="0.2">
      <c r="C12" s="212"/>
      <c r="D12" s="223"/>
      <c r="E12" s="247" t="s">
        <v>15</v>
      </c>
      <c r="F12" s="248"/>
      <c r="G12" s="78">
        <f t="shared" si="0"/>
        <v>140000000</v>
      </c>
      <c r="H12" s="79">
        <v>105000000</v>
      </c>
      <c r="I12" s="80">
        <v>23333333</v>
      </c>
      <c r="J12" s="81">
        <v>11666667</v>
      </c>
      <c r="K12" s="81">
        <v>0</v>
      </c>
      <c r="L12" s="81">
        <v>0</v>
      </c>
      <c r="M12" s="239"/>
      <c r="N12" s="240"/>
    </row>
    <row r="13" spans="3:19" ht="15" customHeight="1" x14ac:dyDescent="0.2">
      <c r="C13" s="212"/>
      <c r="D13" s="224"/>
      <c r="E13" s="225" t="s">
        <v>16</v>
      </c>
      <c r="F13" s="226"/>
      <c r="G13" s="82">
        <f>SUM(H13:L13)</f>
        <v>2000000000</v>
      </c>
      <c r="H13" s="83">
        <f t="shared" ref="H13:L13" si="1">SUM(H10:H12)</f>
        <v>1655000000</v>
      </c>
      <c r="I13" s="84">
        <f t="shared" si="1"/>
        <v>161111111</v>
      </c>
      <c r="J13" s="85">
        <f t="shared" si="1"/>
        <v>183888889</v>
      </c>
      <c r="K13" s="85">
        <f t="shared" si="1"/>
        <v>0</v>
      </c>
      <c r="L13" s="85">
        <f t="shared" si="1"/>
        <v>0</v>
      </c>
      <c r="M13" s="239"/>
      <c r="N13" s="240"/>
    </row>
    <row r="14" spans="3:19" ht="15" customHeight="1" x14ac:dyDescent="0.2">
      <c r="C14" s="212"/>
      <c r="D14" s="249" t="s">
        <v>42</v>
      </c>
      <c r="E14" s="249"/>
      <c r="F14" s="214"/>
      <c r="G14" s="82">
        <f t="shared" si="0"/>
        <v>100000000</v>
      </c>
      <c r="H14" s="86">
        <v>75000000</v>
      </c>
      <c r="I14" s="87">
        <v>16666667</v>
      </c>
      <c r="J14" s="88">
        <v>8333333</v>
      </c>
      <c r="K14" s="88">
        <v>0</v>
      </c>
      <c r="L14" s="88">
        <v>0</v>
      </c>
      <c r="M14" s="239"/>
      <c r="N14" s="240"/>
    </row>
    <row r="15" spans="3:19" ht="15" customHeight="1" thickBot="1" x14ac:dyDescent="0.25">
      <c r="C15" s="213"/>
      <c r="D15" s="228" t="s">
        <v>17</v>
      </c>
      <c r="E15" s="229"/>
      <c r="F15" s="229"/>
      <c r="G15" s="89">
        <f t="shared" si="0"/>
        <v>2824000000</v>
      </c>
      <c r="H15" s="90">
        <f>H9+H13+H14</f>
        <v>2333333333</v>
      </c>
      <c r="I15" s="91">
        <f t="shared" ref="I15:K15" si="2">I9+I13+I14</f>
        <v>231407407</v>
      </c>
      <c r="J15" s="91">
        <f t="shared" si="2"/>
        <v>259259260</v>
      </c>
      <c r="K15" s="91">
        <f t="shared" si="2"/>
        <v>0</v>
      </c>
      <c r="L15" s="92">
        <f>L9+L13+L14</f>
        <v>0</v>
      </c>
      <c r="M15" s="241"/>
      <c r="N15" s="242"/>
    </row>
    <row r="16" spans="3:19" s="21" customFormat="1" ht="7.5" customHeight="1" thickBot="1" x14ac:dyDescent="0.25">
      <c r="C16" s="17"/>
      <c r="D16" s="18"/>
      <c r="E16" s="18"/>
      <c r="F16" s="18"/>
      <c r="G16" s="18"/>
      <c r="H16" s="19"/>
      <c r="I16" s="20"/>
      <c r="Q16" s="22"/>
      <c r="R16" s="22"/>
      <c r="S16" s="22"/>
    </row>
    <row r="17" spans="3:19" ht="15" customHeight="1" x14ac:dyDescent="0.2">
      <c r="C17" s="211" t="s">
        <v>18</v>
      </c>
      <c r="D17" s="264" t="s">
        <v>11</v>
      </c>
      <c r="E17" s="252" t="s">
        <v>46</v>
      </c>
      <c r="F17" s="58" t="s">
        <v>48</v>
      </c>
      <c r="G17" s="93">
        <f t="shared" ref="G17:G52" si="3">SUM(H17:L17)</f>
        <v>226851000</v>
      </c>
      <c r="H17" s="94">
        <v>208332550</v>
      </c>
      <c r="I17" s="95">
        <v>18518450</v>
      </c>
      <c r="J17" s="96">
        <v>0</v>
      </c>
      <c r="K17" s="96">
        <v>0</v>
      </c>
      <c r="L17" s="96">
        <v>0</v>
      </c>
      <c r="M17" s="97"/>
      <c r="N17" s="98">
        <f t="shared" ref="N17:N23" si="4">M17+G17</f>
        <v>226851000</v>
      </c>
    </row>
    <row r="18" spans="3:19" ht="15" customHeight="1" x14ac:dyDescent="0.2">
      <c r="C18" s="212"/>
      <c r="D18" s="224"/>
      <c r="E18" s="222"/>
      <c r="F18" s="59" t="s">
        <v>69</v>
      </c>
      <c r="G18" s="99">
        <f t="shared" si="3"/>
        <v>11574000</v>
      </c>
      <c r="H18" s="79"/>
      <c r="I18" s="80"/>
      <c r="J18" s="81">
        <v>11574000</v>
      </c>
      <c r="K18" s="81"/>
      <c r="L18" s="81"/>
      <c r="M18" s="100"/>
      <c r="N18" s="101">
        <f t="shared" si="4"/>
        <v>11574000</v>
      </c>
    </row>
    <row r="19" spans="3:19" ht="15" customHeight="1" x14ac:dyDescent="0.2">
      <c r="C19" s="212"/>
      <c r="D19" s="224"/>
      <c r="E19" s="220" t="s">
        <v>44</v>
      </c>
      <c r="F19" s="57" t="s">
        <v>49</v>
      </c>
      <c r="G19" s="102">
        <f t="shared" si="3"/>
        <v>244000000</v>
      </c>
      <c r="H19" s="103">
        <v>244000000</v>
      </c>
      <c r="I19" s="104">
        <v>0</v>
      </c>
      <c r="J19" s="105">
        <v>0</v>
      </c>
      <c r="K19" s="105">
        <v>0</v>
      </c>
      <c r="L19" s="105">
        <v>0</v>
      </c>
      <c r="M19" s="106"/>
      <c r="N19" s="107">
        <f t="shared" si="4"/>
        <v>244000000</v>
      </c>
    </row>
    <row r="20" spans="3:19" ht="15" customHeight="1" x14ac:dyDescent="0.2">
      <c r="C20" s="212"/>
      <c r="D20" s="249"/>
      <c r="E20" s="221"/>
      <c r="F20" s="60" t="s">
        <v>49</v>
      </c>
      <c r="G20" s="108">
        <f t="shared" si="3"/>
        <v>122000000</v>
      </c>
      <c r="H20" s="109">
        <v>122000000</v>
      </c>
      <c r="I20" s="110">
        <v>0</v>
      </c>
      <c r="J20" s="111">
        <v>0</v>
      </c>
      <c r="K20" s="111">
        <v>0</v>
      </c>
      <c r="L20" s="111">
        <v>0</v>
      </c>
      <c r="M20" s="112"/>
      <c r="N20" s="113">
        <f t="shared" si="4"/>
        <v>122000000</v>
      </c>
    </row>
    <row r="21" spans="3:19" ht="15" customHeight="1" x14ac:dyDescent="0.2">
      <c r="C21" s="212"/>
      <c r="D21" s="249"/>
      <c r="E21" s="222"/>
      <c r="F21" s="23" t="s">
        <v>16</v>
      </c>
      <c r="G21" s="99">
        <f t="shared" si="3"/>
        <v>366000000</v>
      </c>
      <c r="H21" s="114">
        <f>SUM(H19:H20)</f>
        <v>366000000</v>
      </c>
      <c r="I21" s="115">
        <f>SUM(I19:I20)</f>
        <v>0</v>
      </c>
      <c r="J21" s="115">
        <f t="shared" ref="J21:K21" si="5">SUM(J19:J20)</f>
        <v>0</v>
      </c>
      <c r="K21" s="115">
        <f t="shared" si="5"/>
        <v>0</v>
      </c>
      <c r="L21" s="116">
        <f>SUM(L19:L20)</f>
        <v>0</v>
      </c>
      <c r="M21" s="117">
        <f>SUM(M19:M20)</f>
        <v>0</v>
      </c>
      <c r="N21" s="101">
        <f>M21+G21</f>
        <v>366000000</v>
      </c>
    </row>
    <row r="22" spans="3:19" ht="15" customHeight="1" x14ac:dyDescent="0.2">
      <c r="C22" s="212"/>
      <c r="D22" s="249"/>
      <c r="E22" s="227" t="s">
        <v>19</v>
      </c>
      <c r="F22" s="40" t="s">
        <v>45</v>
      </c>
      <c r="G22" s="118">
        <f t="shared" si="3"/>
        <v>83533000</v>
      </c>
      <c r="H22" s="119">
        <v>29000783</v>
      </c>
      <c r="I22" s="120">
        <v>0</v>
      </c>
      <c r="J22" s="121">
        <v>54532217</v>
      </c>
      <c r="K22" s="121">
        <v>0</v>
      </c>
      <c r="L22" s="121">
        <v>0</v>
      </c>
      <c r="M22" s="122">
        <v>0</v>
      </c>
      <c r="N22" s="123">
        <f t="shared" si="4"/>
        <v>83533000</v>
      </c>
    </row>
    <row r="23" spans="3:19" ht="15" customHeight="1" x14ac:dyDescent="0.2">
      <c r="C23" s="212"/>
      <c r="D23" s="249"/>
      <c r="E23" s="223"/>
      <c r="F23" s="60" t="s">
        <v>43</v>
      </c>
      <c r="G23" s="124">
        <f t="shared" si="3"/>
        <v>36042000</v>
      </c>
      <c r="H23" s="125">
        <v>0</v>
      </c>
      <c r="I23" s="126">
        <v>35111179</v>
      </c>
      <c r="J23" s="127">
        <v>930821</v>
      </c>
      <c r="K23" s="127">
        <v>0</v>
      </c>
      <c r="L23" s="127">
        <v>0</v>
      </c>
      <c r="M23" s="128">
        <v>0</v>
      </c>
      <c r="N23" s="129">
        <f t="shared" si="4"/>
        <v>36042000</v>
      </c>
    </row>
    <row r="24" spans="3:19" ht="15" customHeight="1" x14ac:dyDescent="0.2">
      <c r="C24" s="212"/>
      <c r="D24" s="249"/>
      <c r="E24" s="224"/>
      <c r="F24" s="23" t="s">
        <v>16</v>
      </c>
      <c r="G24" s="99">
        <f t="shared" si="3"/>
        <v>119575000</v>
      </c>
      <c r="H24" s="130">
        <f>SUM(H22:H23)</f>
        <v>29000783</v>
      </c>
      <c r="I24" s="131">
        <f>SUM(I22:I23)</f>
        <v>35111179</v>
      </c>
      <c r="J24" s="132">
        <f>SUM(J22:J23)</f>
        <v>55463038</v>
      </c>
      <c r="K24" s="132">
        <v>0</v>
      </c>
      <c r="L24" s="132">
        <f>SUM(L22:L23)</f>
        <v>0</v>
      </c>
      <c r="M24" s="133">
        <f>SUM(M22:M23)</f>
        <v>0</v>
      </c>
      <c r="N24" s="101">
        <f>SUM(N22:N23)</f>
        <v>119575000</v>
      </c>
    </row>
    <row r="25" spans="3:19" ht="15" customHeight="1" x14ac:dyDescent="0.2">
      <c r="C25" s="212"/>
      <c r="D25" s="249"/>
      <c r="E25" s="265" t="s">
        <v>20</v>
      </c>
      <c r="F25" s="266"/>
      <c r="G25" s="134">
        <f>SUM(H25:L25)</f>
        <v>724000000</v>
      </c>
      <c r="H25" s="135">
        <f>H17+H18+H21+H24</f>
        <v>603333333</v>
      </c>
      <c r="I25" s="136">
        <f t="shared" ref="I25:N25" si="6">I17+I18+I21+I24</f>
        <v>53629629</v>
      </c>
      <c r="J25" s="137">
        <f t="shared" si="6"/>
        <v>67037038</v>
      </c>
      <c r="K25" s="137">
        <f t="shared" si="6"/>
        <v>0</v>
      </c>
      <c r="L25" s="137">
        <f t="shared" si="6"/>
        <v>0</v>
      </c>
      <c r="M25" s="138">
        <f t="shared" si="6"/>
        <v>0</v>
      </c>
      <c r="N25" s="139">
        <f t="shared" si="6"/>
        <v>724000000</v>
      </c>
      <c r="Q25" s="11">
        <f>H25-H9</f>
        <v>0</v>
      </c>
      <c r="R25" s="11">
        <f>I25-I9</f>
        <v>0</v>
      </c>
      <c r="S25" s="11">
        <f>L25-L9</f>
        <v>0</v>
      </c>
    </row>
    <row r="26" spans="3:19" ht="15" customHeight="1" x14ac:dyDescent="0.2">
      <c r="C26" s="212"/>
      <c r="D26" s="249" t="s">
        <v>12</v>
      </c>
      <c r="E26" s="220" t="s">
        <v>46</v>
      </c>
      <c r="F26" s="41" t="s">
        <v>47</v>
      </c>
      <c r="G26" s="70">
        <f t="shared" si="3"/>
        <v>1091700000</v>
      </c>
      <c r="H26" s="71">
        <v>1064700000</v>
      </c>
      <c r="I26" s="72">
        <v>27000000</v>
      </c>
      <c r="J26" s="73">
        <v>0</v>
      </c>
      <c r="K26" s="73">
        <v>0</v>
      </c>
      <c r="L26" s="73">
        <v>0</v>
      </c>
      <c r="M26" s="140">
        <v>350000000</v>
      </c>
      <c r="N26" s="123">
        <f t="shared" ref="N26:N32" si="7">M26+G26</f>
        <v>1441700000</v>
      </c>
    </row>
    <row r="27" spans="3:19" ht="15" customHeight="1" x14ac:dyDescent="0.2">
      <c r="C27" s="212"/>
      <c r="D27" s="249"/>
      <c r="E27" s="222"/>
      <c r="F27" s="42" t="s">
        <v>70</v>
      </c>
      <c r="G27" s="99">
        <f t="shared" si="3"/>
        <v>191250000</v>
      </c>
      <c r="H27" s="79">
        <v>191250000</v>
      </c>
      <c r="I27" s="80">
        <v>0</v>
      </c>
      <c r="J27" s="81">
        <v>0</v>
      </c>
      <c r="K27" s="81">
        <v>0</v>
      </c>
      <c r="L27" s="81">
        <v>0</v>
      </c>
      <c r="M27" s="100">
        <v>0</v>
      </c>
      <c r="N27" s="141">
        <f t="shared" si="7"/>
        <v>191250000</v>
      </c>
    </row>
    <row r="28" spans="3:19" ht="15" customHeight="1" x14ac:dyDescent="0.2">
      <c r="C28" s="212"/>
      <c r="D28" s="249"/>
      <c r="E28" s="220" t="s">
        <v>44</v>
      </c>
      <c r="F28" s="60" t="s">
        <v>49</v>
      </c>
      <c r="G28" s="102">
        <f t="shared" si="3"/>
        <v>290230000</v>
      </c>
      <c r="H28" s="103">
        <v>244000000</v>
      </c>
      <c r="I28" s="104">
        <v>0</v>
      </c>
      <c r="J28" s="105">
        <v>46230000</v>
      </c>
      <c r="K28" s="105">
        <v>0</v>
      </c>
      <c r="L28" s="105">
        <v>0</v>
      </c>
      <c r="M28" s="106">
        <v>0</v>
      </c>
      <c r="N28" s="142">
        <f t="shared" si="7"/>
        <v>290230000</v>
      </c>
    </row>
    <row r="29" spans="3:19" ht="15" customHeight="1" x14ac:dyDescent="0.2">
      <c r="C29" s="212"/>
      <c r="D29" s="249"/>
      <c r="E29" s="221"/>
      <c r="F29" s="60" t="s">
        <v>49</v>
      </c>
      <c r="G29" s="108">
        <f t="shared" si="3"/>
        <v>156230000</v>
      </c>
      <c r="H29" s="109">
        <v>110000000</v>
      </c>
      <c r="I29" s="110">
        <v>0</v>
      </c>
      <c r="J29" s="111">
        <v>46230000</v>
      </c>
      <c r="K29" s="111">
        <v>0</v>
      </c>
      <c r="L29" s="111">
        <v>0</v>
      </c>
      <c r="M29" s="112">
        <v>0</v>
      </c>
      <c r="N29" s="143">
        <f t="shared" si="7"/>
        <v>156230000</v>
      </c>
    </row>
    <row r="30" spans="3:19" ht="15" customHeight="1" x14ac:dyDescent="0.2">
      <c r="C30" s="212"/>
      <c r="D30" s="249"/>
      <c r="E30" s="222"/>
      <c r="F30" s="43" t="s">
        <v>16</v>
      </c>
      <c r="G30" s="99">
        <f t="shared" si="3"/>
        <v>446460000</v>
      </c>
      <c r="H30" s="114">
        <f t="shared" ref="H30:N30" si="8">SUM(H28:H29)</f>
        <v>354000000</v>
      </c>
      <c r="I30" s="115">
        <f t="shared" si="8"/>
        <v>0</v>
      </c>
      <c r="J30" s="116">
        <f t="shared" si="8"/>
        <v>92460000</v>
      </c>
      <c r="K30" s="116">
        <f t="shared" si="8"/>
        <v>0</v>
      </c>
      <c r="L30" s="116">
        <f t="shared" si="8"/>
        <v>0</v>
      </c>
      <c r="M30" s="117">
        <f t="shared" si="8"/>
        <v>0</v>
      </c>
      <c r="N30" s="141">
        <f t="shared" si="8"/>
        <v>446460000</v>
      </c>
    </row>
    <row r="31" spans="3:19" ht="15" customHeight="1" x14ac:dyDescent="0.2">
      <c r="C31" s="212"/>
      <c r="D31" s="249"/>
      <c r="E31" s="227" t="s">
        <v>19</v>
      </c>
      <c r="F31" s="40" t="s">
        <v>45</v>
      </c>
      <c r="G31" s="102">
        <f t="shared" si="3"/>
        <v>270590000</v>
      </c>
      <c r="H31" s="144">
        <v>45050000</v>
      </c>
      <c r="I31" s="145">
        <f>160873333-26762221-1</f>
        <v>134111111</v>
      </c>
      <c r="J31" s="146">
        <f>74206667+17222221+1</f>
        <v>91428889</v>
      </c>
      <c r="K31" s="146">
        <v>0</v>
      </c>
      <c r="L31" s="146">
        <v>0</v>
      </c>
      <c r="M31" s="147">
        <v>100000000</v>
      </c>
      <c r="N31" s="142">
        <f t="shared" si="7"/>
        <v>370590000</v>
      </c>
    </row>
    <row r="32" spans="3:19" ht="15" customHeight="1" x14ac:dyDescent="0.2">
      <c r="C32" s="212"/>
      <c r="D32" s="249"/>
      <c r="E32" s="223"/>
      <c r="F32" s="60" t="s">
        <v>43</v>
      </c>
      <c r="G32" s="74">
        <f t="shared" si="3"/>
        <v>0</v>
      </c>
      <c r="H32" s="125">
        <v>0</v>
      </c>
      <c r="I32" s="126">
        <v>0</v>
      </c>
      <c r="J32" s="127">
        <v>0</v>
      </c>
      <c r="K32" s="127">
        <v>0</v>
      </c>
      <c r="L32" s="127">
        <v>0</v>
      </c>
      <c r="M32" s="128"/>
      <c r="N32" s="129">
        <f t="shared" si="7"/>
        <v>0</v>
      </c>
    </row>
    <row r="33" spans="3:19" ht="15" customHeight="1" x14ac:dyDescent="0.2">
      <c r="C33" s="212"/>
      <c r="D33" s="249"/>
      <c r="E33" s="224"/>
      <c r="F33" s="23" t="s">
        <v>16</v>
      </c>
      <c r="G33" s="99">
        <f t="shared" si="3"/>
        <v>270590000</v>
      </c>
      <c r="H33" s="130">
        <f t="shared" ref="H33:N33" si="9">SUM(H31:H32)</f>
        <v>45050000</v>
      </c>
      <c r="I33" s="131">
        <f t="shared" si="9"/>
        <v>134111111</v>
      </c>
      <c r="J33" s="132">
        <f t="shared" si="9"/>
        <v>91428889</v>
      </c>
      <c r="K33" s="132">
        <f t="shared" si="9"/>
        <v>0</v>
      </c>
      <c r="L33" s="132">
        <f t="shared" si="9"/>
        <v>0</v>
      </c>
      <c r="M33" s="148">
        <f t="shared" si="9"/>
        <v>100000000</v>
      </c>
      <c r="N33" s="101">
        <f t="shared" si="9"/>
        <v>370590000</v>
      </c>
    </row>
    <row r="34" spans="3:19" ht="15" customHeight="1" x14ac:dyDescent="0.2">
      <c r="C34" s="212"/>
      <c r="D34" s="249"/>
      <c r="E34" s="225" t="s">
        <v>20</v>
      </c>
      <c r="F34" s="266"/>
      <c r="G34" s="134">
        <f t="shared" si="3"/>
        <v>2000000000</v>
      </c>
      <c r="H34" s="135">
        <f t="shared" ref="H34:N34" si="10">H26+H27+H30+H33</f>
        <v>1655000000</v>
      </c>
      <c r="I34" s="136">
        <f t="shared" si="10"/>
        <v>161111111</v>
      </c>
      <c r="J34" s="137">
        <f t="shared" si="10"/>
        <v>183888889</v>
      </c>
      <c r="K34" s="137">
        <f t="shared" si="10"/>
        <v>0</v>
      </c>
      <c r="L34" s="137">
        <f t="shared" si="10"/>
        <v>0</v>
      </c>
      <c r="M34" s="149">
        <f t="shared" si="10"/>
        <v>450000000</v>
      </c>
      <c r="N34" s="139">
        <f t="shared" si="10"/>
        <v>2450000000</v>
      </c>
      <c r="Q34" s="11">
        <f>H34-H13</f>
        <v>0</v>
      </c>
      <c r="R34" s="11">
        <f>I34-I13</f>
        <v>0</v>
      </c>
      <c r="S34" s="11">
        <f>L34-L13</f>
        <v>0</v>
      </c>
    </row>
    <row r="35" spans="3:19" ht="15" customHeight="1" x14ac:dyDescent="0.2">
      <c r="C35" s="212"/>
      <c r="D35" s="223" t="s">
        <v>42</v>
      </c>
      <c r="E35" s="220" t="s">
        <v>56</v>
      </c>
      <c r="F35" s="48" t="s">
        <v>49</v>
      </c>
      <c r="G35" s="150">
        <f t="shared" si="3"/>
        <v>0</v>
      </c>
      <c r="H35" s="119">
        <v>0</v>
      </c>
      <c r="I35" s="120">
        <v>0</v>
      </c>
      <c r="J35" s="121">
        <v>0</v>
      </c>
      <c r="K35" s="121">
        <v>0</v>
      </c>
      <c r="L35" s="121">
        <v>0</v>
      </c>
      <c r="M35" s="122">
        <v>0</v>
      </c>
      <c r="N35" s="123">
        <f>M35+G35</f>
        <v>0</v>
      </c>
    </row>
    <row r="36" spans="3:19" ht="15" customHeight="1" x14ac:dyDescent="0.2">
      <c r="C36" s="212"/>
      <c r="D36" s="223"/>
      <c r="E36" s="221"/>
      <c r="F36" s="49" t="s">
        <v>49</v>
      </c>
      <c r="G36" s="124">
        <f t="shared" si="3"/>
        <v>0</v>
      </c>
      <c r="H36" s="125">
        <v>0</v>
      </c>
      <c r="I36" s="126">
        <v>0</v>
      </c>
      <c r="J36" s="127">
        <v>0</v>
      </c>
      <c r="K36" s="127">
        <v>0</v>
      </c>
      <c r="L36" s="127">
        <v>0</v>
      </c>
      <c r="M36" s="128">
        <v>0</v>
      </c>
      <c r="N36" s="129">
        <f>M36+G36</f>
        <v>0</v>
      </c>
    </row>
    <row r="37" spans="3:19" ht="15" customHeight="1" x14ac:dyDescent="0.2">
      <c r="C37" s="212"/>
      <c r="D37" s="223"/>
      <c r="E37" s="222"/>
      <c r="F37" s="51" t="s">
        <v>54</v>
      </c>
      <c r="G37" s="151">
        <f t="shared" si="3"/>
        <v>0</v>
      </c>
      <c r="H37" s="152">
        <f>H35+H36</f>
        <v>0</v>
      </c>
      <c r="I37" s="153">
        <f t="shared" ref="I37:N37" si="11">I35+I36</f>
        <v>0</v>
      </c>
      <c r="J37" s="154">
        <f t="shared" si="11"/>
        <v>0</v>
      </c>
      <c r="K37" s="154">
        <f t="shared" si="11"/>
        <v>0</v>
      </c>
      <c r="L37" s="154">
        <f t="shared" si="11"/>
        <v>0</v>
      </c>
      <c r="M37" s="155">
        <f t="shared" si="11"/>
        <v>0</v>
      </c>
      <c r="N37" s="156">
        <f t="shared" si="11"/>
        <v>0</v>
      </c>
    </row>
    <row r="38" spans="3:19" ht="15" customHeight="1" x14ac:dyDescent="0.2">
      <c r="C38" s="212"/>
      <c r="D38" s="223"/>
      <c r="E38" s="220" t="s">
        <v>57</v>
      </c>
      <c r="F38" s="40" t="s">
        <v>45</v>
      </c>
      <c r="G38" s="150">
        <f t="shared" si="3"/>
        <v>55000000</v>
      </c>
      <c r="H38" s="119">
        <f>14500000+40500000</f>
        <v>55000000</v>
      </c>
      <c r="I38" s="120">
        <v>0</v>
      </c>
      <c r="J38" s="121">
        <v>0</v>
      </c>
      <c r="K38" s="121">
        <v>0</v>
      </c>
      <c r="L38" s="121"/>
      <c r="M38" s="122">
        <f>80000000+50000000</f>
        <v>130000000</v>
      </c>
      <c r="N38" s="123">
        <f>M38+G38</f>
        <v>185000000</v>
      </c>
    </row>
    <row r="39" spans="3:19" ht="15" customHeight="1" x14ac:dyDescent="0.2">
      <c r="C39" s="212"/>
      <c r="D39" s="223"/>
      <c r="E39" s="221"/>
      <c r="F39" s="60" t="s">
        <v>43</v>
      </c>
      <c r="G39" s="124">
        <f t="shared" si="3"/>
        <v>45000000</v>
      </c>
      <c r="H39" s="125">
        <v>20000000</v>
      </c>
      <c r="I39" s="126">
        <v>16666667</v>
      </c>
      <c r="J39" s="127">
        <v>8333333</v>
      </c>
      <c r="K39" s="127">
        <v>0</v>
      </c>
      <c r="L39" s="127">
        <v>0</v>
      </c>
      <c r="M39" s="128">
        <v>0</v>
      </c>
      <c r="N39" s="129">
        <f>M39+G39</f>
        <v>45000000</v>
      </c>
    </row>
    <row r="40" spans="3:19" ht="15" customHeight="1" x14ac:dyDescent="0.2">
      <c r="C40" s="212"/>
      <c r="D40" s="223"/>
      <c r="E40" s="222"/>
      <c r="F40" s="50" t="s">
        <v>54</v>
      </c>
      <c r="G40" s="157">
        <f t="shared" si="3"/>
        <v>100000000</v>
      </c>
      <c r="H40" s="158">
        <f>H38+H39</f>
        <v>75000000</v>
      </c>
      <c r="I40" s="159">
        <f t="shared" ref="I40:M40" si="12">I38+I39</f>
        <v>16666667</v>
      </c>
      <c r="J40" s="160">
        <f t="shared" si="12"/>
        <v>8333333</v>
      </c>
      <c r="K40" s="160">
        <f t="shared" si="12"/>
        <v>0</v>
      </c>
      <c r="L40" s="160">
        <f t="shared" si="12"/>
        <v>0</v>
      </c>
      <c r="M40" s="161">
        <f t="shared" si="12"/>
        <v>130000000</v>
      </c>
      <c r="N40" s="156">
        <f t="shared" ref="N40" si="13">N38+N39</f>
        <v>230000000</v>
      </c>
    </row>
    <row r="41" spans="3:19" ht="15" customHeight="1" x14ac:dyDescent="0.2">
      <c r="C41" s="212"/>
      <c r="D41" s="224"/>
      <c r="E41" s="225" t="s">
        <v>20</v>
      </c>
      <c r="F41" s="226"/>
      <c r="G41" s="82">
        <f t="shared" si="3"/>
        <v>100000000</v>
      </c>
      <c r="H41" s="83">
        <f>H37+H40</f>
        <v>75000000</v>
      </c>
      <c r="I41" s="84">
        <f t="shared" ref="I41:N41" si="14">I37+I40</f>
        <v>16666667</v>
      </c>
      <c r="J41" s="84">
        <f t="shared" si="14"/>
        <v>8333333</v>
      </c>
      <c r="K41" s="84">
        <f t="shared" si="14"/>
        <v>0</v>
      </c>
      <c r="L41" s="85">
        <f t="shared" si="14"/>
        <v>0</v>
      </c>
      <c r="M41" s="138">
        <f t="shared" si="14"/>
        <v>130000000</v>
      </c>
      <c r="N41" s="139">
        <f t="shared" si="14"/>
        <v>230000000</v>
      </c>
      <c r="Q41" s="11">
        <f>H41-H14</f>
        <v>0</v>
      </c>
      <c r="R41" s="11">
        <f>I41-I14</f>
        <v>0</v>
      </c>
      <c r="S41" s="11">
        <f>L41-L14</f>
        <v>0</v>
      </c>
    </row>
    <row r="42" spans="3:19" ht="15" customHeight="1" thickBot="1" x14ac:dyDescent="0.25">
      <c r="C42" s="213"/>
      <c r="D42" s="228" t="s">
        <v>17</v>
      </c>
      <c r="E42" s="229"/>
      <c r="F42" s="229"/>
      <c r="G42" s="89">
        <f t="shared" si="3"/>
        <v>2824000000</v>
      </c>
      <c r="H42" s="90">
        <f t="shared" ref="H42:N42" si="15">H25+H34+H41</f>
        <v>2333333333</v>
      </c>
      <c r="I42" s="91">
        <f t="shared" si="15"/>
        <v>231407407</v>
      </c>
      <c r="J42" s="92">
        <f t="shared" si="15"/>
        <v>259259260</v>
      </c>
      <c r="K42" s="92">
        <f t="shared" si="15"/>
        <v>0</v>
      </c>
      <c r="L42" s="92">
        <f t="shared" si="15"/>
        <v>0</v>
      </c>
      <c r="M42" s="162">
        <f t="shared" si="15"/>
        <v>580000000</v>
      </c>
      <c r="N42" s="163">
        <f t="shared" si="15"/>
        <v>3404000000</v>
      </c>
    </row>
    <row r="43" spans="3:19" s="21" customFormat="1" ht="15" customHeight="1" thickBot="1" x14ac:dyDescent="0.25">
      <c r="C43" s="24"/>
      <c r="D43" s="25"/>
      <c r="E43" s="25"/>
      <c r="F43" s="25"/>
      <c r="G43" s="164"/>
      <c r="H43" s="164"/>
      <c r="I43" s="164"/>
      <c r="J43" s="164"/>
      <c r="K43" s="164"/>
      <c r="L43" s="164"/>
      <c r="M43" s="164"/>
      <c r="Q43" s="22"/>
      <c r="R43" s="22"/>
      <c r="S43" s="22"/>
    </row>
    <row r="44" spans="3:19" ht="15" customHeight="1" x14ac:dyDescent="0.2">
      <c r="C44" s="211" t="s">
        <v>22</v>
      </c>
      <c r="D44" s="254" t="s">
        <v>23</v>
      </c>
      <c r="E44" s="255"/>
      <c r="F44" s="26" t="s">
        <v>24</v>
      </c>
      <c r="G44" s="165">
        <f t="shared" si="3"/>
        <v>1318551000</v>
      </c>
      <c r="H44" s="166">
        <f t="shared" ref="H44:M44" si="16">H17+H26</f>
        <v>1273032550</v>
      </c>
      <c r="I44" s="167">
        <f t="shared" si="16"/>
        <v>45518450</v>
      </c>
      <c r="J44" s="167">
        <f t="shared" si="16"/>
        <v>0</v>
      </c>
      <c r="K44" s="167">
        <f t="shared" si="16"/>
        <v>0</v>
      </c>
      <c r="L44" s="168">
        <f t="shared" si="16"/>
        <v>0</v>
      </c>
      <c r="M44" s="169">
        <f t="shared" si="16"/>
        <v>350000000</v>
      </c>
      <c r="N44" s="170">
        <f>M44+G44</f>
        <v>1668551000</v>
      </c>
    </row>
    <row r="45" spans="3:19" ht="15" customHeight="1" x14ac:dyDescent="0.2">
      <c r="C45" s="212"/>
      <c r="D45" s="256"/>
      <c r="E45" s="257"/>
      <c r="F45" s="61" t="s">
        <v>21</v>
      </c>
      <c r="G45" s="171">
        <f t="shared" si="3"/>
        <v>202824000</v>
      </c>
      <c r="H45" s="172">
        <f>H18+H27</f>
        <v>191250000</v>
      </c>
      <c r="I45" s="173">
        <f t="shared" ref="I45:N45" si="17">I18+I27</f>
        <v>0</v>
      </c>
      <c r="J45" s="173">
        <f t="shared" si="17"/>
        <v>11574000</v>
      </c>
      <c r="K45" s="173">
        <f t="shared" si="17"/>
        <v>0</v>
      </c>
      <c r="L45" s="174">
        <f t="shared" si="17"/>
        <v>0</v>
      </c>
      <c r="M45" s="175">
        <f t="shared" si="17"/>
        <v>0</v>
      </c>
      <c r="N45" s="176">
        <f t="shared" si="17"/>
        <v>202824000</v>
      </c>
    </row>
    <row r="46" spans="3:19" ht="15" customHeight="1" x14ac:dyDescent="0.2">
      <c r="C46" s="212"/>
      <c r="D46" s="258"/>
      <c r="E46" s="259"/>
      <c r="F46" s="55" t="s">
        <v>64</v>
      </c>
      <c r="G46" s="177">
        <f t="shared" si="3"/>
        <v>1521375000</v>
      </c>
      <c r="H46" s="83">
        <f>SUM(H44:H45)</f>
        <v>1464282550</v>
      </c>
      <c r="I46" s="84">
        <f t="shared" ref="I46:N46" si="18">SUM(I44:I45)</f>
        <v>45518450</v>
      </c>
      <c r="J46" s="84">
        <f>SUM(J44:J45)</f>
        <v>11574000</v>
      </c>
      <c r="K46" s="84">
        <f>SUM(K44:K45)</f>
        <v>0</v>
      </c>
      <c r="L46" s="85">
        <f>SUM(L44:L45)</f>
        <v>0</v>
      </c>
      <c r="M46" s="138">
        <f>SUM(M44:M45)</f>
        <v>350000000</v>
      </c>
      <c r="N46" s="139">
        <f t="shared" si="18"/>
        <v>1871375000</v>
      </c>
    </row>
    <row r="47" spans="3:19" ht="15" customHeight="1" x14ac:dyDescent="0.2">
      <c r="C47" s="212"/>
      <c r="D47" s="260" t="s">
        <v>25</v>
      </c>
      <c r="E47" s="261"/>
      <c r="F47" s="39" t="s">
        <v>45</v>
      </c>
      <c r="G47" s="150">
        <f t="shared" si="3"/>
        <v>409123000</v>
      </c>
      <c r="H47" s="178">
        <f>H22+H31+H38</f>
        <v>129050783</v>
      </c>
      <c r="I47" s="179">
        <f t="shared" ref="I47:M47" si="19">I22+I31+I38</f>
        <v>134111111</v>
      </c>
      <c r="J47" s="179">
        <f t="shared" si="19"/>
        <v>145961106</v>
      </c>
      <c r="K47" s="179">
        <f t="shared" si="19"/>
        <v>0</v>
      </c>
      <c r="L47" s="180">
        <f t="shared" si="19"/>
        <v>0</v>
      </c>
      <c r="M47" s="181">
        <f t="shared" si="19"/>
        <v>230000000</v>
      </c>
      <c r="N47" s="182">
        <f t="shared" ref="N47" si="20">N22+N31+N35</f>
        <v>454123000</v>
      </c>
    </row>
    <row r="48" spans="3:19" ht="15" customHeight="1" x14ac:dyDescent="0.2">
      <c r="C48" s="212"/>
      <c r="D48" s="256"/>
      <c r="E48" s="257"/>
      <c r="F48" s="61" t="s">
        <v>50</v>
      </c>
      <c r="G48" s="183">
        <f t="shared" si="3"/>
        <v>81042000</v>
      </c>
      <c r="H48" s="158">
        <f>H23+H32+H39</f>
        <v>20000000</v>
      </c>
      <c r="I48" s="159">
        <f t="shared" ref="I48:M48" si="21">I23+I32+I39</f>
        <v>51777846</v>
      </c>
      <c r="J48" s="159">
        <f t="shared" si="21"/>
        <v>9264154</v>
      </c>
      <c r="K48" s="159">
        <f t="shared" si="21"/>
        <v>0</v>
      </c>
      <c r="L48" s="184">
        <f t="shared" si="21"/>
        <v>0</v>
      </c>
      <c r="M48" s="185">
        <f t="shared" si="21"/>
        <v>0</v>
      </c>
      <c r="N48" s="141">
        <f t="shared" ref="N48" si="22">N23+N32+N36</f>
        <v>36042000</v>
      </c>
    </row>
    <row r="49" spans="3:14" ht="15" customHeight="1" x14ac:dyDescent="0.2">
      <c r="C49" s="212"/>
      <c r="D49" s="258"/>
      <c r="E49" s="259"/>
      <c r="F49" s="55" t="s">
        <v>65</v>
      </c>
      <c r="G49" s="82">
        <f t="shared" si="3"/>
        <v>490165000</v>
      </c>
      <c r="H49" s="83">
        <f t="shared" ref="H49:N49" si="23">SUM(H47:H48)</f>
        <v>149050783</v>
      </c>
      <c r="I49" s="84">
        <f t="shared" si="23"/>
        <v>185888957</v>
      </c>
      <c r="J49" s="84">
        <f t="shared" si="23"/>
        <v>155225260</v>
      </c>
      <c r="K49" s="84">
        <f t="shared" si="23"/>
        <v>0</v>
      </c>
      <c r="L49" s="85">
        <f t="shared" si="23"/>
        <v>0</v>
      </c>
      <c r="M49" s="138">
        <f t="shared" si="23"/>
        <v>230000000</v>
      </c>
      <c r="N49" s="139">
        <f t="shared" si="23"/>
        <v>490165000</v>
      </c>
    </row>
    <row r="50" spans="3:14" ht="15" customHeight="1" x14ac:dyDescent="0.2">
      <c r="C50" s="212"/>
      <c r="D50" s="260" t="s">
        <v>26</v>
      </c>
      <c r="E50" s="261"/>
      <c r="F50" s="60" t="s">
        <v>49</v>
      </c>
      <c r="G50" s="171">
        <f t="shared" si="3"/>
        <v>534230000</v>
      </c>
      <c r="H50" s="172">
        <f>H19+H28+H35</f>
        <v>488000000</v>
      </c>
      <c r="I50" s="173">
        <f t="shared" ref="I50:L50" si="24">I19+I28+I35</f>
        <v>0</v>
      </c>
      <c r="J50" s="173">
        <f t="shared" si="24"/>
        <v>46230000</v>
      </c>
      <c r="K50" s="173">
        <f t="shared" si="24"/>
        <v>0</v>
      </c>
      <c r="L50" s="174">
        <f t="shared" si="24"/>
        <v>0</v>
      </c>
      <c r="M50" s="175">
        <f>M19+M28+M35</f>
        <v>0</v>
      </c>
      <c r="N50" s="176">
        <f t="shared" ref="N50" si="25">N19+N28+N38</f>
        <v>719230000</v>
      </c>
    </row>
    <row r="51" spans="3:14" ht="15" customHeight="1" x14ac:dyDescent="0.2">
      <c r="C51" s="212"/>
      <c r="D51" s="256"/>
      <c r="E51" s="257"/>
      <c r="F51" s="60" t="s">
        <v>49</v>
      </c>
      <c r="G51" s="171">
        <f t="shared" si="3"/>
        <v>278230000</v>
      </c>
      <c r="H51" s="186">
        <f>H20+H29+H36</f>
        <v>232000000</v>
      </c>
      <c r="I51" s="187">
        <f t="shared" ref="I51:M51" si="26">I20+I29+I36</f>
        <v>0</v>
      </c>
      <c r="J51" s="187">
        <f t="shared" si="26"/>
        <v>46230000</v>
      </c>
      <c r="K51" s="187">
        <f t="shared" si="26"/>
        <v>0</v>
      </c>
      <c r="L51" s="188">
        <f t="shared" si="26"/>
        <v>0</v>
      </c>
      <c r="M51" s="189">
        <f t="shared" si="26"/>
        <v>0</v>
      </c>
      <c r="N51" s="190">
        <f t="shared" ref="N51" si="27">N20+N29+N39</f>
        <v>323230000</v>
      </c>
    </row>
    <row r="52" spans="3:14" ht="15" customHeight="1" thickBot="1" x14ac:dyDescent="0.25">
      <c r="C52" s="212"/>
      <c r="D52" s="256"/>
      <c r="E52" s="257"/>
      <c r="F52" s="55" t="s">
        <v>66</v>
      </c>
      <c r="G52" s="134">
        <f t="shared" si="3"/>
        <v>812460000</v>
      </c>
      <c r="H52" s="90">
        <f t="shared" ref="H52:M52" si="28">SUM(H50:H51)</f>
        <v>720000000</v>
      </c>
      <c r="I52" s="91">
        <f t="shared" si="28"/>
        <v>0</v>
      </c>
      <c r="J52" s="91">
        <f t="shared" si="28"/>
        <v>92460000</v>
      </c>
      <c r="K52" s="91">
        <f t="shared" si="28"/>
        <v>0</v>
      </c>
      <c r="L52" s="92">
        <f t="shared" si="28"/>
        <v>0</v>
      </c>
      <c r="M52" s="138">
        <f t="shared" si="28"/>
        <v>0</v>
      </c>
      <c r="N52" s="139">
        <f>G52+M52</f>
        <v>812460000</v>
      </c>
    </row>
    <row r="53" spans="3:14" ht="15" customHeight="1" x14ac:dyDescent="0.2">
      <c r="C53" s="212"/>
      <c r="D53" s="27" t="s">
        <v>27</v>
      </c>
      <c r="E53" s="28"/>
      <c r="F53" s="47"/>
      <c r="G53" s="191">
        <v>0</v>
      </c>
      <c r="H53" s="192"/>
      <c r="I53" s="192"/>
      <c r="J53" s="192"/>
      <c r="K53" s="192"/>
      <c r="L53" s="192"/>
      <c r="M53" s="193">
        <v>0</v>
      </c>
      <c r="N53" s="177">
        <f>G53+M53</f>
        <v>0</v>
      </c>
    </row>
    <row r="54" spans="3:14" ht="15" customHeight="1" x14ac:dyDescent="0.2">
      <c r="C54" s="212"/>
      <c r="D54" s="214" t="s">
        <v>28</v>
      </c>
      <c r="E54" s="215"/>
      <c r="F54" s="216"/>
      <c r="G54" s="82">
        <f>G42</f>
        <v>2824000000</v>
      </c>
      <c r="H54" s="192"/>
      <c r="I54" s="192"/>
      <c r="J54" s="192"/>
      <c r="K54" s="192"/>
      <c r="L54" s="192"/>
      <c r="M54" s="194">
        <f>M42</f>
        <v>580000000</v>
      </c>
      <c r="N54" s="177">
        <f>G54+M54</f>
        <v>3404000000</v>
      </c>
    </row>
    <row r="55" spans="3:14" ht="15" customHeight="1" thickBot="1" x14ac:dyDescent="0.25">
      <c r="C55" s="213"/>
      <c r="D55" s="217" t="s">
        <v>29</v>
      </c>
      <c r="E55" s="218"/>
      <c r="F55" s="219"/>
      <c r="G55" s="195">
        <f>(G52-G53)/G54</f>
        <v>0.28769830028328613</v>
      </c>
      <c r="H55" s="192"/>
      <c r="I55" s="192"/>
      <c r="J55" s="192"/>
      <c r="K55" s="192"/>
      <c r="L55" s="192"/>
      <c r="M55" s="196">
        <f>(M52-M53)/M54</f>
        <v>0</v>
      </c>
      <c r="N55" s="197">
        <f>(N52-N53)/N54</f>
        <v>0.2386780258519389</v>
      </c>
    </row>
    <row r="57" spans="3:14" s="29" customFormat="1" x14ac:dyDescent="0.2">
      <c r="F57" s="29" t="s">
        <v>3</v>
      </c>
      <c r="G57" s="29">
        <f t="shared" ref="G57:L57" si="29">G42-G15</f>
        <v>0</v>
      </c>
      <c r="H57" s="29">
        <f t="shared" si="29"/>
        <v>0</v>
      </c>
      <c r="I57" s="29">
        <f t="shared" si="29"/>
        <v>0</v>
      </c>
      <c r="J57" s="29">
        <f t="shared" si="29"/>
        <v>0</v>
      </c>
      <c r="K57" s="29">
        <f t="shared" si="29"/>
        <v>0</v>
      </c>
      <c r="L57" s="29">
        <f t="shared" si="29"/>
        <v>0</v>
      </c>
    </row>
    <row r="58" spans="3:14" s="11" customFormat="1" x14ac:dyDescent="0.2">
      <c r="G58" s="44" t="str">
        <f t="shared" ref="G58:L58" si="30">IF(G57=0,"ok","事業費と調達資金が不一致")</f>
        <v>ok</v>
      </c>
      <c r="H58" s="44" t="str">
        <f t="shared" si="30"/>
        <v>ok</v>
      </c>
      <c r="I58" s="44" t="str">
        <f t="shared" si="30"/>
        <v>ok</v>
      </c>
      <c r="J58" s="44" t="str">
        <f t="shared" si="30"/>
        <v>ok</v>
      </c>
      <c r="K58" s="44" t="str">
        <f t="shared" si="30"/>
        <v>ok</v>
      </c>
      <c r="L58" s="44" t="str">
        <f t="shared" si="30"/>
        <v>ok</v>
      </c>
    </row>
    <row r="75" spans="13:14" x14ac:dyDescent="0.2">
      <c r="M75" s="7"/>
      <c r="N75" s="7"/>
    </row>
    <row r="76" spans="13:14" x14ac:dyDescent="0.2">
      <c r="M76" s="7"/>
      <c r="N76" s="7"/>
    </row>
    <row r="77" spans="13:14" x14ac:dyDescent="0.2">
      <c r="M77" s="7"/>
      <c r="N77" s="7"/>
    </row>
    <row r="78" spans="13:14" x14ac:dyDescent="0.2">
      <c r="M78" s="7"/>
      <c r="N78" s="7"/>
    </row>
    <row r="79" spans="13:14" x14ac:dyDescent="0.2">
      <c r="M79" s="7"/>
      <c r="N79" s="7"/>
    </row>
  </sheetData>
  <mergeCells count="39">
    <mergeCell ref="C1:I2"/>
    <mergeCell ref="D44:E46"/>
    <mergeCell ref="E19:E21"/>
    <mergeCell ref="D47:E49"/>
    <mergeCell ref="D50:E52"/>
    <mergeCell ref="C5:D5"/>
    <mergeCell ref="E5:F5"/>
    <mergeCell ref="C7:F7"/>
    <mergeCell ref="C17:C42"/>
    <mergeCell ref="D17:D25"/>
    <mergeCell ref="E22:E24"/>
    <mergeCell ref="E25:F25"/>
    <mergeCell ref="D26:D34"/>
    <mergeCell ref="E34:F34"/>
    <mergeCell ref="E26:E27"/>
    <mergeCell ref="E28:E30"/>
    <mergeCell ref="E31:E33"/>
    <mergeCell ref="D42:F42"/>
    <mergeCell ref="M7:M8"/>
    <mergeCell ref="N7:N8"/>
    <mergeCell ref="C8:F8"/>
    <mergeCell ref="M9:N15"/>
    <mergeCell ref="D10:D13"/>
    <mergeCell ref="E10:F10"/>
    <mergeCell ref="E11:F11"/>
    <mergeCell ref="E12:F12"/>
    <mergeCell ref="E13:F13"/>
    <mergeCell ref="D14:F14"/>
    <mergeCell ref="D15:F15"/>
    <mergeCell ref="C9:C15"/>
    <mergeCell ref="D9:F9"/>
    <mergeCell ref="E17:E18"/>
    <mergeCell ref="C44:C55"/>
    <mergeCell ref="D54:F54"/>
    <mergeCell ref="D55:F55"/>
    <mergeCell ref="E38:E40"/>
    <mergeCell ref="D35:D41"/>
    <mergeCell ref="E41:F41"/>
    <mergeCell ref="E35:E37"/>
  </mergeCells>
  <phoneticPr fontId="3"/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59" fitToWidth="0" fitToHeight="0" orientation="landscape" cellComments="asDisplayed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留意点1</vt:lpstr>
      <vt:lpstr>23</vt:lpstr>
      <vt:lpstr>'23'!Print_Area</vt:lpstr>
      <vt:lpstr>留意点1!Print_Area</vt:lpstr>
    </vt:vector>
  </TitlesOfParts>
  <Company>TAIMS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東京都</cp:lastModifiedBy>
  <cp:lastPrinted>2017-06-08T08:43:54Z</cp:lastPrinted>
  <dcterms:created xsi:type="dcterms:W3CDTF">2016-05-27T13:03:09Z</dcterms:created>
  <dcterms:modified xsi:type="dcterms:W3CDTF">2024-06-17T00:28:51Z</dcterms:modified>
</cp:coreProperties>
</file>