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4.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D:\Users\T0530695\Desktop\"/>
    </mc:Choice>
  </mc:AlternateContent>
  <xr:revisionPtr revIDLastSave="0" documentId="13_ncr:1_{29F21664-EEA6-4CF6-93E0-3176440C1613}" xr6:coauthVersionLast="47" xr6:coauthVersionMax="47" xr10:uidLastSave="{00000000-0000-0000-0000-000000000000}"/>
  <bookViews>
    <workbookView xWindow="-120" yWindow="-120" windowWidth="29040" windowHeight="15510" tabRatio="936" xr2:uid="{00000000-000D-0000-FFFF-FFFF00000000}"/>
  </bookViews>
  <sheets>
    <sheet name="添付書類一覧（訪問看護ｽﾃｰｼｮﾝ）" sheetId="113" r:id="rId1"/>
    <sheet name="添付書類一覧（保険医療機関）" sheetId="114" r:id="rId2"/>
    <sheet name="申請書（様式第一号（一））" sheetId="116" r:id="rId3"/>
    <sheet name="申請書（様式第一号（一）　裏面）" sheetId="117" r:id="rId4"/>
    <sheet name="付表第一号（三）（訪問看護）" sheetId="124" r:id="rId5"/>
    <sheet name="（参考）付表第一号（三）（訪問看護）" sheetId="125" r:id="rId6"/>
    <sheet name="勤務表の記入方法" sheetId="103" r:id="rId7"/>
    <sheet name="勤務表(参考様式１）訪問看護" sheetId="102" r:id="rId8"/>
    <sheet name="プルダウン・リスト" sheetId="104" state="hidden" r:id="rId9"/>
    <sheet name="勤務表(訪看）(参考様式1)（100名）" sheetId="112" r:id="rId10"/>
    <sheet name="勤務時間調べ " sheetId="108" r:id="rId11"/>
    <sheet name="平面図（参考用様式2）" sheetId="106" r:id="rId12"/>
    <sheet name="写真（例）" sheetId="126" r:id="rId13"/>
    <sheet name="苦情処理（参考様式3）" sheetId="107" r:id="rId14"/>
    <sheet name="誓約書（参考様式４）" sheetId="109" r:id="rId15"/>
    <sheet name="誓約書別紙①（参考様式４別紙①）" sheetId="122" r:id="rId16"/>
    <sheet name="誓約書別紙⑤（参考様式４別紙⑤）" sheetId="123" r:id="rId17"/>
    <sheet name="衛生管理（参考様式・提出不要）" sheetId="49" r:id="rId18"/>
    <sheet name="雇用契約、就業規則に関するチェックリスト" sheetId="115" r:id="rId19"/>
  </sheets>
  <externalReferences>
    <externalReference r:id="rId20"/>
    <externalReference r:id="rId21"/>
    <externalReference r:id="rId22"/>
    <externalReference r:id="rId23"/>
    <externalReference r:id="rId24"/>
  </externalReferences>
  <definedNames>
    <definedName name="【記載例】シフト記号">'[1]【記載例】シフト記号表（勤務時間帯）'!$C$6:$C$35</definedName>
    <definedName name="aa" localSheetId="1">#REF!</definedName>
    <definedName name="aa">#REF!</definedName>
    <definedName name="_xlnm.Print_Area" localSheetId="5">'（参考）付表第一号（三）（訪問看護）'!$A$1:$AH$12</definedName>
    <definedName name="_xlnm.Print_Area" localSheetId="17">'衛生管理（参考様式・提出不要）'!$A$1:$B$13</definedName>
    <definedName name="_xlnm.Print_Area" localSheetId="10">#REF!</definedName>
    <definedName name="_xlnm.Print_Area" localSheetId="7">'勤務表(参考様式１）訪問看護'!$A$1:$BD$50</definedName>
    <definedName name="_xlnm.Print_Area" localSheetId="9">'勤務表(訪看）(参考様式1)（100名）'!$A$1:$BD$132</definedName>
    <definedName name="_xlnm.Print_Area" localSheetId="6">勤務表の記入方法!$A$1:$O$77</definedName>
    <definedName name="_xlnm.Print_Area" localSheetId="13">'苦情処理（参考様式3）'!$A$1:$B$18</definedName>
    <definedName name="_xlnm.Print_Area" localSheetId="18">'雇用契約、就業規則に関するチェックリスト'!$A$1:$L$49</definedName>
    <definedName name="_xlnm.Print_Area" localSheetId="12">'写真（例）'!$A$1:$W$54</definedName>
    <definedName name="_xlnm.Print_Area" localSheetId="3">'申請書（様式第一号（一）　裏面）'!$A$1:$L$34</definedName>
    <definedName name="_xlnm.Print_Area" localSheetId="2">'申請書（様式第一号（一））'!$A$1:$AK$68</definedName>
    <definedName name="_xlnm.Print_Area" localSheetId="14">'誓約書（参考様式４）'!$A$1:$L$25</definedName>
    <definedName name="_xlnm.Print_Area" localSheetId="15">'誓約書別紙①（参考様式４別紙①）'!$A$1:$D$22</definedName>
    <definedName name="_xlnm.Print_Area" localSheetId="1">'添付書類一覧（保険医療機関）'!$A$1:$G$45</definedName>
    <definedName name="_xlnm.Print_Area" localSheetId="0">'添付書類一覧（訪問看護ｽﾃｰｼｮﾝ）'!$A$1:$G$53</definedName>
    <definedName name="_xlnm.Print_Area" localSheetId="4">'付表第一号（三）（訪問看護）'!$A$1:$AH$43</definedName>
    <definedName name="_xlnm.Print_Area" localSheetId="11">'平面図（参考用様式2）'!$A$1:$N$20</definedName>
    <definedName name="_xlnm.Print_Area">#REF!</definedName>
    <definedName name="_xlnm.Print_Titles" localSheetId="7">'勤務表(参考様式１）訪問看護'!$1:$12</definedName>
    <definedName name="_xlnm.Print_Titles" localSheetId="9">'勤務表(訪看）(参考様式1)（100名）'!$1:$12</definedName>
    <definedName name="シフト記号表" localSheetId="18">#REF!</definedName>
    <definedName name="シフト記号表" localSheetId="12">'[2]シフト記号表（勤務時間帯）'!$C$6:$C$35</definedName>
    <definedName name="シフト記号表">'[2]シフト記号表（勤務時間帯）'!$C$6:$C$35</definedName>
    <definedName name="介護職員" localSheetId="18">#REF!</definedName>
    <definedName name="介護職員" localSheetId="12">#REF!</definedName>
    <definedName name="介護職員">#REF!</definedName>
    <definedName name="看護職員" localSheetId="18">#REF!</definedName>
    <definedName name="看護職員" localSheetId="12">#REF!</definedName>
    <definedName name="看護職員">プルダウン・リスト!$D$16:$D$28</definedName>
    <definedName name="管理栄養士【栄養】" localSheetId="18">#REF!</definedName>
    <definedName name="管理栄養士【栄養】" localSheetId="12">#REF!</definedName>
    <definedName name="管理栄養士【栄養】">#REF!</definedName>
    <definedName name="管理者" localSheetId="18">#REF!</definedName>
    <definedName name="管理者">プルダウン・リスト!$C$16:$C$28</definedName>
    <definedName name="機能訓練指導員" localSheetId="18">#REF!</definedName>
    <definedName name="機能訓練指導員" localSheetId="12">#REF!</definedName>
    <definedName name="機能訓練指導員">#REF!</definedName>
    <definedName name="言語聴覚士">プルダウン・リスト!$G$16:$G$28</definedName>
    <definedName name="作業療法士">プルダウン・リスト!$F$16:$F$28</definedName>
    <definedName name="職種" localSheetId="9">[3]プルダウン・リスト!$C$15:$K$15</definedName>
    <definedName name="職種" localSheetId="18">#REF!</definedName>
    <definedName name="職種" localSheetId="12">[2]プルダウン・リスト!$C$12:$L$12</definedName>
    <definedName name="職種" localSheetId="1">[4]プルダウン・リスト!$C$15:$K$15</definedName>
    <definedName name="職種" localSheetId="0">[4]プルダウン・リスト!$C$15:$K$15</definedName>
    <definedName name="職種">プルダウン・リスト!$C$15:$K$15</definedName>
    <definedName name="生活相談員" localSheetId="18">#REF!</definedName>
    <definedName name="生活相談員" localSheetId="12">#REF!</definedName>
    <definedName name="生活相談員">#REF!</definedName>
    <definedName name="理学療法士">プルダウン・リスト!$E$16:$E$28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26" i="112" l="1"/>
  <c r="H125" i="112"/>
  <c r="C125" i="112"/>
  <c r="P121" i="112"/>
  <c r="C131" i="112" s="1"/>
  <c r="L121" i="112"/>
  <c r="C126" i="112" s="1"/>
  <c r="J121" i="112"/>
  <c r="G120" i="112"/>
  <c r="E120" i="112"/>
  <c r="G119" i="112"/>
  <c r="E119" i="112"/>
  <c r="G118" i="112"/>
  <c r="E118" i="112"/>
  <c r="G117" i="112"/>
  <c r="G121" i="112" s="1"/>
  <c r="E117" i="112"/>
  <c r="E121" i="112" s="1"/>
  <c r="AU112" i="112"/>
  <c r="AW112" i="112" s="1"/>
  <c r="AU111" i="112"/>
  <c r="AW111" i="112" s="1"/>
  <c r="AW110" i="112"/>
  <c r="AU110" i="112"/>
  <c r="AU109" i="112"/>
  <c r="AW109" i="112" s="1"/>
  <c r="AU108" i="112"/>
  <c r="AW108" i="112" s="1"/>
  <c r="AU107" i="112"/>
  <c r="AW107" i="112" s="1"/>
  <c r="AU106" i="112"/>
  <c r="AW106" i="112" s="1"/>
  <c r="AU105" i="112"/>
  <c r="AW105" i="112" s="1"/>
  <c r="AU104" i="112"/>
  <c r="AW104" i="112" s="1"/>
  <c r="AU103" i="112"/>
  <c r="AW103" i="112" s="1"/>
  <c r="AU102" i="112"/>
  <c r="AW102" i="112" s="1"/>
  <c r="AU101" i="112"/>
  <c r="AW101" i="112" s="1"/>
  <c r="AU100" i="112"/>
  <c r="AW100" i="112" s="1"/>
  <c r="AU99" i="112"/>
  <c r="AW99" i="112" s="1"/>
  <c r="AW98" i="112"/>
  <c r="AU98" i="112"/>
  <c r="AU97" i="112"/>
  <c r="AW97" i="112" s="1"/>
  <c r="AW96" i="112"/>
  <c r="AU96" i="112"/>
  <c r="AU95" i="112"/>
  <c r="AW95" i="112" s="1"/>
  <c r="AW94" i="112"/>
  <c r="AU94" i="112"/>
  <c r="AU93" i="112"/>
  <c r="AW93" i="112" s="1"/>
  <c r="AU92" i="112"/>
  <c r="AW92" i="112" s="1"/>
  <c r="AU91" i="112"/>
  <c r="AW91" i="112" s="1"/>
  <c r="AU90" i="112"/>
  <c r="AW90" i="112" s="1"/>
  <c r="AU89" i="112"/>
  <c r="AW89" i="112" s="1"/>
  <c r="AU88" i="112"/>
  <c r="AW88" i="112" s="1"/>
  <c r="AU87" i="112"/>
  <c r="AW87" i="112" s="1"/>
  <c r="AU86" i="112"/>
  <c r="AW86" i="112" s="1"/>
  <c r="AU85" i="112"/>
  <c r="AW85" i="112" s="1"/>
  <c r="AU84" i="112"/>
  <c r="AW84" i="112" s="1"/>
  <c r="AU83" i="112"/>
  <c r="AW83" i="112" s="1"/>
  <c r="AU82" i="112"/>
  <c r="AW82" i="112" s="1"/>
  <c r="AU81" i="112"/>
  <c r="AW81" i="112" s="1"/>
  <c r="AU80" i="112"/>
  <c r="AW80" i="112" s="1"/>
  <c r="AU79" i="112"/>
  <c r="AW79" i="112" s="1"/>
  <c r="AW78" i="112"/>
  <c r="AU78" i="112"/>
  <c r="AU77" i="112"/>
  <c r="AW77" i="112" s="1"/>
  <c r="AU76" i="112"/>
  <c r="AW76" i="112" s="1"/>
  <c r="AU75" i="112"/>
  <c r="AW75" i="112" s="1"/>
  <c r="AU74" i="112"/>
  <c r="AW74" i="112" s="1"/>
  <c r="AU73" i="112"/>
  <c r="AW73" i="112" s="1"/>
  <c r="AW72" i="112"/>
  <c r="AU72" i="112"/>
  <c r="AU71" i="112"/>
  <c r="AW71" i="112" s="1"/>
  <c r="AU70" i="112"/>
  <c r="AW70" i="112" s="1"/>
  <c r="AU69" i="112"/>
  <c r="AW69" i="112" s="1"/>
  <c r="AU68" i="112"/>
  <c r="AW68" i="112" s="1"/>
  <c r="AU67" i="112"/>
  <c r="AW67" i="112" s="1"/>
  <c r="AW66" i="112"/>
  <c r="AU66" i="112"/>
  <c r="AU65" i="112"/>
  <c r="AW65" i="112" s="1"/>
  <c r="AW64" i="112"/>
  <c r="AU64" i="112"/>
  <c r="AU63" i="112"/>
  <c r="AW63" i="112" s="1"/>
  <c r="AW62" i="112"/>
  <c r="AU62" i="112"/>
  <c r="AU61" i="112"/>
  <c r="AW61" i="112" s="1"/>
  <c r="AU60" i="112"/>
  <c r="AW60" i="112" s="1"/>
  <c r="AU59" i="112"/>
  <c r="AW59" i="112" s="1"/>
  <c r="AU58" i="112"/>
  <c r="AW58" i="112" s="1"/>
  <c r="AU57" i="112"/>
  <c r="AW57" i="112" s="1"/>
  <c r="AU56" i="112"/>
  <c r="AW56" i="112" s="1"/>
  <c r="AU55" i="112"/>
  <c r="AW55" i="112" s="1"/>
  <c r="AU54" i="112"/>
  <c r="AW54" i="112" s="1"/>
  <c r="AU53" i="112"/>
  <c r="AW53" i="112" s="1"/>
  <c r="AU52" i="112"/>
  <c r="AW52" i="112" s="1"/>
  <c r="AU51" i="112"/>
  <c r="AW51" i="112" s="1"/>
  <c r="AU50" i="112"/>
  <c r="AW50" i="112" s="1"/>
  <c r="AU49" i="112"/>
  <c r="AW49" i="112" s="1"/>
  <c r="AU48" i="112"/>
  <c r="AW48" i="112" s="1"/>
  <c r="AU47" i="112"/>
  <c r="AW47" i="112" s="1"/>
  <c r="AW46" i="112"/>
  <c r="AU46" i="112"/>
  <c r="AU45" i="112"/>
  <c r="AW45" i="112" s="1"/>
  <c r="AU44" i="112"/>
  <c r="AW44" i="112" s="1"/>
  <c r="AU43" i="112"/>
  <c r="AW43" i="112" s="1"/>
  <c r="AU42" i="112"/>
  <c r="AW42" i="112" s="1"/>
  <c r="AU41" i="112"/>
  <c r="AW41" i="112" s="1"/>
  <c r="AU40" i="112"/>
  <c r="AW40" i="112" s="1"/>
  <c r="AU39" i="112"/>
  <c r="AW39" i="112" s="1"/>
  <c r="AU38" i="112"/>
  <c r="AW38" i="112" s="1"/>
  <c r="AU37" i="112"/>
  <c r="AW37" i="112" s="1"/>
  <c r="AU36" i="112"/>
  <c r="AW36" i="112" s="1"/>
  <c r="AU35" i="112"/>
  <c r="AW35" i="112" s="1"/>
  <c r="AW34" i="112"/>
  <c r="AU34" i="112"/>
  <c r="AU33" i="112"/>
  <c r="AW33" i="112" s="1"/>
  <c r="AW32" i="112"/>
  <c r="AU32" i="112"/>
  <c r="AU31" i="112"/>
  <c r="AW31" i="112" s="1"/>
  <c r="AW30" i="112"/>
  <c r="AU30" i="112"/>
  <c r="AU29" i="112"/>
  <c r="AW29" i="112" s="1"/>
  <c r="AU28" i="112"/>
  <c r="AW28" i="112" s="1"/>
  <c r="AU27" i="112"/>
  <c r="AW27" i="112" s="1"/>
  <c r="AU26" i="112"/>
  <c r="AW26" i="112" s="1"/>
  <c r="AU25" i="112"/>
  <c r="AW25" i="112" s="1"/>
  <c r="AU24" i="112"/>
  <c r="AW24" i="112" s="1"/>
  <c r="AU23" i="112"/>
  <c r="AW23" i="112" s="1"/>
  <c r="AU22" i="112"/>
  <c r="AW22" i="112" s="1"/>
  <c r="AU21" i="112"/>
  <c r="AW21" i="112" s="1"/>
  <c r="AU20" i="112"/>
  <c r="AW20" i="112" s="1"/>
  <c r="AU19" i="112"/>
  <c r="AW19" i="112" s="1"/>
  <c r="AW18" i="112"/>
  <c r="AU18" i="112"/>
  <c r="AU17" i="112"/>
  <c r="AW17" i="112" s="1"/>
  <c r="AU16" i="112"/>
  <c r="AW16" i="112" s="1"/>
  <c r="AU15" i="112"/>
  <c r="AW15" i="112" s="1"/>
  <c r="AU14" i="112"/>
  <c r="AW14" i="112" s="1"/>
  <c r="B14" i="112"/>
  <c r="B15" i="112" s="1"/>
  <c r="B16" i="112" s="1"/>
  <c r="B17" i="112" s="1"/>
  <c r="B18" i="112" s="1"/>
  <c r="B19" i="112" s="1"/>
  <c r="B20" i="112" s="1"/>
  <c r="B21" i="112" s="1"/>
  <c r="B22" i="112" s="1"/>
  <c r="B23" i="112" s="1"/>
  <c r="B24" i="112" s="1"/>
  <c r="B25" i="112" s="1"/>
  <c r="B26" i="112" s="1"/>
  <c r="B27" i="112" s="1"/>
  <c r="B28" i="112" s="1"/>
  <c r="B29" i="112" s="1"/>
  <c r="B30" i="112" s="1"/>
  <c r="B31" i="112" s="1"/>
  <c r="B32" i="112" s="1"/>
  <c r="B33" i="112" s="1"/>
  <c r="B34" i="112" s="1"/>
  <c r="B35" i="112" s="1"/>
  <c r="B36" i="112" s="1"/>
  <c r="B37" i="112" s="1"/>
  <c r="B38" i="112" s="1"/>
  <c r="B39" i="112" s="1"/>
  <c r="B40" i="112" s="1"/>
  <c r="B41" i="112" s="1"/>
  <c r="B42" i="112" s="1"/>
  <c r="B43" i="112" s="1"/>
  <c r="B44" i="112" s="1"/>
  <c r="B45" i="112" s="1"/>
  <c r="B46" i="112" s="1"/>
  <c r="B47" i="112" s="1"/>
  <c r="B48" i="112" s="1"/>
  <c r="B49" i="112" s="1"/>
  <c r="B50" i="112" s="1"/>
  <c r="B51" i="112" s="1"/>
  <c r="B52" i="112" s="1"/>
  <c r="B53" i="112" s="1"/>
  <c r="B54" i="112" s="1"/>
  <c r="B55" i="112" s="1"/>
  <c r="B56" i="112" s="1"/>
  <c r="B57" i="112" s="1"/>
  <c r="B58" i="112" s="1"/>
  <c r="B59" i="112" s="1"/>
  <c r="B60" i="112" s="1"/>
  <c r="B61" i="112" s="1"/>
  <c r="B62" i="112" s="1"/>
  <c r="B63" i="112" s="1"/>
  <c r="B64" i="112" s="1"/>
  <c r="B65" i="112" s="1"/>
  <c r="B66" i="112" s="1"/>
  <c r="B67" i="112" s="1"/>
  <c r="B68" i="112" s="1"/>
  <c r="B69" i="112" s="1"/>
  <c r="B70" i="112" s="1"/>
  <c r="B71" i="112" s="1"/>
  <c r="B72" i="112" s="1"/>
  <c r="B73" i="112" s="1"/>
  <c r="B74" i="112" s="1"/>
  <c r="B75" i="112" s="1"/>
  <c r="B76" i="112" s="1"/>
  <c r="B77" i="112" s="1"/>
  <c r="B78" i="112" s="1"/>
  <c r="B79" i="112" s="1"/>
  <c r="B80" i="112" s="1"/>
  <c r="B81" i="112" s="1"/>
  <c r="B82" i="112" s="1"/>
  <c r="B83" i="112" s="1"/>
  <c r="B84" i="112" s="1"/>
  <c r="B85" i="112" s="1"/>
  <c r="B86" i="112" s="1"/>
  <c r="B87" i="112" s="1"/>
  <c r="B88" i="112" s="1"/>
  <c r="B89" i="112" s="1"/>
  <c r="B90" i="112" s="1"/>
  <c r="B91" i="112" s="1"/>
  <c r="B92" i="112" s="1"/>
  <c r="B93" i="112" s="1"/>
  <c r="B94" i="112" s="1"/>
  <c r="B95" i="112" s="1"/>
  <c r="B96" i="112" s="1"/>
  <c r="B97" i="112" s="1"/>
  <c r="B98" i="112" s="1"/>
  <c r="B99" i="112" s="1"/>
  <c r="B100" i="112" s="1"/>
  <c r="B101" i="112" s="1"/>
  <c r="B102" i="112" s="1"/>
  <c r="B103" i="112" s="1"/>
  <c r="B104" i="112" s="1"/>
  <c r="B105" i="112" s="1"/>
  <c r="B106" i="112" s="1"/>
  <c r="B107" i="112" s="1"/>
  <c r="B108" i="112" s="1"/>
  <c r="B109" i="112" s="1"/>
  <c r="B110" i="112" s="1"/>
  <c r="B111" i="112" s="1"/>
  <c r="B112" i="112" s="1"/>
  <c r="AU13" i="112"/>
  <c r="AW13" i="112" s="1"/>
  <c r="AT10" i="112"/>
  <c r="AT11" i="112" s="1"/>
  <c r="AT12" i="112" s="1"/>
  <c r="AS10" i="112"/>
  <c r="AS11" i="112" s="1"/>
  <c r="AS12" i="112" s="1"/>
  <c r="AR10" i="112"/>
  <c r="AR11" i="112" s="1"/>
  <c r="AR12" i="112" s="1"/>
  <c r="AU8" i="112"/>
  <c r="X2" i="112"/>
  <c r="AP11" i="112" s="1"/>
  <c r="AP12" i="112" s="1"/>
  <c r="M126" i="112" l="1"/>
  <c r="H131" i="112" s="1"/>
  <c r="AZ6" i="112"/>
  <c r="P10" i="112"/>
  <c r="R10" i="112"/>
  <c r="T10" i="112"/>
  <c r="V10" i="112"/>
  <c r="X10" i="112"/>
  <c r="Z10" i="112"/>
  <c r="AB10" i="112"/>
  <c r="AD10" i="112"/>
  <c r="AF10" i="112"/>
  <c r="AH10" i="112"/>
  <c r="AJ10" i="112"/>
  <c r="AL10" i="112"/>
  <c r="AN10" i="112"/>
  <c r="AP10" i="112"/>
  <c r="Q11" i="112"/>
  <c r="Q12" i="112" s="1"/>
  <c r="S11" i="112"/>
  <c r="S12" i="112" s="1"/>
  <c r="U11" i="112"/>
  <c r="U12" i="112" s="1"/>
  <c r="W11" i="112"/>
  <c r="W12" i="112" s="1"/>
  <c r="Y11" i="112"/>
  <c r="Y12" i="112" s="1"/>
  <c r="AA11" i="112"/>
  <c r="AA12" i="112" s="1"/>
  <c r="AC11" i="112"/>
  <c r="AC12" i="112" s="1"/>
  <c r="AE11" i="112"/>
  <c r="AE12" i="112" s="1"/>
  <c r="AG11" i="112"/>
  <c r="AG12" i="112" s="1"/>
  <c r="AI11" i="112"/>
  <c r="AI12" i="112" s="1"/>
  <c r="AK11" i="112"/>
  <c r="AK12" i="112" s="1"/>
  <c r="AM11" i="112"/>
  <c r="AM12" i="112" s="1"/>
  <c r="AO11" i="112"/>
  <c r="AO12" i="112" s="1"/>
  <c r="AQ11" i="112"/>
  <c r="AQ12" i="112" s="1"/>
  <c r="M131" i="112"/>
  <c r="Q10" i="112"/>
  <c r="S10" i="112"/>
  <c r="U10" i="112"/>
  <c r="W10" i="112"/>
  <c r="Y10" i="112"/>
  <c r="AA10" i="112"/>
  <c r="AC10" i="112"/>
  <c r="AE10" i="112"/>
  <c r="AG10" i="112"/>
  <c r="AI10" i="112"/>
  <c r="AK10" i="112"/>
  <c r="AM10" i="112"/>
  <c r="AO10" i="112"/>
  <c r="AQ10" i="112"/>
  <c r="P11" i="112"/>
  <c r="P12" i="112" s="1"/>
  <c r="R11" i="112"/>
  <c r="R12" i="112" s="1"/>
  <c r="T11" i="112"/>
  <c r="T12" i="112" s="1"/>
  <c r="V11" i="112"/>
  <c r="V12" i="112" s="1"/>
  <c r="X11" i="112"/>
  <c r="X12" i="112" s="1"/>
  <c r="Z11" i="112"/>
  <c r="Z12" i="112" s="1"/>
  <c r="AB11" i="112"/>
  <c r="AB12" i="112" s="1"/>
  <c r="AD11" i="112"/>
  <c r="AD12" i="112" s="1"/>
  <c r="AF11" i="112"/>
  <c r="AF12" i="112" s="1"/>
  <c r="AH11" i="112"/>
  <c r="AH12" i="112" s="1"/>
  <c r="AJ11" i="112"/>
  <c r="AJ12" i="112" s="1"/>
  <c r="AL11" i="112"/>
  <c r="AL12" i="112" s="1"/>
  <c r="AN11" i="112"/>
  <c r="AN12" i="112" s="1"/>
  <c r="H44" i="102"/>
  <c r="H43" i="102"/>
  <c r="C43" i="102"/>
  <c r="P39" i="102"/>
  <c r="C49" i="102" s="1"/>
  <c r="L39" i="102"/>
  <c r="C44" i="102" s="1"/>
  <c r="M44" i="102" s="1"/>
  <c r="H49" i="102" s="1"/>
  <c r="J39" i="102"/>
  <c r="G38" i="102"/>
  <c r="E38" i="102"/>
  <c r="G37" i="102"/>
  <c r="E37" i="102"/>
  <c r="G36" i="102"/>
  <c r="E36" i="102"/>
  <c r="G35" i="102"/>
  <c r="E35" i="102"/>
  <c r="E39" i="102" s="1"/>
  <c r="AU30" i="102"/>
  <c r="AW30" i="102" s="1"/>
  <c r="AU29" i="102"/>
  <c r="AW29" i="102" s="1"/>
  <c r="AU28" i="102"/>
  <c r="AW28" i="102" s="1"/>
  <c r="AU27" i="102"/>
  <c r="AW27" i="102" s="1"/>
  <c r="AU26" i="102"/>
  <c r="AW26" i="102" s="1"/>
  <c r="AU25" i="102"/>
  <c r="AW25" i="102" s="1"/>
  <c r="AU24" i="102"/>
  <c r="AW24" i="102" s="1"/>
  <c r="AU23" i="102"/>
  <c r="AW23" i="102" s="1"/>
  <c r="AU22" i="102"/>
  <c r="AW22" i="102" s="1"/>
  <c r="AU21" i="102"/>
  <c r="AW21" i="102" s="1"/>
  <c r="AU20" i="102"/>
  <c r="AW20" i="102" s="1"/>
  <c r="AU19" i="102"/>
  <c r="AW19" i="102" s="1"/>
  <c r="AU18" i="102"/>
  <c r="AW18" i="102" s="1"/>
  <c r="AU17" i="102"/>
  <c r="AW17" i="102" s="1"/>
  <c r="AU16" i="102"/>
  <c r="AW16" i="102" s="1"/>
  <c r="AU15" i="102"/>
  <c r="AW15" i="102" s="1"/>
  <c r="AU14" i="102"/>
  <c r="AW14" i="102" s="1"/>
  <c r="B14" i="102"/>
  <c r="B15" i="102" s="1"/>
  <c r="B16" i="102" s="1"/>
  <c r="B17" i="102" s="1"/>
  <c r="B18" i="102" s="1"/>
  <c r="B19" i="102" s="1"/>
  <c r="B20" i="102" s="1"/>
  <c r="B21" i="102" s="1"/>
  <c r="B22" i="102" s="1"/>
  <c r="B23" i="102" s="1"/>
  <c r="B24" i="102" s="1"/>
  <c r="B25" i="102" s="1"/>
  <c r="B26" i="102" s="1"/>
  <c r="B27" i="102" s="1"/>
  <c r="B28" i="102" s="1"/>
  <c r="B29" i="102" s="1"/>
  <c r="B30" i="102" s="1"/>
  <c r="AU13" i="102"/>
  <c r="AW13" i="102" s="1"/>
  <c r="AT11" i="102"/>
  <c r="AT12" i="102" s="1"/>
  <c r="AR11" i="102"/>
  <c r="AR12" i="102" s="1"/>
  <c r="AB11" i="102"/>
  <c r="AB12" i="102" s="1"/>
  <c r="AT10" i="102"/>
  <c r="AS10" i="102"/>
  <c r="AS11" i="102" s="1"/>
  <c r="AS12" i="102" s="1"/>
  <c r="AR10" i="102"/>
  <c r="AU8" i="102"/>
  <c r="X2" i="102"/>
  <c r="W10" i="102" s="1"/>
  <c r="AM10" i="102" l="1"/>
  <c r="AQ10" i="102"/>
  <c r="M49" i="102"/>
  <c r="P11" i="102"/>
  <c r="P12" i="102" s="1"/>
  <c r="AJ11" i="102"/>
  <c r="AJ12" i="102" s="1"/>
  <c r="S10" i="102"/>
  <c r="AN11" i="102"/>
  <c r="AN12" i="102" s="1"/>
  <c r="AA10" i="102"/>
  <c r="AE10" i="102"/>
  <c r="AI10" i="102"/>
  <c r="T11" i="102"/>
  <c r="T12" i="102" s="1"/>
  <c r="X11" i="102"/>
  <c r="X12" i="102" s="1"/>
  <c r="G39" i="102"/>
  <c r="AF11" i="102"/>
  <c r="AF12" i="102" s="1"/>
  <c r="AQ11" i="102"/>
  <c r="AQ12" i="102" s="1"/>
  <c r="AO11" i="102"/>
  <c r="AO12" i="102" s="1"/>
  <c r="AM11" i="102"/>
  <c r="AM12" i="102" s="1"/>
  <c r="AK11" i="102"/>
  <c r="AK12" i="102" s="1"/>
  <c r="AI11" i="102"/>
  <c r="AI12" i="102" s="1"/>
  <c r="AG11" i="102"/>
  <c r="AG12" i="102" s="1"/>
  <c r="AE11" i="102"/>
  <c r="AE12" i="102" s="1"/>
  <c r="AC11" i="102"/>
  <c r="AC12" i="102" s="1"/>
  <c r="AA11" i="102"/>
  <c r="AA12" i="102" s="1"/>
  <c r="Y11" i="102"/>
  <c r="Y12" i="102" s="1"/>
  <c r="W11" i="102"/>
  <c r="W12" i="102" s="1"/>
  <c r="U11" i="102"/>
  <c r="U12" i="102" s="1"/>
  <c r="S11" i="102"/>
  <c r="S12" i="102" s="1"/>
  <c r="Q11" i="102"/>
  <c r="Q12" i="102" s="1"/>
  <c r="AP10" i="102"/>
  <c r="AN10" i="102"/>
  <c r="AL10" i="102"/>
  <c r="AJ10" i="102"/>
  <c r="AH10" i="102"/>
  <c r="AF10" i="102"/>
  <c r="AD10" i="102"/>
  <c r="AB10" i="102"/>
  <c r="Z10" i="102"/>
  <c r="X10" i="102"/>
  <c r="V10" i="102"/>
  <c r="T10" i="102"/>
  <c r="R10" i="102"/>
  <c r="P10" i="102"/>
  <c r="AZ6" i="102"/>
  <c r="Q10" i="102"/>
  <c r="U10" i="102"/>
  <c r="Y10" i="102"/>
  <c r="AC10" i="102"/>
  <c r="AG10" i="102"/>
  <c r="AK10" i="102"/>
  <c r="AO10" i="102"/>
  <c r="R11" i="102"/>
  <c r="R12" i="102" s="1"/>
  <c r="V11" i="102"/>
  <c r="V12" i="102" s="1"/>
  <c r="Z11" i="102"/>
  <c r="Z12" i="102" s="1"/>
  <c r="AD11" i="102"/>
  <c r="AD12" i="102" s="1"/>
  <c r="AH11" i="102"/>
  <c r="AH12" i="102" s="1"/>
  <c r="AL11" i="102"/>
  <c r="AL12" i="102" s="1"/>
  <c r="AP11" i="102"/>
  <c r="AP12" i="102" s="1"/>
</calcChain>
</file>

<file path=xl/sharedStrings.xml><?xml version="1.0" encoding="utf-8"?>
<sst xmlns="http://schemas.openxmlformats.org/spreadsheetml/2006/main" count="866" uniqueCount="507">
  <si>
    <t>申請書</t>
  </si>
  <si>
    <t>申　請　書　及　び　添　付　書　類</t>
  </si>
  <si>
    <t>担　当　者　連　絡　先</t>
  </si>
  <si>
    <t>ＦＡＸ番号</t>
  </si>
  <si>
    <t>日</t>
  </si>
  <si>
    <t>月</t>
  </si>
  <si>
    <t>年</t>
  </si>
  <si>
    <t>電話番号</t>
  </si>
  <si>
    <t>事業所又は施設名</t>
  </si>
  <si>
    <t>申請するサービス種類</t>
  </si>
  <si>
    <t>同一所在地において行う事業等の種類</t>
  </si>
  <si>
    <t>訪問介護</t>
  </si>
  <si>
    <t>訪問入浴介護</t>
  </si>
  <si>
    <t>訪問看護</t>
  </si>
  <si>
    <t>時間</t>
    <rPh sb="0" eb="2">
      <t>ジカン</t>
    </rPh>
    <phoneticPr fontId="11"/>
  </si>
  <si>
    <t>衛生管理上の処置について</t>
    <rPh sb="0" eb="2">
      <t>エイセイ</t>
    </rPh>
    <rPh sb="2" eb="4">
      <t>カンリ</t>
    </rPh>
    <rPh sb="4" eb="5">
      <t>ジョウ</t>
    </rPh>
    <rPh sb="6" eb="8">
      <t>ショチ</t>
    </rPh>
    <phoneticPr fontId="11"/>
  </si>
  <si>
    <t>(1)設備及び備品等</t>
    <rPh sb="3" eb="5">
      <t>セツビ</t>
    </rPh>
    <rPh sb="5" eb="6">
      <t>オヨ</t>
    </rPh>
    <rPh sb="7" eb="9">
      <t>ビヒン</t>
    </rPh>
    <rPh sb="9" eb="10">
      <t>トウ</t>
    </rPh>
    <phoneticPr fontId="11"/>
  </si>
  <si>
    <t>ア　職員の衛生管理、特に感染症予防に必要な設備等が配慮されていますか。</t>
    <rPh sb="2" eb="4">
      <t>ショクイン</t>
    </rPh>
    <rPh sb="5" eb="7">
      <t>エイセイ</t>
    </rPh>
    <rPh sb="7" eb="9">
      <t>カンリ</t>
    </rPh>
    <rPh sb="10" eb="11">
      <t>トク</t>
    </rPh>
    <rPh sb="12" eb="15">
      <t>カンセンショウ</t>
    </rPh>
    <rPh sb="15" eb="17">
      <t>ヨボウ</t>
    </rPh>
    <rPh sb="18" eb="20">
      <t>ヒツヨウ</t>
    </rPh>
    <rPh sb="21" eb="23">
      <t>セツビ</t>
    </rPh>
    <rPh sb="23" eb="24">
      <t>トウ</t>
    </rPh>
    <rPh sb="25" eb="27">
      <t>ハイリョ</t>
    </rPh>
    <phoneticPr fontId="11"/>
  </si>
  <si>
    <t>(2)衛生管理</t>
    <rPh sb="3" eb="5">
      <t>エイセイ</t>
    </rPh>
    <rPh sb="5" eb="7">
      <t>カンリ</t>
    </rPh>
    <phoneticPr fontId="11"/>
  </si>
  <si>
    <t>イ　利用者宅で訪問看護を提供した後、次の利用者宅への訪問をする際にどの
　ような感染症予防に努めていますか。</t>
    <rPh sb="2" eb="5">
      <t>リヨウシャ</t>
    </rPh>
    <rPh sb="5" eb="6">
      <t>タク</t>
    </rPh>
    <rPh sb="7" eb="9">
      <t>ホウモン</t>
    </rPh>
    <rPh sb="9" eb="11">
      <t>カンゴ</t>
    </rPh>
    <rPh sb="12" eb="14">
      <t>テイキョウ</t>
    </rPh>
    <rPh sb="16" eb="17">
      <t>アト</t>
    </rPh>
    <rPh sb="18" eb="19">
      <t>ツギ</t>
    </rPh>
    <rPh sb="20" eb="23">
      <t>リヨウシャ</t>
    </rPh>
    <rPh sb="23" eb="24">
      <t>タク</t>
    </rPh>
    <rPh sb="26" eb="28">
      <t>ホウモン</t>
    </rPh>
    <rPh sb="31" eb="32">
      <t>サイ</t>
    </rPh>
    <rPh sb="40" eb="43">
      <t>カンセンショウ</t>
    </rPh>
    <rPh sb="43" eb="45">
      <t>ヨボウ</t>
    </rPh>
    <rPh sb="46" eb="47">
      <t>ツト</t>
    </rPh>
    <phoneticPr fontId="11"/>
  </si>
  <si>
    <t>エ　訪問看護を提供する際に利用者宅で使用した医療器具等(注射器、カテー
　テル等）の廃棄物をどのように処理していますか。</t>
    <rPh sb="2" eb="4">
      <t>ホウモン</t>
    </rPh>
    <rPh sb="4" eb="6">
      <t>カンゴ</t>
    </rPh>
    <rPh sb="7" eb="9">
      <t>テイキョウ</t>
    </rPh>
    <rPh sb="11" eb="12">
      <t>サイ</t>
    </rPh>
    <rPh sb="13" eb="15">
      <t>リヨウ</t>
    </rPh>
    <rPh sb="15" eb="17">
      <t>シャタク</t>
    </rPh>
    <rPh sb="18" eb="20">
      <t>シヨウ</t>
    </rPh>
    <rPh sb="22" eb="24">
      <t>イリョウ</t>
    </rPh>
    <rPh sb="24" eb="26">
      <t>キグ</t>
    </rPh>
    <rPh sb="26" eb="27">
      <t>トウ</t>
    </rPh>
    <rPh sb="28" eb="31">
      <t>チュウシャキ</t>
    </rPh>
    <rPh sb="39" eb="40">
      <t>トウ</t>
    </rPh>
    <rPh sb="42" eb="45">
      <t>ハイキブツ</t>
    </rPh>
    <rPh sb="51" eb="53">
      <t>ショリ</t>
    </rPh>
    <phoneticPr fontId="11"/>
  </si>
  <si>
    <t>＊備考　記入欄が不足する場合は適宜欄を設けて記載するか、または別に記載した用紙を添付
        してください。</t>
    <rPh sb="1" eb="3">
      <t>ビコウ</t>
    </rPh>
    <rPh sb="4" eb="6">
      <t>キニュウ</t>
    </rPh>
    <rPh sb="6" eb="7">
      <t>ラン</t>
    </rPh>
    <rPh sb="8" eb="10">
      <t>フソク</t>
    </rPh>
    <rPh sb="12" eb="14">
      <t>バアイ</t>
    </rPh>
    <rPh sb="15" eb="17">
      <t>テキギ</t>
    </rPh>
    <rPh sb="17" eb="18">
      <t>ラン</t>
    </rPh>
    <rPh sb="19" eb="20">
      <t>モウ</t>
    </rPh>
    <rPh sb="22" eb="24">
      <t>キサイ</t>
    </rPh>
    <rPh sb="31" eb="32">
      <t>ベツ</t>
    </rPh>
    <rPh sb="33" eb="35">
      <t>キサイ</t>
    </rPh>
    <rPh sb="37" eb="39">
      <t>ヨウシ</t>
    </rPh>
    <rPh sb="40" eb="42">
      <t>テンプ</t>
    </rPh>
    <phoneticPr fontId="11"/>
  </si>
  <si>
    <t>区　　　　分</t>
    <rPh sb="0" eb="1">
      <t>ク</t>
    </rPh>
    <rPh sb="5" eb="6">
      <t>ブン</t>
    </rPh>
    <phoneticPr fontId="11"/>
  </si>
  <si>
    <t>項　　　　　　目</t>
    <rPh sb="0" eb="1">
      <t>コウ</t>
    </rPh>
    <rPh sb="7" eb="8">
      <t>メ</t>
    </rPh>
    <phoneticPr fontId="11"/>
  </si>
  <si>
    <t>ウ　看護師等が訪問から帰った後、手洗い等の衛生処理に努めていますか。</t>
    <rPh sb="2" eb="5">
      <t>カンゴシ</t>
    </rPh>
    <rPh sb="5" eb="6">
      <t>トウ</t>
    </rPh>
    <rPh sb="7" eb="9">
      <t>ホウモン</t>
    </rPh>
    <rPh sb="11" eb="12">
      <t>カエ</t>
    </rPh>
    <rPh sb="14" eb="15">
      <t>アト</t>
    </rPh>
    <rPh sb="16" eb="18">
      <t>テアラ</t>
    </rPh>
    <rPh sb="19" eb="20">
      <t>トウ</t>
    </rPh>
    <rPh sb="21" eb="23">
      <t>エイセイ</t>
    </rPh>
    <rPh sb="23" eb="25">
      <t>ショリ</t>
    </rPh>
    <rPh sb="26" eb="27">
      <t>ツト</t>
    </rPh>
    <phoneticPr fontId="11"/>
  </si>
  <si>
    <t>※廃棄物の処理委託をしている場合は、委託契約書の写しを添付してください。</t>
    <rPh sb="1" eb="4">
      <t>ハイキブツ</t>
    </rPh>
    <rPh sb="5" eb="7">
      <t>ショリ</t>
    </rPh>
    <rPh sb="7" eb="9">
      <t>イタク</t>
    </rPh>
    <rPh sb="14" eb="16">
      <t>バアイ</t>
    </rPh>
    <rPh sb="18" eb="20">
      <t>イタク</t>
    </rPh>
    <rPh sb="20" eb="23">
      <t>ケイヤクショ</t>
    </rPh>
    <rPh sb="24" eb="25">
      <t>ウツ</t>
    </rPh>
    <rPh sb="27" eb="29">
      <t>テンプ</t>
    </rPh>
    <phoneticPr fontId="11"/>
  </si>
  <si>
    <t>指定居宅サービス事業所</t>
    <rPh sb="10" eb="11">
      <t>ショ</t>
    </rPh>
    <phoneticPr fontId="11"/>
  </si>
  <si>
    <t>申請者</t>
  </si>
  <si>
    <t>　  介護保険法に規定する事業所（施設）に係る指定（許可）を受けたいので、下記のとおり、</t>
    <rPh sb="15" eb="16">
      <t>ショ</t>
    </rPh>
    <phoneticPr fontId="11"/>
  </si>
  <si>
    <t>関係書類を添えて申請します。</t>
  </si>
  <si>
    <t>都</t>
    <rPh sb="0" eb="1">
      <t>ト</t>
    </rPh>
    <phoneticPr fontId="11"/>
  </si>
  <si>
    <t>氏　名</t>
    <rPh sb="0" eb="3">
      <t>シメイ</t>
    </rPh>
    <phoneticPr fontId="11"/>
  </si>
  <si>
    <t>通所介護</t>
  </si>
  <si>
    <t>短期入所生活介護</t>
  </si>
  <si>
    <t>短期入所療養介護</t>
  </si>
  <si>
    <t>特定施設入居者生活介護</t>
    <rPh sb="5" eb="6">
      <t>キョ</t>
    </rPh>
    <phoneticPr fontId="11"/>
  </si>
  <si>
    <t>福祉用具貸与</t>
  </si>
  <si>
    <t>特定福祉用具販売</t>
    <rPh sb="0" eb="2">
      <t>トクテイ</t>
    </rPh>
    <rPh sb="6" eb="8">
      <t>ハンバイ</t>
    </rPh>
    <phoneticPr fontId="11"/>
  </si>
  <si>
    <t>医療機関コード等</t>
    <rPh sb="7" eb="8">
      <t>トウ</t>
    </rPh>
    <phoneticPr fontId="11"/>
  </si>
  <si>
    <t>居宅療養管理指導</t>
    <rPh sb="6" eb="8">
      <t>シドウ</t>
    </rPh>
    <phoneticPr fontId="11"/>
  </si>
  <si>
    <t>常勤職員の勤務時間に関する調べ</t>
    <rPh sb="0" eb="2">
      <t>ジョウキン</t>
    </rPh>
    <rPh sb="2" eb="4">
      <t>ショクイン</t>
    </rPh>
    <rPh sb="5" eb="7">
      <t>キンム</t>
    </rPh>
    <rPh sb="7" eb="9">
      <t>ジカン</t>
    </rPh>
    <rPh sb="10" eb="11">
      <t>カン</t>
    </rPh>
    <rPh sb="13" eb="14">
      <t>シラ</t>
    </rPh>
    <phoneticPr fontId="11"/>
  </si>
  <si>
    <t>（＊就業規則がある場合は、就業規則を提出してください）</t>
    <rPh sb="2" eb="4">
      <t>シュウギョウ</t>
    </rPh>
    <rPh sb="4" eb="6">
      <t>キソク</t>
    </rPh>
    <rPh sb="9" eb="11">
      <t>バアイ</t>
    </rPh>
    <rPh sb="13" eb="15">
      <t>シュウギョウ</t>
    </rPh>
    <rPh sb="15" eb="17">
      <t>キソク</t>
    </rPh>
    <rPh sb="18" eb="20">
      <t>テイシュツ</t>
    </rPh>
    <phoneticPr fontId="11"/>
  </si>
  <si>
    <t>1日あたりの労働時間－①</t>
    <rPh sb="1" eb="2">
      <t>ニチ</t>
    </rPh>
    <rPh sb="6" eb="8">
      <t>ロウドウ</t>
    </rPh>
    <rPh sb="8" eb="10">
      <t>ジカン</t>
    </rPh>
    <phoneticPr fontId="11"/>
  </si>
  <si>
    <t>勤務日</t>
    <rPh sb="0" eb="3">
      <t>キンムビ</t>
    </rPh>
    <phoneticPr fontId="11"/>
  </si>
  <si>
    <t>～</t>
    <phoneticPr fontId="11"/>
  </si>
  <si>
    <t>曜日</t>
    <rPh sb="0" eb="2">
      <t>ヨウビ</t>
    </rPh>
    <phoneticPr fontId="11"/>
  </si>
  <si>
    <t>始業時間</t>
    <rPh sb="0" eb="2">
      <t>シギョウ</t>
    </rPh>
    <rPh sb="2" eb="4">
      <t>ジカン</t>
    </rPh>
    <phoneticPr fontId="11"/>
  </si>
  <si>
    <t>時</t>
    <rPh sb="0" eb="1">
      <t>ジ</t>
    </rPh>
    <phoneticPr fontId="11"/>
  </si>
  <si>
    <t>分</t>
    <rPh sb="0" eb="1">
      <t>フン</t>
    </rPh>
    <phoneticPr fontId="11"/>
  </si>
  <si>
    <t>終業時間</t>
    <rPh sb="0" eb="2">
      <t>シュウギョウ</t>
    </rPh>
    <rPh sb="2" eb="4">
      <t>ジカン</t>
    </rPh>
    <phoneticPr fontId="11"/>
  </si>
  <si>
    <t>休憩時間</t>
    <rPh sb="0" eb="2">
      <t>キュウケイ</t>
    </rPh>
    <rPh sb="2" eb="4">
      <t>ジカン</t>
    </rPh>
    <phoneticPr fontId="11"/>
  </si>
  <si>
    <t>計</t>
    <rPh sb="0" eb="1">
      <t>ケイ</t>
    </rPh>
    <phoneticPr fontId="11"/>
  </si>
  <si>
    <t>時間（Ａ）</t>
    <rPh sb="0" eb="2">
      <t>ジカン</t>
    </rPh>
    <phoneticPr fontId="11"/>
  </si>
  <si>
    <t>日勤務（Ｂ）</t>
    <rPh sb="0" eb="1">
      <t>ニチ</t>
    </rPh>
    <rPh sb="1" eb="3">
      <t>キンム</t>
    </rPh>
    <phoneticPr fontId="11"/>
  </si>
  <si>
    <t>1日あたりの労働時間－②</t>
    <rPh sb="1" eb="2">
      <t>ニチ</t>
    </rPh>
    <rPh sb="6" eb="8">
      <t>ロウドウ</t>
    </rPh>
    <rPh sb="8" eb="10">
      <t>ジカン</t>
    </rPh>
    <phoneticPr fontId="11"/>
  </si>
  <si>
    <t>時間（Ｃ）</t>
    <rPh sb="0" eb="2">
      <t>ジカン</t>
    </rPh>
    <phoneticPr fontId="11"/>
  </si>
  <si>
    <t>日勤務（Ｄ）</t>
    <rPh sb="0" eb="1">
      <t>ニチ</t>
    </rPh>
    <rPh sb="1" eb="3">
      <t>キンム</t>
    </rPh>
    <phoneticPr fontId="11"/>
  </si>
  <si>
    <t>休日</t>
    <rPh sb="0" eb="2">
      <t>キュウジツ</t>
    </rPh>
    <phoneticPr fontId="11"/>
  </si>
  <si>
    <t>日曜日</t>
    <rPh sb="0" eb="2">
      <t>ニチヨウ</t>
    </rPh>
    <rPh sb="2" eb="3">
      <t>ビ</t>
    </rPh>
    <phoneticPr fontId="11"/>
  </si>
  <si>
    <t>（　　　　　）曜日</t>
    <rPh sb="7" eb="9">
      <t>ヨウビ</t>
    </rPh>
    <phoneticPr fontId="11"/>
  </si>
  <si>
    <t>祝日</t>
    <rPh sb="0" eb="2">
      <t>シュクジツ</t>
    </rPh>
    <phoneticPr fontId="11"/>
  </si>
  <si>
    <t>会社の指定する日</t>
    <rPh sb="0" eb="2">
      <t>カイシャ</t>
    </rPh>
    <rPh sb="3" eb="5">
      <t>シテイ</t>
    </rPh>
    <rPh sb="7" eb="8">
      <t>ヒ</t>
    </rPh>
    <phoneticPr fontId="11"/>
  </si>
  <si>
    <t>週あたりの労働時間</t>
    <rPh sb="0" eb="1">
      <t>シュウ</t>
    </rPh>
    <rPh sb="5" eb="7">
      <t>ロウドウ</t>
    </rPh>
    <rPh sb="7" eb="9">
      <t>ジカン</t>
    </rPh>
    <phoneticPr fontId="11"/>
  </si>
  <si>
    <t>（（Ａ）×（Ｂ））＋（（Ｃ）×（Ｄ））＝</t>
    <phoneticPr fontId="11"/>
  </si>
  <si>
    <t>保険医療機関（みなし）の場合</t>
    <rPh sb="0" eb="2">
      <t>ホケン</t>
    </rPh>
    <rPh sb="2" eb="4">
      <t>イリョウ</t>
    </rPh>
    <rPh sb="4" eb="6">
      <t>キカン</t>
    </rPh>
    <rPh sb="12" eb="14">
      <t>バアイ</t>
    </rPh>
    <phoneticPr fontId="11"/>
  </si>
  <si>
    <t>申請する事業所の名称</t>
    <rPh sb="0" eb="2">
      <t>シンセイ</t>
    </rPh>
    <phoneticPr fontId="11"/>
  </si>
  <si>
    <t>＜法人以外の者が開設する病院・診療所である場合を除く。＞</t>
    <rPh sb="1" eb="3">
      <t>ホウジン</t>
    </rPh>
    <rPh sb="3" eb="5">
      <t>イガイ</t>
    </rPh>
    <rPh sb="6" eb="7">
      <t>バアイノモノ</t>
    </rPh>
    <rPh sb="8" eb="10">
      <t>カイセツ</t>
    </rPh>
    <rPh sb="12" eb="14">
      <t>ビョウイン</t>
    </rPh>
    <rPh sb="15" eb="18">
      <t>シンリョウジョ</t>
    </rPh>
    <rPh sb="21" eb="23">
      <t>バアイ</t>
    </rPh>
    <rPh sb="24" eb="25">
      <t>ノゾ</t>
    </rPh>
    <phoneticPr fontId="11"/>
  </si>
  <si>
    <t>病院の使用許可証、診療所の使用許可証又は届出等の写し</t>
    <rPh sb="0" eb="2">
      <t>ビョウイン</t>
    </rPh>
    <rPh sb="3" eb="5">
      <t>シヨウ</t>
    </rPh>
    <rPh sb="5" eb="8">
      <t>キョカショウ</t>
    </rPh>
    <rPh sb="9" eb="12">
      <t>シンリョウジョ</t>
    </rPh>
    <rPh sb="13" eb="15">
      <t>シヨウ</t>
    </rPh>
    <rPh sb="15" eb="18">
      <t>キョカショウ</t>
    </rPh>
    <rPh sb="18" eb="19">
      <t>マタ</t>
    </rPh>
    <rPh sb="20" eb="22">
      <t>トドケデ</t>
    </rPh>
    <rPh sb="22" eb="23">
      <t>トウ</t>
    </rPh>
    <rPh sb="24" eb="25">
      <t>ウツシ</t>
    </rPh>
    <phoneticPr fontId="11"/>
  </si>
  <si>
    <t>＜病院・診療所で実施する場合＞</t>
    <rPh sb="1" eb="3">
      <t>ビョウイン</t>
    </rPh>
    <rPh sb="4" eb="7">
      <t>シンリョウジョ</t>
    </rPh>
    <rPh sb="8" eb="10">
      <t>ジッシ</t>
    </rPh>
    <rPh sb="12" eb="14">
      <t>バアイ</t>
    </rPh>
    <phoneticPr fontId="11"/>
  </si>
  <si>
    <t>従業者の勤務体制及び勤務形態一覧表（参考様式１）　　</t>
    <rPh sb="18" eb="20">
      <t>サンコウ</t>
    </rPh>
    <rPh sb="20" eb="22">
      <t>ヨウシキ</t>
    </rPh>
    <phoneticPr fontId="11"/>
  </si>
  <si>
    <t>外観及び内部の様子がわかる写真</t>
    <rPh sb="0" eb="2">
      <t>ガイカン</t>
    </rPh>
    <rPh sb="2" eb="3">
      <t>オヨ</t>
    </rPh>
    <rPh sb="4" eb="6">
      <t>ナイブ</t>
    </rPh>
    <rPh sb="7" eb="9">
      <t>ヨウス</t>
    </rPh>
    <rPh sb="13" eb="15">
      <t>シャシン</t>
    </rPh>
    <phoneticPr fontId="11"/>
  </si>
  <si>
    <t>予防のみ追加申請の場合</t>
    <rPh sb="0" eb="2">
      <t>ヨボウ</t>
    </rPh>
    <rPh sb="4" eb="6">
      <t>ツイカ</t>
    </rPh>
    <rPh sb="6" eb="8">
      <t>シンセイ</t>
    </rPh>
    <rPh sb="9" eb="11">
      <t>バアイ</t>
    </rPh>
    <phoneticPr fontId="11"/>
  </si>
  <si>
    <t>土曜日</t>
    <rPh sb="0" eb="3">
      <t>ドヨウビ</t>
    </rPh>
    <phoneticPr fontId="11"/>
  </si>
  <si>
    <t>備考</t>
    <rPh sb="0" eb="2">
      <t>ビコウ</t>
    </rPh>
    <phoneticPr fontId="11"/>
  </si>
  <si>
    <t>年</t>
    <rPh sb="0" eb="1">
      <t>ネン</t>
    </rPh>
    <phoneticPr fontId="11"/>
  </si>
  <si>
    <t>運営規程（料金表含む）</t>
    <rPh sb="5" eb="7">
      <t>リョウキン</t>
    </rPh>
    <rPh sb="7" eb="8">
      <t>ヒョウ</t>
    </rPh>
    <rPh sb="8" eb="9">
      <t>フク</t>
    </rPh>
    <phoneticPr fontId="11"/>
  </si>
  <si>
    <t>フリガナ</t>
    <phoneticPr fontId="11"/>
  </si>
  <si>
    <t>訪問リハビリテーション</t>
    <phoneticPr fontId="11"/>
  </si>
  <si>
    <t>通所リハビリテーション</t>
    <phoneticPr fontId="11"/>
  </si>
  <si>
    <t>備　考</t>
    <phoneticPr fontId="11"/>
  </si>
  <si>
    <t>利用者からの苦情を処理するために講ずる措置の概要（参考様式３）</t>
    <rPh sb="25" eb="27">
      <t>サンコウ</t>
    </rPh>
    <rPh sb="27" eb="29">
      <t>ヨウシキ</t>
    </rPh>
    <phoneticPr fontId="11"/>
  </si>
  <si>
    <t xml:space="preserve">    訪問看護・介護予防訪問看護事業所の指定申請に係る添付書類一覧</t>
    <rPh sb="4" eb="6">
      <t>ホウモン</t>
    </rPh>
    <rPh sb="6" eb="8">
      <t>カンゴ</t>
    </rPh>
    <rPh sb="9" eb="11">
      <t>カイゴ</t>
    </rPh>
    <rPh sb="11" eb="13">
      <t>ヨボウ</t>
    </rPh>
    <rPh sb="13" eb="15">
      <t>ホウモン</t>
    </rPh>
    <rPh sb="15" eb="17">
      <t>カンゴ</t>
    </rPh>
    <rPh sb="17" eb="20">
      <t>ジギョウショ</t>
    </rPh>
    <phoneticPr fontId="11"/>
  </si>
  <si>
    <t xml:space="preserve">    (訪問看護ステーション）</t>
    <rPh sb="5" eb="7">
      <t>ホウモン</t>
    </rPh>
    <rPh sb="7" eb="9">
      <t>カンゴ</t>
    </rPh>
    <phoneticPr fontId="11"/>
  </si>
  <si>
    <r>
      <rPr>
        <sz val="11"/>
        <rFont val="ＭＳ Ｐゴシック"/>
        <family val="3"/>
        <charset val="128"/>
      </rPr>
      <t xml:space="preserve">    </t>
    </r>
    <r>
      <rPr>
        <u/>
        <sz val="11"/>
        <rFont val="ＭＳ Ｐゴシック"/>
        <family val="3"/>
        <charset val="128"/>
      </rPr>
      <t>（この書類も提出してください。）</t>
    </r>
    <phoneticPr fontId="11"/>
  </si>
  <si>
    <t>申請者 
確認欄</t>
    <phoneticPr fontId="11"/>
  </si>
  <si>
    <t>事業所の平面図（参考様式２）</t>
    <rPh sb="8" eb="10">
      <t>サンコウ</t>
    </rPh>
    <rPh sb="10" eb="12">
      <t>ヨウシキ</t>
    </rPh>
    <phoneticPr fontId="11"/>
  </si>
  <si>
    <t>　新規指定前研修は、いつ受講されましたか。</t>
    <rPh sb="1" eb="3">
      <t>シンキ</t>
    </rPh>
    <rPh sb="3" eb="5">
      <t>シテイ</t>
    </rPh>
    <rPh sb="5" eb="6">
      <t>マエ</t>
    </rPh>
    <rPh sb="6" eb="8">
      <t>ケンシュウ</t>
    </rPh>
    <rPh sb="12" eb="14">
      <t>ジュコウ</t>
    </rPh>
    <phoneticPr fontId="11"/>
  </si>
  <si>
    <t>　　（※申請にあたっては、受講済であることが必要です。）</t>
    <phoneticPr fontId="11"/>
  </si>
  <si>
    <r>
      <t>申請書類に記載された内容等について問い合わせをする際の担当者名と連絡先を記入して</t>
    </r>
    <r>
      <rPr>
        <sz val="11"/>
        <rFont val="ＭＳ Ｐゴシック"/>
        <family val="3"/>
        <charset val="128"/>
      </rPr>
      <t>ください。
（平日の日中に連絡が取れる番号を記載）</t>
    </r>
    <rPh sb="47" eb="49">
      <t>ヘイジツ</t>
    </rPh>
    <rPh sb="50" eb="52">
      <t>ニッチュウ</t>
    </rPh>
    <rPh sb="53" eb="55">
      <t>レンラク</t>
    </rPh>
    <rPh sb="56" eb="57">
      <t>ト</t>
    </rPh>
    <rPh sb="59" eb="61">
      <t>バンゴウ</t>
    </rPh>
    <rPh sb="62" eb="64">
      <t>キサイ</t>
    </rPh>
    <phoneticPr fontId="11"/>
  </si>
  <si>
    <t>○</t>
    <phoneticPr fontId="11"/>
  </si>
  <si>
    <t>１</t>
    <phoneticPr fontId="11"/>
  </si>
  <si>
    <t>３</t>
    <phoneticPr fontId="11"/>
  </si>
  <si>
    <t>　　　　年　　　月</t>
    <rPh sb="4" eb="5">
      <t>ネン</t>
    </rPh>
    <rPh sb="8" eb="9">
      <t>ガツ</t>
    </rPh>
    <phoneticPr fontId="11"/>
  </si>
  <si>
    <t>所在地</t>
    <rPh sb="0" eb="3">
      <t>ショザイチ</t>
    </rPh>
    <phoneticPr fontId="11"/>
  </si>
  <si>
    <t>事　業　所　名</t>
    <phoneticPr fontId="11"/>
  </si>
  <si>
    <t>担　当　者　名</t>
    <phoneticPr fontId="11"/>
  </si>
  <si>
    <t>連　　絡　　先</t>
    <phoneticPr fontId="11"/>
  </si>
  <si>
    <t>はい　・　加入手続中又は
　　　　　今後手続を行う</t>
    <phoneticPr fontId="11"/>
  </si>
  <si>
    <t>備考１　「申請者確認欄」の該当欄に「〇」を付し、添付書類等に漏れがないよう確認してください。</t>
    <rPh sb="0" eb="2">
      <t>ビコウ</t>
    </rPh>
    <phoneticPr fontId="11"/>
  </si>
  <si>
    <t>　　２　添付書類については、次頁以降の説明を参照してください。</t>
    <phoneticPr fontId="11"/>
  </si>
  <si>
    <t>　　３　訪問看護ステーションで、居宅サービスの指定があり介護予防サービスのみ指定申請する場合は、</t>
    <rPh sb="4" eb="6">
      <t>ホウモン</t>
    </rPh>
    <rPh sb="6" eb="8">
      <t>カンゴ</t>
    </rPh>
    <rPh sb="16" eb="18">
      <t>キョタク</t>
    </rPh>
    <rPh sb="23" eb="25">
      <t>シテイ</t>
    </rPh>
    <rPh sb="28" eb="30">
      <t>カイゴ</t>
    </rPh>
    <rPh sb="30" eb="32">
      <t>ヨボウ</t>
    </rPh>
    <rPh sb="38" eb="40">
      <t>シテイ</t>
    </rPh>
    <rPh sb="40" eb="42">
      <t>シンセイ</t>
    </rPh>
    <rPh sb="44" eb="46">
      <t>バアイ</t>
    </rPh>
    <phoneticPr fontId="11"/>
  </si>
  <si>
    <t>指定介護予防サービス事業所</t>
    <rPh sb="0" eb="2">
      <t>シテイ</t>
    </rPh>
    <rPh sb="2" eb="4">
      <t>カイゴ</t>
    </rPh>
    <rPh sb="4" eb="6">
      <t>ヨボウ</t>
    </rPh>
    <rPh sb="10" eb="13">
      <t>ジギョウショ</t>
    </rPh>
    <phoneticPr fontId="11"/>
  </si>
  <si>
    <t>介護保険施設</t>
    <rPh sb="0" eb="2">
      <t>カイゴ</t>
    </rPh>
    <rPh sb="2" eb="4">
      <t>ホケン</t>
    </rPh>
    <rPh sb="4" eb="6">
      <t>シセツ</t>
    </rPh>
    <phoneticPr fontId="11"/>
  </si>
  <si>
    <t>（代表者の職名・氏名）</t>
    <rPh sb="1" eb="4">
      <t>ダイヒョウシャ</t>
    </rPh>
    <rPh sb="5" eb="7">
      <t>ショクメイ</t>
    </rPh>
    <rPh sb="8" eb="10">
      <t>シメイ</t>
    </rPh>
    <phoneticPr fontId="11"/>
  </si>
  <si>
    <t>申　請　者</t>
    <rPh sb="0" eb="1">
      <t>サル</t>
    </rPh>
    <rPh sb="2" eb="3">
      <t>ショウ</t>
    </rPh>
    <rPh sb="4" eb="5">
      <t>モノ</t>
    </rPh>
    <phoneticPr fontId="14"/>
  </si>
  <si>
    <t>名称</t>
    <rPh sb="0" eb="1">
      <t>ナ</t>
    </rPh>
    <rPh sb="1" eb="2">
      <t>ショウ</t>
    </rPh>
    <phoneticPr fontId="11"/>
  </si>
  <si>
    <t>主たる事務所の
所在地</t>
    <rPh sb="8" eb="11">
      <t>ショザイチ</t>
    </rPh>
    <phoneticPr fontId="11"/>
  </si>
  <si>
    <t>（郵便番号</t>
    <phoneticPr fontId="11"/>
  </si>
  <si>
    <t>-</t>
    <phoneticPr fontId="11"/>
  </si>
  <si>
    <t>）</t>
    <phoneticPr fontId="11"/>
  </si>
  <si>
    <t>連絡先</t>
    <rPh sb="0" eb="3">
      <t>レンラクサキ</t>
    </rPh>
    <phoneticPr fontId="11"/>
  </si>
  <si>
    <t>Email</t>
    <phoneticPr fontId="11"/>
  </si>
  <si>
    <t>職名</t>
    <rPh sb="0" eb="2">
      <t>ショクメイ</t>
    </rPh>
    <phoneticPr fontId="11"/>
  </si>
  <si>
    <t>生年
月日</t>
    <rPh sb="0" eb="2">
      <t>セイネン</t>
    </rPh>
    <rPh sb="3" eb="5">
      <t>ガッピ</t>
    </rPh>
    <phoneticPr fontId="11"/>
  </si>
  <si>
    <t>指定（許可）を受けようとする事業所・施設の種類</t>
    <rPh sb="0" eb="2">
      <t>シテイ</t>
    </rPh>
    <rPh sb="3" eb="5">
      <t>キョカ</t>
    </rPh>
    <rPh sb="7" eb="8">
      <t>ウ</t>
    </rPh>
    <rPh sb="14" eb="16">
      <t>ジギョウ</t>
    </rPh>
    <rPh sb="16" eb="17">
      <t>ショ</t>
    </rPh>
    <rPh sb="18" eb="20">
      <t>シセツ</t>
    </rPh>
    <rPh sb="21" eb="23">
      <t>シュルイ</t>
    </rPh>
    <phoneticPr fontId="11"/>
  </si>
  <si>
    <t>指定（許可）申請をする事業等の開始予定年月日</t>
    <rPh sb="15" eb="17">
      <t>カイシ</t>
    </rPh>
    <rPh sb="17" eb="19">
      <t>ヨテイ</t>
    </rPh>
    <rPh sb="19" eb="22">
      <t>ネンガッピ</t>
    </rPh>
    <phoneticPr fontId="11"/>
  </si>
  <si>
    <t>様　式</t>
    <rPh sb="0" eb="3">
      <t>ヨウシキ</t>
    </rPh>
    <phoneticPr fontId="11"/>
  </si>
  <si>
    <t>指定居宅サービス</t>
    <rPh sb="0" eb="2">
      <t>シテイ</t>
    </rPh>
    <rPh sb="2" eb="4">
      <t>キョタク</t>
    </rPh>
    <phoneticPr fontId="11"/>
  </si>
  <si>
    <t>施設</t>
    <rPh sb="0" eb="2">
      <t>シセツ</t>
    </rPh>
    <phoneticPr fontId="41"/>
  </si>
  <si>
    <t>介護老人福祉施設</t>
    <rPh sb="0" eb="2">
      <t>カイゴ</t>
    </rPh>
    <rPh sb="2" eb="4">
      <t>ロウジン</t>
    </rPh>
    <rPh sb="4" eb="6">
      <t>フクシ</t>
    </rPh>
    <rPh sb="6" eb="8">
      <t>シセツ</t>
    </rPh>
    <phoneticPr fontId="11"/>
  </si>
  <si>
    <t>介護老人保健施設</t>
    <rPh sb="0" eb="2">
      <t>カイゴ</t>
    </rPh>
    <rPh sb="2" eb="4">
      <t>ロウジン</t>
    </rPh>
    <rPh sb="4" eb="6">
      <t>ホケン</t>
    </rPh>
    <phoneticPr fontId="11"/>
  </si>
  <si>
    <t>介護医療院</t>
    <rPh sb="0" eb="2">
      <t>カイゴ</t>
    </rPh>
    <rPh sb="2" eb="4">
      <t>イリョウ</t>
    </rPh>
    <rPh sb="4" eb="5">
      <t>イン</t>
    </rPh>
    <phoneticPr fontId="11"/>
  </si>
  <si>
    <t>指定介護予防サービス</t>
    <rPh sb="0" eb="2">
      <t>シテイ</t>
    </rPh>
    <rPh sb="2" eb="4">
      <t>カイゴ</t>
    </rPh>
    <rPh sb="4" eb="6">
      <t>ヨボウ</t>
    </rPh>
    <phoneticPr fontId="11"/>
  </si>
  <si>
    <t>介護予防訪問入浴介護</t>
    <rPh sb="0" eb="2">
      <t>カイゴ</t>
    </rPh>
    <rPh sb="2" eb="4">
      <t>ヨボウ</t>
    </rPh>
    <rPh sb="4" eb="6">
      <t>ホウモン</t>
    </rPh>
    <rPh sb="6" eb="8">
      <t>ニュウヨク</t>
    </rPh>
    <rPh sb="8" eb="10">
      <t>カイゴ</t>
    </rPh>
    <phoneticPr fontId="11"/>
  </si>
  <si>
    <t>介護予防訪問看護</t>
    <rPh sb="0" eb="2">
      <t>カイゴ</t>
    </rPh>
    <rPh sb="2" eb="4">
      <t>ヨボウ</t>
    </rPh>
    <rPh sb="4" eb="6">
      <t>ホウモン</t>
    </rPh>
    <rPh sb="6" eb="8">
      <t>カンゴ</t>
    </rPh>
    <phoneticPr fontId="11"/>
  </si>
  <si>
    <t>介護予防訪問リハビリテーション</t>
    <rPh sb="0" eb="2">
      <t>カイゴ</t>
    </rPh>
    <rPh sb="2" eb="4">
      <t>ヨボウ</t>
    </rPh>
    <rPh sb="4" eb="6">
      <t>ホウモン</t>
    </rPh>
    <phoneticPr fontId="11"/>
  </si>
  <si>
    <t>介護予防居宅療養管理指導</t>
    <rPh sb="0" eb="2">
      <t>カイゴ</t>
    </rPh>
    <rPh sb="2" eb="4">
      <t>ヨボウ</t>
    </rPh>
    <rPh sb="4" eb="6">
      <t>キョタク</t>
    </rPh>
    <rPh sb="6" eb="8">
      <t>リョウヨウ</t>
    </rPh>
    <rPh sb="8" eb="10">
      <t>カンリ</t>
    </rPh>
    <rPh sb="10" eb="12">
      <t>シドウ</t>
    </rPh>
    <phoneticPr fontId="11"/>
  </si>
  <si>
    <t>介護予防通所リハビリテーション</t>
    <rPh sb="0" eb="2">
      <t>カイゴ</t>
    </rPh>
    <rPh sb="2" eb="4">
      <t>ヨボウ</t>
    </rPh>
    <rPh sb="4" eb="6">
      <t>ツウショ</t>
    </rPh>
    <phoneticPr fontId="11"/>
  </si>
  <si>
    <t>介護予防短期入所生活介護</t>
    <rPh sb="0" eb="2">
      <t>カイゴ</t>
    </rPh>
    <rPh sb="2" eb="4">
      <t>ヨボウ</t>
    </rPh>
    <rPh sb="4" eb="6">
      <t>タンキ</t>
    </rPh>
    <rPh sb="6" eb="8">
      <t>ニュウショ</t>
    </rPh>
    <rPh sb="8" eb="10">
      <t>セイカツ</t>
    </rPh>
    <rPh sb="10" eb="12">
      <t>カイゴ</t>
    </rPh>
    <phoneticPr fontId="11"/>
  </si>
  <si>
    <t>介護予防短期入所療養介護</t>
    <rPh sb="0" eb="2">
      <t>カイゴ</t>
    </rPh>
    <rPh sb="2" eb="4">
      <t>ヨボウ</t>
    </rPh>
    <rPh sb="4" eb="6">
      <t>タンキ</t>
    </rPh>
    <rPh sb="6" eb="8">
      <t>ニュウショ</t>
    </rPh>
    <rPh sb="8" eb="10">
      <t>リョウヨウ</t>
    </rPh>
    <rPh sb="10" eb="12">
      <t>カイゴ</t>
    </rPh>
    <phoneticPr fontId="11"/>
  </si>
  <si>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11"/>
  </si>
  <si>
    <t>介護予防福祉用具貸与</t>
    <rPh sb="0" eb="2">
      <t>カイゴ</t>
    </rPh>
    <rPh sb="2" eb="4">
      <t>ヨボウ</t>
    </rPh>
    <rPh sb="4" eb="7">
      <t>フクシヨウ</t>
    </rPh>
    <rPh sb="7" eb="8">
      <t>グ</t>
    </rPh>
    <rPh sb="8" eb="10">
      <t>タイヨ</t>
    </rPh>
    <phoneticPr fontId="11"/>
  </si>
  <si>
    <t>特定介護予防福祉用具販売</t>
    <rPh sb="0" eb="2">
      <t>トクテイ</t>
    </rPh>
    <rPh sb="2" eb="4">
      <t>カイゴ</t>
    </rPh>
    <rPh sb="4" eb="6">
      <t>ヨボウ</t>
    </rPh>
    <rPh sb="6" eb="8">
      <t>フクシ</t>
    </rPh>
    <rPh sb="8" eb="10">
      <t>ヨウグ</t>
    </rPh>
    <rPh sb="10" eb="12">
      <t>ハンバイ</t>
    </rPh>
    <phoneticPr fontId="11"/>
  </si>
  <si>
    <t>介護保険事業所番号</t>
    <rPh sb="6" eb="7">
      <t>ショ</t>
    </rPh>
    <phoneticPr fontId="11"/>
  </si>
  <si>
    <t>（既に指定又は許可を受けている場合）</t>
    <rPh sb="1" eb="2">
      <t>スデ</t>
    </rPh>
    <phoneticPr fontId="11"/>
  </si>
  <si>
    <t>（保険医療機関として指定を受けている場合）</t>
    <rPh sb="1" eb="3">
      <t>ホケン</t>
    </rPh>
    <rPh sb="3" eb="5">
      <t>イリョウ</t>
    </rPh>
    <rPh sb="5" eb="7">
      <t>キカン</t>
    </rPh>
    <rPh sb="10" eb="12">
      <t>シテイ</t>
    </rPh>
    <phoneticPr fontId="11"/>
  </si>
  <si>
    <t>（日本産業規格A列４番）</t>
    <rPh sb="1" eb="3">
      <t>ニホン</t>
    </rPh>
    <rPh sb="3" eb="5">
      <t>サンギョウ</t>
    </rPh>
    <rPh sb="5" eb="7">
      <t>キカク</t>
    </rPh>
    <rPh sb="8" eb="9">
      <t>レツ</t>
    </rPh>
    <rPh sb="10" eb="11">
      <t>バン</t>
    </rPh>
    <phoneticPr fontId="41"/>
  </si>
  <si>
    <t>事 業 所</t>
  </si>
  <si>
    <t>名　　称</t>
    <rPh sb="0" eb="1">
      <t>メイ</t>
    </rPh>
    <rPh sb="3" eb="4">
      <t>ショウ</t>
    </rPh>
    <phoneticPr fontId="11"/>
  </si>
  <si>
    <t>連絡先</t>
    <rPh sb="0" eb="2">
      <t>レンラク</t>
    </rPh>
    <rPh sb="2" eb="3">
      <t>サキ</t>
    </rPh>
    <phoneticPr fontId="11"/>
  </si>
  <si>
    <t>事業所種別</t>
    <rPh sb="0" eb="3">
      <t>ジギョウショ</t>
    </rPh>
    <rPh sb="3" eb="5">
      <t>シュベツ</t>
    </rPh>
    <phoneticPr fontId="11"/>
  </si>
  <si>
    <t>管 理 者</t>
  </si>
  <si>
    <t>住所</t>
    <rPh sb="0" eb="2">
      <t>ジュウショ</t>
    </rPh>
    <phoneticPr fontId="11"/>
  </si>
  <si>
    <t>氏    名</t>
    <phoneticPr fontId="11"/>
  </si>
  <si>
    <t>生年月日</t>
    <phoneticPr fontId="11"/>
  </si>
  <si>
    <t>利用者の推定数</t>
    <phoneticPr fontId="11"/>
  </si>
  <si>
    <t>人</t>
    <rPh sb="0" eb="1">
      <t>ニン</t>
    </rPh>
    <phoneticPr fontId="11"/>
  </si>
  <si>
    <t>○人員に関する基準の確認に必要な事項</t>
    <phoneticPr fontId="11"/>
  </si>
  <si>
    <t>従業者の職種・員数</t>
    <phoneticPr fontId="11"/>
  </si>
  <si>
    <t>看護師</t>
    <rPh sb="0" eb="2">
      <t>カンゴ</t>
    </rPh>
    <rPh sb="2" eb="3">
      <t>シ</t>
    </rPh>
    <phoneticPr fontId="11"/>
  </si>
  <si>
    <t>保健師</t>
    <rPh sb="0" eb="3">
      <t>ホケンシ</t>
    </rPh>
    <phoneticPr fontId="11"/>
  </si>
  <si>
    <t>准看護師</t>
    <rPh sb="0" eb="4">
      <t>ジュンカンゴシ</t>
    </rPh>
    <phoneticPr fontId="11"/>
  </si>
  <si>
    <t>専従</t>
    <rPh sb="0" eb="2">
      <t>センジュウ</t>
    </rPh>
    <phoneticPr fontId="11"/>
  </si>
  <si>
    <t>兼務</t>
    <rPh sb="0" eb="2">
      <t>ケンム</t>
    </rPh>
    <phoneticPr fontId="11"/>
  </si>
  <si>
    <t>常　勤（人）</t>
    <phoneticPr fontId="11"/>
  </si>
  <si>
    <t>非常勤（人）</t>
    <phoneticPr fontId="11"/>
  </si>
  <si>
    <t>※常勤換算後の人数（人）</t>
    <rPh sb="1" eb="3">
      <t>ジョウキン</t>
    </rPh>
    <rPh sb="3" eb="5">
      <t>カンサン</t>
    </rPh>
    <rPh sb="5" eb="6">
      <t>ゴ</t>
    </rPh>
    <rPh sb="7" eb="9">
      <t>ニンズウ</t>
    </rPh>
    <rPh sb="10" eb="11">
      <t>ニン</t>
    </rPh>
    <phoneticPr fontId="11"/>
  </si>
  <si>
    <t>添付書類</t>
    <rPh sb="0" eb="2">
      <t>テンプ</t>
    </rPh>
    <rPh sb="2" eb="4">
      <t>ショルイ</t>
    </rPh>
    <phoneticPr fontId="11"/>
  </si>
  <si>
    <t>別添のとおり</t>
    <rPh sb="0" eb="2">
      <t>ベッテン</t>
    </rPh>
    <phoneticPr fontId="11"/>
  </si>
  <si>
    <t>（訪問看護・介護予防訪問看護事業を事業所所在地以外の場所で一部実施する場合）</t>
    <rPh sb="14" eb="16">
      <t>ジギョウ</t>
    </rPh>
    <phoneticPr fontId="11"/>
  </si>
  <si>
    <t>事 業 所</t>
    <phoneticPr fontId="11"/>
  </si>
  <si>
    <t>備考</t>
    <phoneticPr fontId="11"/>
  </si>
  <si>
    <t>（参考様式1）</t>
    <rPh sb="1" eb="3">
      <t>サンコウ</t>
    </rPh>
    <rPh sb="3" eb="5">
      <t>ヨウシキ</t>
    </rPh>
    <phoneticPr fontId="11"/>
  </si>
  <si>
    <t>従業者の勤務の体制及び勤務形態一覧表</t>
    <phoneticPr fontId="41"/>
  </si>
  <si>
    <t>サービス種別</t>
    <rPh sb="4" eb="6">
      <t>シュベツ</t>
    </rPh>
    <phoneticPr fontId="41"/>
  </si>
  <si>
    <t>(</t>
    <phoneticPr fontId="41"/>
  </si>
  <si>
    <t>訪問看護（訪問看護ステーション）</t>
    <rPh sb="0" eb="2">
      <t>ホウモン</t>
    </rPh>
    <rPh sb="2" eb="4">
      <t>カンゴ</t>
    </rPh>
    <rPh sb="5" eb="7">
      <t>ホウモン</t>
    </rPh>
    <rPh sb="7" eb="9">
      <t>カンゴ</t>
    </rPh>
    <phoneticPr fontId="41"/>
  </si>
  <si>
    <t>）</t>
    <phoneticPr fontId="41"/>
  </si>
  <si>
    <t>令和</t>
    <rPh sb="0" eb="2">
      <t>レイワ</t>
    </rPh>
    <phoneticPr fontId="41"/>
  </si>
  <si>
    <t>)</t>
    <phoneticPr fontId="41"/>
  </si>
  <si>
    <t>年</t>
    <rPh sb="0" eb="1">
      <t>ネン</t>
    </rPh>
    <phoneticPr fontId="41"/>
  </si>
  <si>
    <t>月</t>
    <rPh sb="0" eb="1">
      <t>ゲツ</t>
    </rPh>
    <phoneticPr fontId="41"/>
  </si>
  <si>
    <t>事業所名</t>
    <rPh sb="0" eb="3">
      <t>ジギョウショ</t>
    </rPh>
    <rPh sb="3" eb="4">
      <t>メイ</t>
    </rPh>
    <phoneticPr fontId="41"/>
  </si>
  <si>
    <t>(1)</t>
    <phoneticPr fontId="41"/>
  </si>
  <si>
    <t>４週</t>
  </si>
  <si>
    <t>(2)</t>
    <phoneticPr fontId="41"/>
  </si>
  <si>
    <t>予定</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</si>
  <si>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41"/>
  </si>
  <si>
    <t>時間/週</t>
    <rPh sb="0" eb="2">
      <t>ジカン</t>
    </rPh>
    <rPh sb="3" eb="4">
      <t>シュウ</t>
    </rPh>
    <phoneticPr fontId="41"/>
  </si>
  <si>
    <t>時間/月</t>
    <rPh sb="0" eb="2">
      <t>ジカン</t>
    </rPh>
    <rPh sb="3" eb="4">
      <t>ツキ</t>
    </rPh>
    <phoneticPr fontId="41"/>
  </si>
  <si>
    <t>当月の日数</t>
    <rPh sb="0" eb="2">
      <t>トウゲツ</t>
    </rPh>
    <rPh sb="3" eb="5">
      <t>ニッスウ</t>
    </rPh>
    <phoneticPr fontId="41"/>
  </si>
  <si>
    <t>日</t>
    <rPh sb="0" eb="1">
      <t>ニチ</t>
    </rPh>
    <phoneticPr fontId="41"/>
  </si>
  <si>
    <t>No</t>
    <phoneticPr fontId="41"/>
  </si>
  <si>
    <t>(4) 
職種</t>
    <phoneticPr fontId="11"/>
  </si>
  <si>
    <t>(5)
勤務
形態</t>
    <phoneticPr fontId="11"/>
  </si>
  <si>
    <t>(6)
資格</t>
    <rPh sb="4" eb="6">
      <t>シカク</t>
    </rPh>
    <phoneticPr fontId="41"/>
  </si>
  <si>
    <t>(7) 氏　名</t>
    <phoneticPr fontId="11"/>
  </si>
  <si>
    <t>(8)</t>
    <phoneticPr fontId="41"/>
  </si>
  <si>
    <r>
      <t xml:space="preserve">(10)
</t>
    </r>
    <r>
      <rPr>
        <sz val="11"/>
        <rFont val="HGSｺﾞｼｯｸM"/>
        <family val="3"/>
        <charset val="128"/>
      </rPr>
      <t>週平均
勤務時間数</t>
    </r>
    <rPh sb="6" eb="8">
      <t>ヘイキン</t>
    </rPh>
    <rPh sb="9" eb="11">
      <t>キンム</t>
    </rPh>
    <rPh sb="11" eb="13">
      <t>ジカン</t>
    </rPh>
    <rPh sb="13" eb="14">
      <t>スウ</t>
    </rPh>
    <phoneticPr fontId="11"/>
  </si>
  <si>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11"/>
  </si>
  <si>
    <t>1週目</t>
    <rPh sb="1" eb="2">
      <t>シュウ</t>
    </rPh>
    <rPh sb="2" eb="3">
      <t>メ</t>
    </rPh>
    <phoneticPr fontId="41"/>
  </si>
  <si>
    <t>2週目</t>
    <rPh sb="1" eb="2">
      <t>シュウ</t>
    </rPh>
    <rPh sb="2" eb="3">
      <t>メ</t>
    </rPh>
    <phoneticPr fontId="41"/>
  </si>
  <si>
    <t>3週目</t>
    <rPh sb="1" eb="2">
      <t>シュウ</t>
    </rPh>
    <rPh sb="2" eb="3">
      <t>メ</t>
    </rPh>
    <phoneticPr fontId="41"/>
  </si>
  <si>
    <t>4週目</t>
    <rPh sb="1" eb="2">
      <t>シュウ</t>
    </rPh>
    <rPh sb="2" eb="3">
      <t>メ</t>
    </rPh>
    <phoneticPr fontId="41"/>
  </si>
  <si>
    <t>5週目</t>
    <rPh sb="1" eb="2">
      <t>シュウ</t>
    </rPh>
    <rPh sb="2" eb="3">
      <t>メ</t>
    </rPh>
    <phoneticPr fontId="41"/>
  </si>
  <si>
    <t>(12)【任意入力】人員基準の確認（看護職員）</t>
    <rPh sb="5" eb="7">
      <t>ニンイ</t>
    </rPh>
    <rPh sb="7" eb="9">
      <t>ニュウリョク</t>
    </rPh>
    <rPh sb="10" eb="12">
      <t>ジンイン</t>
    </rPh>
    <rPh sb="12" eb="14">
      <t>キジュン</t>
    </rPh>
    <rPh sb="15" eb="17">
      <t>カクニン</t>
    </rPh>
    <rPh sb="18" eb="20">
      <t>カンゴ</t>
    </rPh>
    <rPh sb="20" eb="22">
      <t>ショクイン</t>
    </rPh>
    <phoneticPr fontId="41"/>
  </si>
  <si>
    <t>（勤務形態の記号）</t>
    <rPh sb="1" eb="3">
      <t>キンム</t>
    </rPh>
    <rPh sb="3" eb="5">
      <t>ケイタイ</t>
    </rPh>
    <rPh sb="6" eb="8">
      <t>キゴウ</t>
    </rPh>
    <phoneticPr fontId="41"/>
  </si>
  <si>
    <t>勤務形態</t>
    <rPh sb="0" eb="2">
      <t>キンム</t>
    </rPh>
    <rPh sb="2" eb="4">
      <t>ケイタイ</t>
    </rPh>
    <phoneticPr fontId="41"/>
  </si>
  <si>
    <t>勤務時間数合計</t>
    <rPh sb="0" eb="2">
      <t>キンム</t>
    </rPh>
    <rPh sb="2" eb="5">
      <t>ジカンスウ</t>
    </rPh>
    <rPh sb="5" eb="7">
      <t>ゴウケイ</t>
    </rPh>
    <phoneticPr fontId="41"/>
  </si>
  <si>
    <t>常勤換算の対象時間数</t>
    <rPh sb="0" eb="2">
      <t>ジョウキン</t>
    </rPh>
    <rPh sb="2" eb="4">
      <t>カンサン</t>
    </rPh>
    <rPh sb="5" eb="7">
      <t>タイショウ</t>
    </rPh>
    <rPh sb="7" eb="9">
      <t>ジカン</t>
    </rPh>
    <rPh sb="9" eb="10">
      <t>スウ</t>
    </rPh>
    <phoneticPr fontId="41"/>
  </si>
  <si>
    <t>常勤換算方法対象外の</t>
    <rPh sb="0" eb="2">
      <t>ジョウキン</t>
    </rPh>
    <rPh sb="2" eb="4">
      <t>カンサン</t>
    </rPh>
    <rPh sb="4" eb="6">
      <t>ホウホウ</t>
    </rPh>
    <rPh sb="6" eb="9">
      <t>タイショウガイ</t>
    </rPh>
    <phoneticPr fontId="41"/>
  </si>
  <si>
    <t>記号</t>
    <rPh sb="0" eb="2">
      <t>キゴウ</t>
    </rPh>
    <phoneticPr fontId="41"/>
  </si>
  <si>
    <t>区分</t>
    <rPh sb="0" eb="2">
      <t>クブン</t>
    </rPh>
    <phoneticPr fontId="41"/>
  </si>
  <si>
    <t>当月合計</t>
    <rPh sb="0" eb="2">
      <t>トウゲツ</t>
    </rPh>
    <rPh sb="2" eb="4">
      <t>ゴウケイ</t>
    </rPh>
    <phoneticPr fontId="41"/>
  </si>
  <si>
    <t>週平均</t>
    <rPh sb="0" eb="3">
      <t>シュウヘイキン</t>
    </rPh>
    <phoneticPr fontId="41"/>
  </si>
  <si>
    <t>常勤の従業者の人数</t>
    <rPh sb="0" eb="2">
      <t>ジョウキン</t>
    </rPh>
    <rPh sb="3" eb="6">
      <t>ジュウギョウシャ</t>
    </rPh>
    <rPh sb="7" eb="9">
      <t>ニンズウ</t>
    </rPh>
    <phoneticPr fontId="41"/>
  </si>
  <si>
    <t>A</t>
    <phoneticPr fontId="41"/>
  </si>
  <si>
    <t>常勤で専従</t>
    <rPh sb="0" eb="2">
      <t>ジョウキン</t>
    </rPh>
    <rPh sb="3" eb="5">
      <t>センジュウ</t>
    </rPh>
    <phoneticPr fontId="41"/>
  </si>
  <si>
    <t>B</t>
    <phoneticPr fontId="41"/>
  </si>
  <si>
    <t>常勤で兼務</t>
    <rPh sb="0" eb="2">
      <t>ジョウキン</t>
    </rPh>
    <rPh sb="3" eb="5">
      <t>ケンム</t>
    </rPh>
    <phoneticPr fontId="41"/>
  </si>
  <si>
    <t>C</t>
    <phoneticPr fontId="41"/>
  </si>
  <si>
    <t>非常勤で専従</t>
    <rPh sb="0" eb="3">
      <t>ヒジョウキン</t>
    </rPh>
    <rPh sb="4" eb="6">
      <t>センジュウ</t>
    </rPh>
    <phoneticPr fontId="41"/>
  </si>
  <si>
    <t>-</t>
    <phoneticPr fontId="41"/>
  </si>
  <si>
    <t>D</t>
    <phoneticPr fontId="41"/>
  </si>
  <si>
    <t>非常勤で兼務</t>
    <rPh sb="0" eb="3">
      <t>ヒジョウキン</t>
    </rPh>
    <rPh sb="4" eb="6">
      <t>ケンム</t>
    </rPh>
    <phoneticPr fontId="41"/>
  </si>
  <si>
    <t>合計</t>
    <rPh sb="0" eb="2">
      <t>ゴウケイ</t>
    </rPh>
    <phoneticPr fontId="41"/>
  </si>
  <si>
    <t>■ 常勤換算方法による人数</t>
    <rPh sb="2" eb="4">
      <t>ジョウキン</t>
    </rPh>
    <rPh sb="4" eb="6">
      <t>カンサン</t>
    </rPh>
    <rPh sb="6" eb="8">
      <t>ホウホウ</t>
    </rPh>
    <rPh sb="11" eb="13">
      <t>ニンズウ</t>
    </rPh>
    <phoneticPr fontId="41"/>
  </si>
  <si>
    <t>基準：</t>
    <rPh sb="0" eb="2">
      <t>キジュン</t>
    </rPh>
    <phoneticPr fontId="41"/>
  </si>
  <si>
    <t>週</t>
  </si>
  <si>
    <t>常勤換算の</t>
    <rPh sb="0" eb="2">
      <t>ジョウキン</t>
    </rPh>
    <rPh sb="2" eb="4">
      <t>カンサン</t>
    </rPh>
    <phoneticPr fontId="41"/>
  </si>
  <si>
    <t>常勤の従業者が</t>
    <rPh sb="0" eb="2">
      <t>ジョウキン</t>
    </rPh>
    <rPh sb="3" eb="6">
      <t>ジュウギョウシャ</t>
    </rPh>
    <phoneticPr fontId="41"/>
  </si>
  <si>
    <t>常勤換算後の人数</t>
    <rPh sb="0" eb="2">
      <t>ジョウキン</t>
    </rPh>
    <rPh sb="2" eb="4">
      <t>カンサン</t>
    </rPh>
    <rPh sb="4" eb="5">
      <t>ゴ</t>
    </rPh>
    <rPh sb="6" eb="8">
      <t>ニンズウ</t>
    </rPh>
    <phoneticPr fontId="41"/>
  </si>
  <si>
    <t>÷</t>
    <phoneticPr fontId="41"/>
  </si>
  <si>
    <t>＝</t>
    <phoneticPr fontId="41"/>
  </si>
  <si>
    <t>（小数点第2位以下切り捨て）</t>
    <rPh sb="1" eb="4">
      <t>ショウスウテン</t>
    </rPh>
    <rPh sb="4" eb="5">
      <t>ダイ</t>
    </rPh>
    <rPh sb="6" eb="7">
      <t>イ</t>
    </rPh>
    <rPh sb="7" eb="9">
      <t>イカ</t>
    </rPh>
    <rPh sb="9" eb="10">
      <t>キ</t>
    </rPh>
    <rPh sb="11" eb="12">
      <t>ス</t>
    </rPh>
    <phoneticPr fontId="41"/>
  </si>
  <si>
    <t>■ 看護職員の常勤換算方法による人数</t>
    <rPh sb="2" eb="4">
      <t>カンゴ</t>
    </rPh>
    <rPh sb="4" eb="6">
      <t>ショクイン</t>
    </rPh>
    <rPh sb="7" eb="9">
      <t>ジョウキン</t>
    </rPh>
    <rPh sb="9" eb="11">
      <t>カンサン</t>
    </rPh>
    <rPh sb="11" eb="13">
      <t>ホウホウ</t>
    </rPh>
    <rPh sb="16" eb="18">
      <t>ニンズウ</t>
    </rPh>
    <phoneticPr fontId="41"/>
  </si>
  <si>
    <t>常勤の従業者の人数</t>
  </si>
  <si>
    <t>常勤換算方法による人数</t>
    <rPh sb="0" eb="2">
      <t>ジョウキン</t>
    </rPh>
    <rPh sb="2" eb="4">
      <t>カンサン</t>
    </rPh>
    <rPh sb="4" eb="6">
      <t>ホウホウ</t>
    </rPh>
    <rPh sb="9" eb="11">
      <t>ニンズウ</t>
    </rPh>
    <phoneticPr fontId="41"/>
  </si>
  <si>
    <t>＋</t>
    <phoneticPr fontId="41"/>
  </si>
  <si>
    <t>≪提出不要≫</t>
    <rPh sb="1" eb="3">
      <t>テイシュツ</t>
    </rPh>
    <rPh sb="3" eb="5">
      <t>フヨウ</t>
    </rPh>
    <phoneticPr fontId="41"/>
  </si>
  <si>
    <t>従業者の勤務の体制及び勤務形態一覧表　記入方法　（訪問看護）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9">
      <t>カンゴ</t>
    </rPh>
    <phoneticPr fontId="11"/>
  </si>
  <si>
    <t>・・・直接入力する必要がある箇所です。</t>
    <rPh sb="3" eb="5">
      <t>チョクセツ</t>
    </rPh>
    <rPh sb="5" eb="7">
      <t>ニュウリョク</t>
    </rPh>
    <rPh sb="9" eb="11">
      <t>ヒツヨウ</t>
    </rPh>
    <rPh sb="14" eb="16">
      <t>カショ</t>
    </rPh>
    <phoneticPr fontId="41"/>
  </si>
  <si>
    <t>下記の記入方法に従って、入力してください。</t>
    <rPh sb="0" eb="2">
      <t>カキ</t>
    </rPh>
    <rPh sb="3" eb="5">
      <t>キニュウ</t>
    </rPh>
    <rPh sb="5" eb="7">
      <t>ホウホウ</t>
    </rPh>
    <rPh sb="8" eb="9">
      <t>シタガ</t>
    </rPh>
    <rPh sb="12" eb="14">
      <t>ニュウリョク</t>
    </rPh>
    <phoneticPr fontId="41"/>
  </si>
  <si>
    <t>・・・プルダウンから選択して入力する必要がある箇所です。</t>
    <rPh sb="10" eb="12">
      <t>センタク</t>
    </rPh>
    <rPh sb="14" eb="16">
      <t>ニュウリョク</t>
    </rPh>
    <rPh sb="18" eb="20">
      <t>ヒツヨウ</t>
    </rPh>
    <rPh sb="23" eb="25">
      <t>カショ</t>
    </rPh>
    <phoneticPr fontId="4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</si>
  <si>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4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</si>
  <si>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1"/>
  </si>
  <si>
    <t>　(1) 「４週」・「暦月」のいずれかを選択してください。</t>
    <rPh sb="7" eb="8">
      <t>シュウ</t>
    </rPh>
    <rPh sb="11" eb="12">
      <t>レキ</t>
    </rPh>
    <rPh sb="12" eb="13">
      <t>ツキ</t>
    </rPh>
    <rPh sb="20" eb="22">
      <t>センタク</t>
    </rPh>
    <phoneticPr fontId="4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</si>
  <si>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4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</si>
  <si>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</si>
  <si>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41"/>
  </si>
  <si>
    <t xml:space="preserve"> 　　 記入の順序は、職種ごとにまとめてください。</t>
    <rPh sb="4" eb="6">
      <t>キニュウ</t>
    </rPh>
    <rPh sb="7" eb="9">
      <t>ジュンジョ</t>
    </rPh>
    <rPh sb="11" eb="13">
      <t>ショクシュ</t>
    </rPh>
    <phoneticPr fontId="41"/>
  </si>
  <si>
    <t>職種名</t>
    <rPh sb="0" eb="2">
      <t>ショクシュ</t>
    </rPh>
    <rPh sb="2" eb="3">
      <t>メイ</t>
    </rPh>
    <phoneticPr fontId="41"/>
  </si>
  <si>
    <t>管理者</t>
    <rPh sb="0" eb="3">
      <t>カンリシャ</t>
    </rPh>
    <phoneticPr fontId="41"/>
  </si>
  <si>
    <t>看護職員</t>
    <rPh sb="0" eb="2">
      <t>カンゴ</t>
    </rPh>
    <rPh sb="2" eb="4">
      <t>ショクイン</t>
    </rPh>
    <phoneticPr fontId="41"/>
  </si>
  <si>
    <t>理学療法士</t>
    <rPh sb="0" eb="2">
      <t>リガク</t>
    </rPh>
    <rPh sb="2" eb="5">
      <t>リョウホウシ</t>
    </rPh>
    <phoneticPr fontId="41"/>
  </si>
  <si>
    <t>作業療法士</t>
    <rPh sb="0" eb="2">
      <t>サギョウ</t>
    </rPh>
    <rPh sb="2" eb="5">
      <t>リョウホウシ</t>
    </rPh>
    <phoneticPr fontId="41"/>
  </si>
  <si>
    <t>言語聴覚士</t>
    <rPh sb="0" eb="2">
      <t>ゲンゴ</t>
    </rPh>
    <rPh sb="2" eb="5">
      <t>チョウカクシ</t>
    </rPh>
    <phoneticPr fontId="4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</si>
  <si>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1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</si>
  <si>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41"/>
  </si>
  <si>
    <t>（注）常勤・非常勤の区分について</t>
    <rPh sb="1" eb="2">
      <t>チュウ</t>
    </rPh>
    <rPh sb="3" eb="5">
      <t>ジョウキン</t>
    </rPh>
    <rPh sb="6" eb="9">
      <t>ヒジョウキン</t>
    </rPh>
    <rPh sb="10" eb="12">
      <t>クブン</t>
    </rPh>
    <phoneticPr fontId="4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</si>
  <si>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</si>
  <si>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</si>
  <si>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4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</si>
  <si>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4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</si>
  <si>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41"/>
  </si>
  <si>
    <t>　(7) 従業者の氏名を記入してください。</t>
    <rPh sb="5" eb="8">
      <t>ジュウギョウシャ</t>
    </rPh>
    <rPh sb="9" eb="11">
      <t>シメイ</t>
    </rPh>
    <rPh sb="12" eb="14">
      <t>キニュウ</t>
    </rPh>
    <phoneticPr fontId="4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</si>
  <si>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41"/>
  </si>
  <si>
    <t>　　  ※ 指定基準の確認に際しては、４週分の入力で差し支えありません。</t>
    <phoneticPr fontId="4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</si>
  <si>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4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</si>
  <si>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4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</si>
  <si>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4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</si>
  <si>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4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</si>
  <si>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1"/>
  </si>
  <si>
    <t>　　　 その他、特記事項欄としてもご活用ください。</t>
    <rPh sb="6" eb="7">
      <t>タ</t>
    </rPh>
    <rPh sb="8" eb="10">
      <t>トッキ</t>
    </rPh>
    <rPh sb="10" eb="12">
      <t>ジコウ</t>
    </rPh>
    <rPh sb="12" eb="13">
      <t>ラン</t>
    </rPh>
    <rPh sb="18" eb="20">
      <t>カツヨウ</t>
    </rPh>
    <phoneticPr fontId="11"/>
  </si>
  <si>
    <t>　(12)【任意入力】 看護職員について、各欄に該当する数字を入力し、常勤換算後の人数を算出してください。</t>
    <rPh sb="6" eb="8">
      <t>ニンイ</t>
    </rPh>
    <rPh sb="8" eb="10">
      <t>ニュウリョク</t>
    </rPh>
    <rPh sb="12" eb="14">
      <t>カンゴ</t>
    </rPh>
    <rPh sb="14" eb="16">
      <t>ショクイン</t>
    </rPh>
    <rPh sb="21" eb="22">
      <t>カク</t>
    </rPh>
    <rPh sb="22" eb="23">
      <t>ラン</t>
    </rPh>
    <rPh sb="24" eb="26">
      <t>ガイトウ</t>
    </rPh>
    <rPh sb="28" eb="30">
      <t>スウジ</t>
    </rPh>
    <rPh sb="31" eb="33">
      <t>ニュウリョク</t>
    </rPh>
    <rPh sb="35" eb="37">
      <t>ジョウキン</t>
    </rPh>
    <rPh sb="37" eb="39">
      <t>カンサン</t>
    </rPh>
    <rPh sb="39" eb="40">
      <t>ゴ</t>
    </rPh>
    <rPh sb="41" eb="43">
      <t>ニンズウ</t>
    </rPh>
    <rPh sb="44" eb="46">
      <t>サンシュツ</t>
    </rPh>
    <phoneticPr fontId="41"/>
  </si>
  <si>
    <t>　　　　○ 常勤換算方法とは、非常勤の従業者について「事業所の従業者の勤務延時間数を当該事業所において常勤の従業者が勤務すべき時間数で除することにより、</t>
    <phoneticPr fontId="41"/>
  </si>
  <si>
    <t>　　　　　常勤の従業者の員数に換算する方法」であるため、常勤の従業者については常勤換算方法によらず、実人数で計算する。</t>
    <phoneticPr fontId="41"/>
  </si>
  <si>
    <r>
      <t>　　　　　したがって、勤務形態「</t>
    </r>
    <r>
      <rPr>
        <sz val="11"/>
        <color rgb="FF000000"/>
        <rFont val="Calibri"/>
        <family val="2"/>
      </rPr>
      <t>A</t>
    </r>
    <r>
      <rPr>
        <sz val="11"/>
        <color rgb="FF000000"/>
        <rFont val="ＭＳ Ｐゴシック"/>
        <family val="3"/>
        <charset val="128"/>
        <scheme val="minor"/>
      </rPr>
      <t>：常勤で専従」及び「</t>
    </r>
    <r>
      <rPr>
        <sz val="11"/>
        <color rgb="FF000000"/>
        <rFont val="Calibri"/>
        <family val="2"/>
      </rPr>
      <t>B</t>
    </r>
    <r>
      <rPr>
        <sz val="11"/>
        <color rgb="FF000000"/>
        <rFont val="ＭＳ Ｐゴシック"/>
        <family val="3"/>
        <charset val="128"/>
        <scheme val="minor"/>
      </rPr>
      <t>：常勤で兼務」については、実態に応じて「常勤換算の対象時間数」及び「常勤換算方法対象外の常勤の従業者の人数」を確認し、</t>
    </r>
    <phoneticPr fontId="41"/>
  </si>
  <si>
    <t>　　　　　手入力すること。</t>
    <phoneticPr fontId="4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</si>
  <si>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4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</si>
  <si>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4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</si>
  <si>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41"/>
  </si>
  <si>
    <t>１．サービス種別</t>
    <rPh sb="6" eb="8">
      <t>シュベツ</t>
    </rPh>
    <phoneticPr fontId="41"/>
  </si>
  <si>
    <t>サービス種別名</t>
    <rPh sb="4" eb="6">
      <t>シュベツ</t>
    </rPh>
    <rPh sb="6" eb="7">
      <t>メイ</t>
    </rPh>
    <phoneticPr fontId="41"/>
  </si>
  <si>
    <t>訪問看護（病院・診療所）</t>
    <rPh sb="0" eb="2">
      <t>ホウモン</t>
    </rPh>
    <rPh sb="2" eb="4">
      <t>カンゴ</t>
    </rPh>
    <rPh sb="5" eb="7">
      <t>ビョウイン</t>
    </rPh>
    <rPh sb="8" eb="11">
      <t>シンリョウジョ</t>
    </rPh>
    <phoneticPr fontId="41"/>
  </si>
  <si>
    <t>介護予防訪問看護（訪問看護ステーション）</t>
    <rPh sb="0" eb="2">
      <t>カイゴ</t>
    </rPh>
    <rPh sb="2" eb="4">
      <t>ヨボウ</t>
    </rPh>
    <rPh sb="4" eb="6">
      <t>ホウモン</t>
    </rPh>
    <rPh sb="6" eb="8">
      <t>カンゴ</t>
    </rPh>
    <rPh sb="9" eb="11">
      <t>ホウモン</t>
    </rPh>
    <rPh sb="11" eb="13">
      <t>カンゴ</t>
    </rPh>
    <phoneticPr fontId="41"/>
  </si>
  <si>
    <t>介護予防訪問看護（病院・診療所）</t>
    <rPh sb="0" eb="2">
      <t>カイゴ</t>
    </rPh>
    <rPh sb="2" eb="4">
      <t>ヨボウ</t>
    </rPh>
    <rPh sb="4" eb="6">
      <t>ホウモン</t>
    </rPh>
    <rPh sb="6" eb="8">
      <t>カンゴ</t>
    </rPh>
    <rPh sb="9" eb="11">
      <t>ビョウイン</t>
    </rPh>
    <rPh sb="12" eb="15">
      <t>シンリョウジョ</t>
    </rPh>
    <phoneticPr fontId="41"/>
  </si>
  <si>
    <t>訪問看護・介護予防訪問看護（訪問看護ステーション）</t>
    <rPh sb="0" eb="2">
      <t>ホウモン</t>
    </rPh>
    <rPh sb="2" eb="4">
      <t>カンゴ</t>
    </rPh>
    <rPh sb="5" eb="7">
      <t>カイゴ</t>
    </rPh>
    <rPh sb="7" eb="9">
      <t>ヨボウ</t>
    </rPh>
    <rPh sb="9" eb="11">
      <t>ホウモン</t>
    </rPh>
    <rPh sb="11" eb="13">
      <t>カンゴ</t>
    </rPh>
    <rPh sb="14" eb="16">
      <t>ホウモン</t>
    </rPh>
    <rPh sb="16" eb="18">
      <t>カンゴ</t>
    </rPh>
    <phoneticPr fontId="41"/>
  </si>
  <si>
    <t>訪問看護・介護予防訪問看護（病院・診療所）</t>
    <rPh sb="0" eb="2">
      <t>ホウモン</t>
    </rPh>
    <rPh sb="2" eb="4">
      <t>カンゴ</t>
    </rPh>
    <rPh sb="5" eb="7">
      <t>カイゴ</t>
    </rPh>
    <rPh sb="7" eb="9">
      <t>ヨボウ</t>
    </rPh>
    <rPh sb="9" eb="11">
      <t>ホウモン</t>
    </rPh>
    <rPh sb="11" eb="13">
      <t>カンゴ</t>
    </rPh>
    <rPh sb="14" eb="16">
      <t>ビョウイン</t>
    </rPh>
    <rPh sb="17" eb="20">
      <t>シンリョウジョ</t>
    </rPh>
    <phoneticPr fontId="41"/>
  </si>
  <si>
    <t>２．職種名・資格名称</t>
    <rPh sb="2" eb="4">
      <t>ショクシュ</t>
    </rPh>
    <rPh sb="4" eb="5">
      <t>メイ</t>
    </rPh>
    <rPh sb="6" eb="8">
      <t>シカク</t>
    </rPh>
    <rPh sb="8" eb="10">
      <t>メイショウ</t>
    </rPh>
    <phoneticPr fontId="41"/>
  </si>
  <si>
    <t>ー</t>
    <phoneticPr fontId="41"/>
  </si>
  <si>
    <t>資格</t>
    <rPh sb="0" eb="2">
      <t>シカク</t>
    </rPh>
    <phoneticPr fontId="41"/>
  </si>
  <si>
    <t>保健師</t>
    <rPh sb="0" eb="3">
      <t>ホケンシ</t>
    </rPh>
    <phoneticPr fontId="41"/>
  </si>
  <si>
    <t>看護師</t>
    <rPh sb="0" eb="3">
      <t>カンゴシ</t>
    </rPh>
    <phoneticPr fontId="41"/>
  </si>
  <si>
    <t>准看護師</t>
    <rPh sb="0" eb="4">
      <t>ジュンカンゴシ</t>
    </rPh>
    <phoneticPr fontId="41"/>
  </si>
  <si>
    <t>ー</t>
  </si>
  <si>
    <t>【自治体の皆様へ】</t>
    <rPh sb="1" eb="4">
      <t>ジチタイ</t>
    </rPh>
    <rPh sb="5" eb="7">
      <t>ミナサマ</t>
    </rPh>
    <phoneticPr fontId="41"/>
  </si>
  <si>
    <t>※ INDIRECT関数使用のため、以下のとおりセルに「名前の定義」をしています。</t>
    <rPh sb="10" eb="12">
      <t>カンスウ</t>
    </rPh>
    <rPh sb="12" eb="14">
      <t>シヨウ</t>
    </rPh>
    <rPh sb="18" eb="20">
      <t>イカ</t>
    </rPh>
    <rPh sb="28" eb="30">
      <t>ナマエ</t>
    </rPh>
    <rPh sb="31" eb="33">
      <t>テイギ</t>
    </rPh>
    <phoneticPr fontId="41"/>
  </si>
  <si>
    <t>　15行目・・・「職種」</t>
    <rPh sb="3" eb="5">
      <t>ギョウメ</t>
    </rPh>
    <rPh sb="9" eb="11">
      <t>ショクシュ</t>
    </rPh>
    <phoneticPr fontId="41"/>
  </si>
  <si>
    <t>　C列・・・「管理者」</t>
    <rPh sb="2" eb="3">
      <t>レツ</t>
    </rPh>
    <rPh sb="7" eb="10">
      <t>カンリシャ</t>
    </rPh>
    <phoneticPr fontId="41"/>
  </si>
  <si>
    <t>　D列・・・「看護職員」</t>
    <rPh sb="2" eb="3">
      <t>レツ</t>
    </rPh>
    <rPh sb="7" eb="9">
      <t>カンゴ</t>
    </rPh>
    <rPh sb="9" eb="11">
      <t>ショクイン</t>
    </rPh>
    <phoneticPr fontId="41"/>
  </si>
  <si>
    <t>　E列・・・「理学療法士」</t>
    <rPh sb="2" eb="3">
      <t>レツ</t>
    </rPh>
    <rPh sb="7" eb="9">
      <t>リガク</t>
    </rPh>
    <rPh sb="9" eb="12">
      <t>リョウホウシ</t>
    </rPh>
    <phoneticPr fontId="41"/>
  </si>
  <si>
    <t>　F列・・・「作業療法士」</t>
    <rPh sb="2" eb="3">
      <t>レツ</t>
    </rPh>
    <rPh sb="7" eb="9">
      <t>サギョウ</t>
    </rPh>
    <rPh sb="9" eb="12">
      <t>リョウホウシ</t>
    </rPh>
    <phoneticPr fontId="41"/>
  </si>
  <si>
    <t>　G列・・・「言語聴覚士」</t>
    <rPh sb="2" eb="3">
      <t>レツ</t>
    </rPh>
    <rPh sb="7" eb="9">
      <t>ゲンゴ</t>
    </rPh>
    <rPh sb="9" eb="12">
      <t>チョウカクシ</t>
    </rPh>
    <phoneticPr fontId="4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</si>
  <si>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41"/>
  </si>
  <si>
    <t>　行が足りない場合は、適宜追加してください。</t>
    <rPh sb="1" eb="2">
      <t>ギョウ</t>
    </rPh>
    <rPh sb="3" eb="4">
      <t>タ</t>
    </rPh>
    <rPh sb="7" eb="9">
      <t>バアイ</t>
    </rPh>
    <rPh sb="11" eb="13">
      <t>テキギ</t>
    </rPh>
    <rPh sb="13" eb="15">
      <t>ツイカ</t>
    </rPh>
    <phoneticPr fontId="4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</si>
  <si>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4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</si>
  <si>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41"/>
  </si>
  <si>
    <t>　・「数式」タブ　⇒　「名前の定義」を選択</t>
    <rPh sb="3" eb="5">
      <t>スウシキ</t>
    </rPh>
    <rPh sb="12" eb="14">
      <t>ナマエ</t>
    </rPh>
    <rPh sb="15" eb="17">
      <t>テイギ</t>
    </rPh>
    <rPh sb="19" eb="21">
      <t>センタク</t>
    </rPh>
    <phoneticPr fontId="41"/>
  </si>
  <si>
    <t>　・「名前」に職種名を入力</t>
    <rPh sb="3" eb="5">
      <t>ナマエ</t>
    </rPh>
    <rPh sb="7" eb="9">
      <t>ショクシュ</t>
    </rPh>
    <rPh sb="9" eb="10">
      <t>メイ</t>
    </rPh>
    <rPh sb="11" eb="13">
      <t>ニュウリョク</t>
    </rPh>
    <phoneticPr fontId="4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</si>
  <si>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4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</si>
  <si>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41"/>
  </si>
  <si>
    <t>（参考様式２）</t>
    <rPh sb="1" eb="3">
      <t>サンコウ</t>
    </rPh>
    <rPh sb="3" eb="5">
      <t>ヨウシキ</t>
    </rPh>
    <phoneticPr fontId="11"/>
  </si>
  <si>
    <t>平面図</t>
    <rPh sb="0" eb="3">
      <t>ヘイメンズ</t>
    </rPh>
    <phoneticPr fontId="11"/>
  </si>
  <si>
    <t>事業所・施設の名称</t>
    <rPh sb="0" eb="3">
      <t>ジギョウショ</t>
    </rPh>
    <rPh sb="4" eb="6">
      <t>シセツ</t>
    </rPh>
    <rPh sb="7" eb="9">
      <t>メイショウ</t>
    </rPh>
    <phoneticPr fontId="11"/>
  </si>
  <si>
    <t>備考　1</t>
    <rPh sb="0" eb="2">
      <t>ビコウ</t>
    </rPh>
    <phoneticPr fontId="11"/>
  </si>
  <si>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11"/>
  </si>
  <si>
    <t>　各室の用途及び面積を記載してください。</t>
    <phoneticPr fontId="11"/>
  </si>
  <si>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11"/>
  </si>
  <si>
    <t>（参考様式３）</t>
    <phoneticPr fontId="11"/>
  </si>
  <si>
    <t>利用者からの苦情を処理するために講ずる措置の概要</t>
  </si>
  <si>
    <t>措  置  の  概  要</t>
  </si>
  <si>
    <t>１  利用者からの相談又は苦情等に対応する常設の窓口（連絡先）、担当者の設置</t>
    <phoneticPr fontId="11"/>
  </si>
  <si>
    <t>２  円滑かつ迅速に苦情処理を行うための処理体制・手順</t>
    <phoneticPr fontId="11"/>
  </si>
  <si>
    <t>３  苦情があったサービス事業者に対する対応方針等（居宅介護支援事業者の場合記入）</t>
    <phoneticPr fontId="11"/>
  </si>
  <si>
    <t>４  その他参考事項</t>
    <phoneticPr fontId="11"/>
  </si>
  <si>
    <t>備考  上の事項は例示であり、これにかかわらず苦情処理に係る対応方針を具体的に記してください。</t>
  </si>
  <si>
    <t>勤務日－①</t>
    <rPh sb="0" eb="3">
      <t>キンムビ</t>
    </rPh>
    <phoneticPr fontId="11"/>
  </si>
  <si>
    <t>月</t>
    <rPh sb="0" eb="1">
      <t>ゲツ</t>
    </rPh>
    <phoneticPr fontId="11"/>
  </si>
  <si>
    <t>金</t>
    <rPh sb="0" eb="1">
      <t>キン</t>
    </rPh>
    <phoneticPr fontId="11"/>
  </si>
  <si>
    <t>始業時間－①</t>
    <rPh sb="0" eb="2">
      <t>シギョウ</t>
    </rPh>
    <rPh sb="2" eb="4">
      <t>ジカン</t>
    </rPh>
    <phoneticPr fontId="11"/>
  </si>
  <si>
    <t>終業時間－①</t>
    <rPh sb="0" eb="2">
      <t>シュウギョウ</t>
    </rPh>
    <rPh sb="2" eb="4">
      <t>ジカン</t>
    </rPh>
    <phoneticPr fontId="11"/>
  </si>
  <si>
    <t>＜備考＞</t>
    <rPh sb="1" eb="3">
      <t>ビコウ</t>
    </rPh>
    <phoneticPr fontId="11"/>
  </si>
  <si>
    <t>１　業務の都合により、始業・終業時間を繰り上げまたは繰り下げする場合がある。</t>
    <rPh sb="2" eb="4">
      <t>ギョウム</t>
    </rPh>
    <rPh sb="5" eb="7">
      <t>ツゴウ</t>
    </rPh>
    <rPh sb="11" eb="13">
      <t>シギョウ</t>
    </rPh>
    <rPh sb="14" eb="16">
      <t>シュウギョウ</t>
    </rPh>
    <rPh sb="16" eb="18">
      <t>ジカン</t>
    </rPh>
    <rPh sb="19" eb="20">
      <t>ク</t>
    </rPh>
    <rPh sb="21" eb="22">
      <t>ア</t>
    </rPh>
    <rPh sb="26" eb="27">
      <t>ク</t>
    </rPh>
    <rPh sb="28" eb="29">
      <t>サ</t>
    </rPh>
    <rPh sb="32" eb="34">
      <t>バアイ</t>
    </rPh>
    <phoneticPr fontId="11"/>
  </si>
  <si>
    <t>２　業務の都合により、所定時間を越えて労働を命じることがある。</t>
    <rPh sb="2" eb="4">
      <t>ギョウム</t>
    </rPh>
    <rPh sb="5" eb="7">
      <t>ツゴウ</t>
    </rPh>
    <rPh sb="11" eb="13">
      <t>ショテイ</t>
    </rPh>
    <rPh sb="13" eb="15">
      <t>ジカン</t>
    </rPh>
    <rPh sb="16" eb="17">
      <t>コ</t>
    </rPh>
    <rPh sb="19" eb="21">
      <t>ロウドウ</t>
    </rPh>
    <rPh sb="22" eb="23">
      <t>メイ</t>
    </rPh>
    <phoneticPr fontId="11"/>
  </si>
  <si>
    <t>３　業務の都合により、休日に労働を命じることがある。</t>
    <rPh sb="2" eb="4">
      <t>ギョウム</t>
    </rPh>
    <rPh sb="5" eb="7">
      <t>ツゴウ</t>
    </rPh>
    <rPh sb="11" eb="13">
      <t>キュウジツ</t>
    </rPh>
    <rPh sb="14" eb="16">
      <t>ロウドウ</t>
    </rPh>
    <rPh sb="17" eb="18">
      <t>メイ</t>
    </rPh>
    <phoneticPr fontId="11"/>
  </si>
  <si>
    <t>上記１から３の労働を命ずる場合は、本人と事前に協議する。</t>
    <rPh sb="0" eb="2">
      <t>ジョウキ</t>
    </rPh>
    <rPh sb="7" eb="9">
      <t>ロウドウ</t>
    </rPh>
    <rPh sb="10" eb="11">
      <t>メイ</t>
    </rPh>
    <rPh sb="13" eb="15">
      <t>バアイ</t>
    </rPh>
    <rPh sb="17" eb="19">
      <t>ホンニン</t>
    </rPh>
    <rPh sb="20" eb="22">
      <t>ジゼン</t>
    </rPh>
    <rPh sb="23" eb="25">
      <t>キョウギ</t>
    </rPh>
    <phoneticPr fontId="11"/>
  </si>
  <si>
    <t>（参考様式４）</t>
    <rPh sb="1" eb="3">
      <t>サンコウ</t>
    </rPh>
    <rPh sb="3" eb="5">
      <t>ヨウシキ</t>
    </rPh>
    <phoneticPr fontId="11"/>
  </si>
  <si>
    <t>誓　約　書</t>
    <phoneticPr fontId="11"/>
  </si>
  <si>
    <t>日</t>
    <rPh sb="0" eb="1">
      <t>ニチ</t>
    </rPh>
    <phoneticPr fontId="11"/>
  </si>
  <si>
    <t>東京都</t>
    <rPh sb="0" eb="2">
      <t>トウキョウ</t>
    </rPh>
    <rPh sb="2" eb="3">
      <t>ト</t>
    </rPh>
    <phoneticPr fontId="11"/>
  </si>
  <si>
    <t>知事    殿</t>
    <phoneticPr fontId="11"/>
  </si>
  <si>
    <t xml:space="preserve">申請者    </t>
    <phoneticPr fontId="11"/>
  </si>
  <si>
    <t>（名称）</t>
    <rPh sb="1" eb="3">
      <t>メイショウ</t>
    </rPh>
    <phoneticPr fontId="1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</si>
  <si>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1"/>
  </si>
  <si>
    <t>別紙①：　居宅サービス事業所向け</t>
    <rPh sb="0" eb="2">
      <t>ベッシ</t>
    </rPh>
    <rPh sb="14" eb="15">
      <t>ム</t>
    </rPh>
    <phoneticPr fontId="11"/>
  </si>
  <si>
    <t>別紙②：　介護老人福祉施設向け</t>
    <rPh sb="0" eb="2">
      <t>ベッシ</t>
    </rPh>
    <rPh sb="13" eb="14">
      <t>ム</t>
    </rPh>
    <phoneticPr fontId="11"/>
  </si>
  <si>
    <t>別紙③：　介護老人保健施設向け</t>
    <rPh sb="0" eb="2">
      <t>ベッシ</t>
    </rPh>
    <rPh sb="13" eb="14">
      <t>ム</t>
    </rPh>
    <phoneticPr fontId="11"/>
  </si>
  <si>
    <t>別紙④：　介護医療院向け</t>
    <rPh sb="0" eb="2">
      <t>ベッシ</t>
    </rPh>
    <rPh sb="10" eb="11">
      <t>ム</t>
    </rPh>
    <phoneticPr fontId="11"/>
  </si>
  <si>
    <t>別紙⑤：　介護予防サービス事業所向け</t>
    <rPh sb="0" eb="2">
      <t>ベッシ</t>
    </rPh>
    <rPh sb="16" eb="17">
      <t>ム</t>
    </rPh>
    <phoneticPr fontId="11"/>
  </si>
  <si>
    <t>（該当に○）</t>
    <rPh sb="1" eb="3">
      <t>ガイトウ</t>
    </rPh>
    <phoneticPr fontId="11"/>
  </si>
  <si>
    <t>（別紙①：居宅サービス事業所向け）</t>
    <rPh sb="1" eb="3">
      <t>ベッシ</t>
    </rPh>
    <rPh sb="14" eb="15">
      <t>ム</t>
    </rPh>
    <phoneticPr fontId="65"/>
  </si>
  <si>
    <t>介護保険法第７０条第２項</t>
    <rPh sb="0" eb="2">
      <t>カイゴ</t>
    </rPh>
    <rPh sb="2" eb="4">
      <t>ホケン</t>
    </rPh>
    <rPh sb="4" eb="5">
      <t>ホウ</t>
    </rPh>
    <rPh sb="5" eb="6">
      <t>ダイ</t>
    </rPh>
    <rPh sb="8" eb="9">
      <t>ジョウ</t>
    </rPh>
    <rPh sb="9" eb="10">
      <t>ダイ</t>
    </rPh>
    <rPh sb="11" eb="12">
      <t>コウ</t>
    </rPh>
    <phoneticPr fontId="65"/>
  </si>
  <si>
    <t>一</t>
    <rPh sb="0" eb="1">
      <t>イチ</t>
    </rPh>
    <phoneticPr fontId="11"/>
  </si>
  <si>
    <t>申請者が都道府県の条例で定める者でないとき。</t>
    <phoneticPr fontId="11"/>
  </si>
  <si>
    <t>二</t>
    <rPh sb="0" eb="1">
      <t>ニ</t>
    </rPh>
    <phoneticPr fontId="11"/>
  </si>
  <si>
    <t>当該申請に係る事業所の従業者の知識及び技能並びに人員が、第七十四条第一項の都道府県の条例で定める基準及び同項の都道府県の条例で定める員数を満たしていないとき。</t>
    <phoneticPr fontId="11"/>
  </si>
  <si>
    <t>三</t>
    <rPh sb="0" eb="1">
      <t>サン</t>
    </rPh>
    <phoneticPr fontId="11"/>
  </si>
  <si>
    <t>申請者が、第七十四条第二項に規定する指定居宅サービスの事業の設備及び運営に関する基準に従って適正な居宅サービス事業の運営をすることができないと認められるとき。</t>
    <phoneticPr fontId="11"/>
  </si>
  <si>
    <t>四</t>
    <rPh sb="0" eb="1">
      <t>ヨン</t>
    </rPh>
    <phoneticPr fontId="11"/>
  </si>
  <si>
    <t>申請者が、禁錮以上の刑に処せられ、その執行を終わり、又は執行を受けることがなくなるまでの者であるとき。</t>
    <phoneticPr fontId="11"/>
  </si>
  <si>
    <t>五</t>
    <rPh sb="0" eb="1">
      <t>ゴ</t>
    </rPh>
    <phoneticPr fontId="1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</si>
  <si>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1"/>
  </si>
  <si>
    <t>五の二</t>
    <rPh sb="0" eb="1">
      <t>ゴ</t>
    </rPh>
    <rPh sb="2" eb="3">
      <t>ニ</t>
    </rPh>
    <phoneticPr fontId="11"/>
  </si>
  <si>
    <t>申請者が、労働に関する法律の規定であって政令で定めるものにより罰金の刑に処せられ、その執行を終わり、又は執行を受けることがなくなるまでの者であるとき。</t>
    <phoneticPr fontId="11"/>
  </si>
  <si>
    <t>五の三</t>
    <rPh sb="0" eb="1">
      <t>ゴ</t>
    </rPh>
    <rPh sb="2" eb="3">
      <t>サン</t>
    </rPh>
    <phoneticPr fontId="11"/>
  </si>
  <si>
    <t>申請者が、社会保険各法又は労働保険の保険料の徴収等に関する法律（昭和四十四年法律第八十四号）の定めるところにより納付義務を負う保険料、負担金又は掛金（地方税法の規定による国民健康保険税を含む。以下この号、第七十八条の二第四項第五号の三、第七十九条第二項第四号の三、第九十四条第三項第五号の三、第百七条第三項第七号、第百十五条の二第二項第五号の三、第百十五条の十二第二項第五号の三、第百十五条の二十二第二項第四号の三及び第二百三条第二項において「保険料等」という。）について、当該申請をした日の前日までに、これらの法律の規定に基づく滞納処分を受け、かつ、当該処分を受けた日から正当な理由なく三月以上の期間にわたり、当該処分を受けた日以降に納期限の到来した保険料等の全て（当該処分を受けた者が、当該処分に係る保険料等の納付義務を負うことを定める法律によって納付義務を負う保険料等に限る。第七十八条の二第四項第五号の三、第七十九条第二項第四号の三、第九十四条第三項第五号の三、第百七条第三項第七号、第百十五条の二第二項第五号の三、第百十五条の十二第二項第五号の三及び第百十五条の二十二第二項第四号の三において同じ。）を引き続き滞納している者であるとき。</t>
    <phoneticPr fontId="11"/>
  </si>
  <si>
    <t>六</t>
    <rPh sb="0" eb="1">
      <t>ロク</t>
    </rPh>
    <phoneticPr fontId="11"/>
  </si>
  <si>
    <t>申請者（特定施設入居者生活介護に係る指定の申請者を除く。）が、第七十七条第一項又は第百十五条の三十五第六項の規定により指定（特定施設入居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以上の支配力を有するものと認められる者を含む。第五節及び第二百三条第二項において同じ。）又はその事業所を管理する者その他の政令で定める使用人（以下「役員等」という。）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1"/>
  </si>
  <si>
    <t>六の二</t>
    <rPh sb="0" eb="1">
      <t>ロク</t>
    </rPh>
    <rPh sb="2" eb="3">
      <t>ニ</t>
    </rPh>
    <phoneticPr fontId="11"/>
  </si>
  <si>
    <t>申請者（特定施設入居者生活介護に係る指定の申請者に限る。）が、第七十七条第一項又は第百十五条の三十五第六項の規定により指定（特定施設入居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1"/>
  </si>
  <si>
    <t>六の三</t>
    <rPh sb="0" eb="1">
      <t>ロク</t>
    </rPh>
    <rPh sb="2" eb="3">
      <t>サン</t>
    </rPh>
    <phoneticPr fontId="1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</si>
  <si>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以下この章において同じ。）が、第七十七条第一項又は第百十五条の三十五第六項の規定により指定を取り消され、その取消しの日から起算して五年を経過していない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1"/>
  </si>
  <si>
    <t>七</t>
    <rPh sb="0" eb="1">
      <t>ナナ</t>
    </rPh>
    <phoneticPr fontId="11"/>
  </si>
  <si>
    <t>申請者が、第七十七条第一項又は第百十五条の三十五第六項の規定による指定の取消しの処分に係る行政手続法第十五条の規定による通知があった日から当該処分をする日又は処分をしないことを決定する日までの間に第七十五条第二項の規定による事業の廃止の届出をした者（当該事業の廃止について相当の理由がある者を除く。）で、当該届出の日から起算して五年を経過しないものであるとき。</t>
    <phoneticPr fontId="11"/>
  </si>
  <si>
    <t>七の二</t>
    <rPh sb="0" eb="1">
      <t>ナナ</t>
    </rPh>
    <rPh sb="2" eb="3">
      <t>ニ</t>
    </rPh>
    <phoneticPr fontId="11"/>
  </si>
  <si>
    <t>申請者が、第七十六条第一項の規定による検査が行われた日から聴聞決定予定日（当該検査の結果に基づき第七十七条第一項の規定による指定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七十五条第二項の規定による事業の廃止の届出をした者（当該事業の廃止について相当の理由がある者を除く。）で、当該届出の日から起算して五年を経過しないものであるとき。</t>
    <phoneticPr fontId="11"/>
  </si>
  <si>
    <t>八</t>
    <rPh sb="0" eb="1">
      <t>ハチ</t>
    </rPh>
    <phoneticPr fontId="11"/>
  </si>
  <si>
    <t>第七号に規定する期間内に第七十五条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11"/>
  </si>
  <si>
    <t>九</t>
    <rPh sb="0" eb="1">
      <t>キュウ</t>
    </rPh>
    <phoneticPr fontId="11"/>
  </si>
  <si>
    <t>申請者が、指定の申請前五年以内に居宅サービス等に関し不正又は著しく不当な行為をした者であるとき。</t>
    <phoneticPr fontId="11"/>
  </si>
  <si>
    <t>十</t>
    <rPh sb="0" eb="1">
      <t>ジュウ</t>
    </rPh>
    <phoneticPr fontId="11"/>
  </si>
  <si>
    <t>申請者（特定施設入居者生活介護に係る指定の申請者を除く。）が、法人で、その役員等のうちに第四号から第六号まで又は第七号から前号までのいずれかに該当する者のあるものであるとき。</t>
    <phoneticPr fontId="11"/>
  </si>
  <si>
    <t>十の二</t>
    <rPh sb="0" eb="1">
      <t>ジュウ</t>
    </rPh>
    <rPh sb="2" eb="3">
      <t>ニ</t>
    </rPh>
    <phoneticPr fontId="11"/>
  </si>
  <si>
    <t>申請者（特定施設入居者生活介護に係る指定の申請者に限る。）が、法人で、その役員等のうちに第四号から第五号の三まで、第六号の二又は第七号から第九号までのいずれかに該当する者のあるものであるとき。</t>
    <phoneticPr fontId="11"/>
  </si>
  <si>
    <t>十一</t>
    <rPh sb="0" eb="2">
      <t>ジュウイチ</t>
    </rPh>
    <phoneticPr fontId="11"/>
  </si>
  <si>
    <t>申請者（特定施設入居者生活介護に係る指定の申請者を除く。）が、法人でない事業所で、その管理者が第四号から第六号まで又は第七号から第九号までのいずれかに該当する者であるとき。</t>
    <phoneticPr fontId="11"/>
  </si>
  <si>
    <t>十二</t>
    <rPh sb="0" eb="1">
      <t>ジュウ</t>
    </rPh>
    <rPh sb="1" eb="2">
      <t>ニ</t>
    </rPh>
    <phoneticPr fontId="11"/>
  </si>
  <si>
    <t>申請者（特定施設入居者生活介護に係る指定の申請者に限る。）が、法人でない事業所で、その管理者が第四号から第五号の三まで、第六号の二又は第七号から第九号までのいずれかに該当する者であるとき。</t>
    <phoneticPr fontId="11"/>
  </si>
  <si>
    <t>（別紙⑤：介護予防サービス事業所向け）</t>
    <rPh sb="1" eb="3">
      <t>ベッシ</t>
    </rPh>
    <rPh sb="16" eb="17">
      <t>ム</t>
    </rPh>
    <phoneticPr fontId="65"/>
  </si>
  <si>
    <t>介護保険法第１１５条の２第２項</t>
    <rPh sb="0" eb="2">
      <t>カイゴ</t>
    </rPh>
    <rPh sb="2" eb="5">
      <t>ホケンホウ</t>
    </rPh>
    <rPh sb="5" eb="6">
      <t>ダイ</t>
    </rPh>
    <rPh sb="9" eb="10">
      <t>ジョウ</t>
    </rPh>
    <rPh sb="12" eb="13">
      <t>ダイ</t>
    </rPh>
    <rPh sb="14" eb="15">
      <t>コウ</t>
    </rPh>
    <phoneticPr fontId="65"/>
  </si>
  <si>
    <t>当該申請に係る事業所の従業者の知識及び技能並びに人員が、第百十五条の四第一項の都道府県の条例で定める基準及び同項の都道府県の条例で定める員数を満たしていないとき。</t>
    <phoneticPr fontId="11"/>
  </si>
  <si>
    <t>申請者が、第百十五条の四第二項に規定する指定介護予防サービスに係る介護予防のための効果的な支援の方法に関する基準又は指定介護予防サービスの事業の設備及び運営に関する基準に従って適正な介護予防サービス事業の運営をすることができないと認められるとき。</t>
    <phoneticPr fontId="11"/>
  </si>
  <si>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11"/>
  </si>
  <si>
    <t>申請者（介護予防特定施設入居者生活介護に係る指定の申請者を除く。）が、第百十五条の九第一項又は第百十五条の三十五第六項の規定により指定（介護予防特定施設入居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1"/>
  </si>
  <si>
    <t>申請者（介護予防特定施設入居者生活介護に係る指定の申請者に限る。）が、第百十五条の九第一項又は第百十五条の三十五第六項の規定により指定（介護予防特定施設入居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1"/>
  </si>
  <si>
    <t>申請者と密接な関係を有する者が、第百十五条の九第一項又は第百十五条の三十五第六項の規定により指定を取り消され、その取消しの日から起算して五年を経過していない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1"/>
  </si>
  <si>
    <t>申請者が、第百十五条の九第一項又は第百十五条の三十五第六項の規定による指定の取消しの処分に係る行政手続法第十五条の規定による通知があった日から当該処分をする日又は処分をしないことを決定する日までの間に第百十五条の五第二項の規定による事業の廃止の届出をした者（当該事業の廃止について相当の理由がある者を除く。）で、当該届出の日から起算して五年を経過しないものであるとき。</t>
    <phoneticPr fontId="11"/>
  </si>
  <si>
    <t>申請者が、第百十五条の七第一項の規定による検査が行われた日から聴聞決定予定日（当該検査の結果に基づき第百十五条の九第一項の規定による指定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百十五条の五第二項の規定による事業の廃止の届出をした者（当該事業の廃止について相当の理由がある者を除く。）で、当該届出の日から起算して五年を経過しないものであるとき。</t>
    <phoneticPr fontId="11"/>
  </si>
  <si>
    <t>第七号に規定する期間内に第百十五条の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11"/>
  </si>
  <si>
    <t>申請者（介護予防特定施設入居者生活介護に係る指定の申請者を除く。）が、法人で、その役員等のうちに第四号から第六号まで又は第七号から前号までのいずれかに該当する者のあるものであるとき。</t>
    <phoneticPr fontId="11"/>
  </si>
  <si>
    <t>申請者（介護予防特定施設入居者生活介護に係る指定の申請者に限る。）が、法人で、その役員等のうちに第四号から第五号の三まで、第六号の二又は第七号から第九号までのいずれかに該当する者のあるものであるとき。</t>
    <phoneticPr fontId="11"/>
  </si>
  <si>
    <t>申請者（介護予防特定施設入居者生活介護に係る指定の申請者を除く。）が、法人でない事業所で、その管理者が第四号から第六号まで又は第七号から第九号までのいずれかに該当する者であるとき。</t>
    <phoneticPr fontId="11"/>
  </si>
  <si>
    <t>十二</t>
    <rPh sb="0" eb="2">
      <t>ジュウニ</t>
    </rPh>
    <phoneticPr fontId="11"/>
  </si>
  <si>
    <t>申請者（介護予防特定施設入居者生活介護に係る指定の申請者に限る。）が、法人でない事業所で、その管理者が第四号から第五号の三まで、第六号の二又は第七号から第九号までのいずれかに該当する者であるとき。</t>
    <phoneticPr fontId="11"/>
  </si>
  <si>
    <t>　社会保険、労働保険及び損害保険の加入手続は済んでいますか。</t>
    <rPh sb="10" eb="11">
      <t>オヨ</t>
    </rPh>
    <rPh sb="12" eb="14">
      <t>ソンガイ</t>
    </rPh>
    <rPh sb="14" eb="16">
      <t>ホケン</t>
    </rPh>
    <phoneticPr fontId="11"/>
  </si>
  <si>
    <r>
      <t>申請者の</t>
    </r>
    <r>
      <rPr>
        <sz val="10"/>
        <rFont val="ＭＳ Ｐゴシック"/>
        <family val="3"/>
        <charset val="128"/>
      </rPr>
      <t>登記事項証明書又は条例等</t>
    </r>
    <rPh sb="4" eb="6">
      <t>トウキ</t>
    </rPh>
    <rPh sb="6" eb="8">
      <t>ジコウ</t>
    </rPh>
    <rPh sb="8" eb="11">
      <t>ショウメイショ</t>
    </rPh>
    <rPh sb="11" eb="12">
      <t>マタ</t>
    </rPh>
    <phoneticPr fontId="11"/>
  </si>
  <si>
    <t>資格証の写し</t>
    <rPh sb="0" eb="2">
      <t>シカク</t>
    </rPh>
    <rPh sb="2" eb="3">
      <t>ショウ</t>
    </rPh>
    <rPh sb="4" eb="5">
      <t>ウツ</t>
    </rPh>
    <phoneticPr fontId="11"/>
  </si>
  <si>
    <t>誓約書及び誓約書別紙（参考様式４）</t>
    <rPh sb="0" eb="3">
      <t>セイヤクショ</t>
    </rPh>
    <rPh sb="3" eb="4">
      <t>オヨ</t>
    </rPh>
    <rPh sb="5" eb="8">
      <t>セイヤクショ</t>
    </rPh>
    <rPh sb="8" eb="10">
      <t>ベッシ</t>
    </rPh>
    <rPh sb="11" eb="13">
      <t>サンコウ</t>
    </rPh>
    <rPh sb="13" eb="15">
      <t>ヨウシキ</t>
    </rPh>
    <phoneticPr fontId="11"/>
  </si>
  <si>
    <t>チェックリスト</t>
    <phoneticPr fontId="11"/>
  </si>
  <si>
    <t>申請者 確認欄</t>
    <phoneticPr fontId="11"/>
  </si>
  <si>
    <t>雇用契約、就業規則に関するチェックリスト</t>
    <rPh sb="0" eb="2">
      <t>コヨウ</t>
    </rPh>
    <rPh sb="2" eb="4">
      <t>ケイヤク</t>
    </rPh>
    <rPh sb="5" eb="7">
      <t>シュウギョウ</t>
    </rPh>
    <rPh sb="7" eb="9">
      <t>キソク</t>
    </rPh>
    <rPh sb="10" eb="11">
      <t>カン</t>
    </rPh>
    <phoneticPr fontId="11"/>
  </si>
  <si>
    <t>　　　　「ステーションで予防のみ申請」欄に○印のある書類のみ提出してください。</t>
    <rPh sb="12" eb="14">
      <t>ヨボウ</t>
    </rPh>
    <rPh sb="30" eb="32">
      <t>テイシュツ</t>
    </rPh>
    <phoneticPr fontId="11"/>
  </si>
  <si>
    <t>メールアドレス</t>
    <phoneticPr fontId="11"/>
  </si>
  <si>
    <t>（電話）</t>
    <phoneticPr fontId="11"/>
  </si>
  <si>
    <t>（ＦＡＸ）</t>
    <phoneticPr fontId="11"/>
  </si>
  <si>
    <t xml:space="preserve">    (保険医療機関）</t>
    <rPh sb="5" eb="7">
      <t>ホケン</t>
    </rPh>
    <rPh sb="7" eb="9">
      <t>イリョウ</t>
    </rPh>
    <rPh sb="9" eb="11">
      <t>キカン</t>
    </rPh>
    <phoneticPr fontId="11"/>
  </si>
  <si>
    <t>　　２　保険医療機関の場合、「保険医療機関の場合」欄に○印のある書類のみ提出してください。</t>
    <rPh sb="4" eb="6">
      <t>ホケン</t>
    </rPh>
    <rPh sb="6" eb="8">
      <t>イリョウ</t>
    </rPh>
    <rPh sb="8" eb="10">
      <t>キカン</t>
    </rPh>
    <rPh sb="11" eb="13">
      <t>バアイ</t>
    </rPh>
    <rPh sb="15" eb="17">
      <t>ホケン</t>
    </rPh>
    <rPh sb="17" eb="19">
      <t>イリョウ</t>
    </rPh>
    <rPh sb="19" eb="21">
      <t>キカン</t>
    </rPh>
    <rPh sb="22" eb="24">
      <t>バアイ</t>
    </rPh>
    <rPh sb="25" eb="26">
      <t>ラン</t>
    </rPh>
    <rPh sb="28" eb="29">
      <t>シルシ</t>
    </rPh>
    <rPh sb="32" eb="34">
      <t>ショルイ</t>
    </rPh>
    <rPh sb="36" eb="38">
      <t>テイシュツ</t>
    </rPh>
    <phoneticPr fontId="11"/>
  </si>
  <si>
    <t>　　３　添付書類については、次頁以降の説明を参照してください。</t>
    <phoneticPr fontId="11"/>
  </si>
  <si>
    <t>事業所名　：</t>
    <rPh sb="0" eb="3">
      <t>ジギョウショ</t>
    </rPh>
    <rPh sb="3" eb="4">
      <t>メイ</t>
    </rPh>
    <phoneticPr fontId="11"/>
  </si>
  <si>
    <t>＊</t>
    <phoneticPr fontId="11"/>
  </si>
  <si>
    <t>あてはまる箇所にチェックをお願いします。</t>
    <rPh sb="5" eb="7">
      <t>カショ</t>
    </rPh>
    <rPh sb="14" eb="15">
      <t>ネガ</t>
    </rPh>
    <phoneticPr fontId="11"/>
  </si>
  <si>
    <t>「いいえ」と答えた項目については、それぞれ所定の手続きを行ってください。</t>
    <rPh sb="6" eb="7">
      <t>コタ</t>
    </rPh>
    <rPh sb="9" eb="11">
      <t>コウモク</t>
    </rPh>
    <rPh sb="21" eb="23">
      <t>ショテイ</t>
    </rPh>
    <rPh sb="24" eb="26">
      <t>テツヅ</t>
    </rPh>
    <rPh sb="28" eb="29">
      <t>オコナ</t>
    </rPh>
    <phoneticPr fontId="11"/>
  </si>
  <si>
    <r>
      <t>雇用する全従業者について雇用契約書</t>
    </r>
    <r>
      <rPr>
        <sz val="11"/>
        <color theme="1"/>
        <rFont val="ＭＳ 明朝"/>
        <family val="1"/>
        <charset val="128"/>
      </rPr>
      <t>を</t>
    </r>
    <r>
      <rPr>
        <sz val="11"/>
        <rFont val="ＭＳ 明朝"/>
        <family val="1"/>
        <charset val="128"/>
      </rPr>
      <t>締結</t>
    </r>
    <r>
      <rPr>
        <sz val="11"/>
        <color theme="1"/>
        <rFont val="ＭＳ 明朝"/>
        <family val="1"/>
        <charset val="128"/>
      </rPr>
      <t>し</t>
    </r>
    <r>
      <rPr>
        <sz val="11"/>
        <color theme="1"/>
        <rFont val="ＭＳ 明朝"/>
        <family val="1"/>
        <charset val="128"/>
      </rPr>
      <t>ていますか。</t>
    </r>
    <rPh sb="0" eb="2">
      <t>コヨウ</t>
    </rPh>
    <phoneticPr fontId="11"/>
  </si>
  <si>
    <t>　　はい　　　　　いいえ</t>
    <phoneticPr fontId="11"/>
  </si>
  <si>
    <t>１-②</t>
    <phoneticPr fontId="11"/>
  </si>
  <si>
    <t>上記１-①で「いいえ」を選択した場合、いつまでに雇用契約を交わす予定ですか。</t>
    <rPh sb="0" eb="2">
      <t>ジョウキ</t>
    </rPh>
    <rPh sb="12" eb="14">
      <t>センタク</t>
    </rPh>
    <rPh sb="16" eb="18">
      <t>バアイ</t>
    </rPh>
    <rPh sb="24" eb="28">
      <t>コヨウケイヤク</t>
    </rPh>
    <rPh sb="29" eb="30">
      <t>カ</t>
    </rPh>
    <rPh sb="32" eb="34">
      <t>ヨテイ</t>
    </rPh>
    <phoneticPr fontId="11"/>
  </si>
  <si>
    <t>　　　年　　月　　日まで</t>
    <rPh sb="3" eb="4">
      <t>ネン</t>
    </rPh>
    <rPh sb="6" eb="7">
      <t>ガツ</t>
    </rPh>
    <rPh sb="9" eb="10">
      <t>ヒ</t>
    </rPh>
    <phoneticPr fontId="11"/>
  </si>
  <si>
    <t>（※指定日の1か月前までに必要）</t>
    <rPh sb="2" eb="4">
      <t>シテイ</t>
    </rPh>
    <rPh sb="4" eb="5">
      <t>ヒ</t>
    </rPh>
    <rPh sb="8" eb="9">
      <t>ゲツ</t>
    </rPh>
    <rPh sb="9" eb="10">
      <t>マエ</t>
    </rPh>
    <rPh sb="13" eb="15">
      <t>ヒツヨウ</t>
    </rPh>
    <phoneticPr fontId="11"/>
  </si>
  <si>
    <t>２</t>
    <phoneticPr fontId="11"/>
  </si>
  <si>
    <t>【一部従業者について派遣・出向で配置する場合のみ】</t>
    <rPh sb="1" eb="3">
      <t>イチブ</t>
    </rPh>
    <rPh sb="3" eb="6">
      <t>ジュウギョウシャ</t>
    </rPh>
    <rPh sb="10" eb="12">
      <t>ハケン</t>
    </rPh>
    <rPh sb="13" eb="15">
      <t>シュッコウ</t>
    </rPh>
    <rPh sb="16" eb="18">
      <t>ハイチ</t>
    </rPh>
    <rPh sb="20" eb="22">
      <t>バアイ</t>
    </rPh>
    <phoneticPr fontId="11"/>
  </si>
  <si>
    <r>
      <t>派遣・出向に関する契約書等により以下の点を確認し</t>
    </r>
    <r>
      <rPr>
        <sz val="11"/>
        <rFont val="ＭＳ 明朝"/>
        <family val="1"/>
        <charset val="128"/>
      </rPr>
      <t>ていますか。</t>
    </r>
    <rPh sb="0" eb="2">
      <t>ハケン</t>
    </rPh>
    <rPh sb="3" eb="5">
      <t>シュッコウ</t>
    </rPh>
    <rPh sb="6" eb="7">
      <t>カン</t>
    </rPh>
    <rPh sb="9" eb="13">
      <t>ケイヤクショトウ</t>
    </rPh>
    <rPh sb="16" eb="18">
      <t>イカ</t>
    </rPh>
    <rPh sb="19" eb="20">
      <t>テン</t>
    </rPh>
    <rPh sb="21" eb="23">
      <t>カクニン</t>
    </rPh>
    <phoneticPr fontId="11"/>
  </si>
  <si>
    <t>①派遣・出向される職員が特定されていること</t>
    <rPh sb="1" eb="3">
      <t>ハケン</t>
    </rPh>
    <rPh sb="4" eb="6">
      <t>シュッコウ</t>
    </rPh>
    <phoneticPr fontId="11"/>
  </si>
  <si>
    <t>②事業所管理者の指揮命令下で従事すること</t>
    <phoneticPr fontId="11"/>
  </si>
  <si>
    <t>③派遣・出向期間が特定されていること</t>
    <rPh sb="1" eb="3">
      <t>ハケン</t>
    </rPh>
    <phoneticPr fontId="11"/>
  </si>
  <si>
    <t>④当該従事者に同意を得ていること</t>
    <phoneticPr fontId="11"/>
  </si>
  <si>
    <t>※『訪問看護』については、紹介予定派遣や産休・育休代替としての派遣以外は認められません。</t>
  </si>
  <si>
    <t>就業規則（従業者が10人未満で就業規則を作成していない場合は、「常勤職員の勤務時間に関する調べ」）を作成し、事業所に備えていますか。</t>
    <rPh sb="0" eb="2">
      <t>シュウギョウ</t>
    </rPh>
    <rPh sb="2" eb="4">
      <t>キソク</t>
    </rPh>
    <rPh sb="5" eb="8">
      <t>ジュウギョウシャ</t>
    </rPh>
    <rPh sb="11" eb="12">
      <t>ニン</t>
    </rPh>
    <rPh sb="12" eb="14">
      <t>ミマン</t>
    </rPh>
    <rPh sb="15" eb="19">
      <t>シュウギョウキソク</t>
    </rPh>
    <rPh sb="20" eb="22">
      <t>サクセイ</t>
    </rPh>
    <rPh sb="27" eb="29">
      <t>バアイ</t>
    </rPh>
    <rPh sb="32" eb="36">
      <t>ジョウキンショクイン</t>
    </rPh>
    <rPh sb="37" eb="41">
      <t>キンムジカン</t>
    </rPh>
    <rPh sb="42" eb="43">
      <t>カン</t>
    </rPh>
    <rPh sb="45" eb="46">
      <t>シラ</t>
    </rPh>
    <rPh sb="50" eb="52">
      <t>サクセイ</t>
    </rPh>
    <rPh sb="54" eb="57">
      <t>ジギョウショ</t>
    </rPh>
    <rPh sb="58" eb="59">
      <t>ソナ</t>
    </rPh>
    <phoneticPr fontId="11"/>
  </si>
  <si>
    <t>４</t>
    <phoneticPr fontId="11"/>
  </si>
  <si>
    <t>最新の就業規則（または「常勤職員の勤務時間に関する調べ」）で定めている常勤職員の実労働時間数を記入してください。</t>
    <rPh sb="40" eb="45">
      <t>ジツロウドウジカン</t>
    </rPh>
    <phoneticPr fontId="11"/>
  </si>
  <si>
    <t>〔　　　　　〕時間／日　</t>
    <rPh sb="10" eb="11">
      <t>ニチ</t>
    </rPh>
    <phoneticPr fontId="11"/>
  </si>
  <si>
    <r>
      <t>〔　　　　　〕時間／週</t>
    </r>
    <r>
      <rPr>
        <sz val="6"/>
        <color theme="1"/>
        <rFont val="ＭＳ 明朝"/>
        <family val="1"/>
        <charset val="128"/>
      </rPr>
      <t>＊</t>
    </r>
    <rPh sb="10" eb="11">
      <t>シュウ</t>
    </rPh>
    <phoneticPr fontId="11"/>
  </si>
  <si>
    <t>＊　変形労働制の場合は、１月当たりの時間数を記載してください。</t>
    <rPh sb="2" eb="4">
      <t>ヘンケイ</t>
    </rPh>
    <rPh sb="4" eb="6">
      <t>ロウドウ</t>
    </rPh>
    <rPh sb="6" eb="7">
      <t>セイ</t>
    </rPh>
    <rPh sb="8" eb="10">
      <t>バアイ</t>
    </rPh>
    <rPh sb="13" eb="14">
      <t>ツキ</t>
    </rPh>
    <rPh sb="14" eb="15">
      <t>ア</t>
    </rPh>
    <rPh sb="18" eb="21">
      <t>ジカンスウ</t>
    </rPh>
    <rPh sb="22" eb="24">
      <t>キサイ</t>
    </rPh>
    <phoneticPr fontId="11"/>
  </si>
  <si>
    <t>別紙様式第一号（一）</t>
    <phoneticPr fontId="11"/>
  </si>
  <si>
    <t xml:space="preserve"> </t>
    <phoneticPr fontId="11"/>
  </si>
  <si>
    <t>指定（許可）申請書</t>
    <phoneticPr fontId="11"/>
  </si>
  <si>
    <t>東京都知事　殿</t>
    <rPh sb="0" eb="2">
      <t>トウキョウ</t>
    </rPh>
    <rPh sb="2" eb="3">
      <t>ト</t>
    </rPh>
    <rPh sb="3" eb="5">
      <t>チジ</t>
    </rPh>
    <rPh sb="6" eb="7">
      <t>ドノ</t>
    </rPh>
    <phoneticPr fontId="11"/>
  </si>
  <si>
    <t>所在地</t>
    <phoneticPr fontId="11"/>
  </si>
  <si>
    <t>名称</t>
    <phoneticPr fontId="11"/>
  </si>
  <si>
    <t>代表者職名・氏名</t>
  </si>
  <si>
    <t>法人番号</t>
    <rPh sb="0" eb="2">
      <t>ホウジン</t>
    </rPh>
    <rPh sb="2" eb="4">
      <t>バンゴウ</t>
    </rPh>
    <phoneticPr fontId="11"/>
  </si>
  <si>
    <t>道</t>
    <rPh sb="0" eb="1">
      <t>ミチ</t>
    </rPh>
    <phoneticPr fontId="11"/>
  </si>
  <si>
    <t>市</t>
    <rPh sb="0" eb="1">
      <t>シ</t>
    </rPh>
    <phoneticPr fontId="11"/>
  </si>
  <si>
    <t>区</t>
    <rPh sb="0" eb="1">
      <t>ク</t>
    </rPh>
    <phoneticPr fontId="11"/>
  </si>
  <si>
    <t>府</t>
    <rPh sb="0" eb="1">
      <t>フ</t>
    </rPh>
    <phoneticPr fontId="11"/>
  </si>
  <si>
    <t>県</t>
    <rPh sb="0" eb="1">
      <t>ケン</t>
    </rPh>
    <phoneticPr fontId="11"/>
  </si>
  <si>
    <t>町</t>
    <rPh sb="0" eb="1">
      <t>マチ</t>
    </rPh>
    <phoneticPr fontId="11"/>
  </si>
  <si>
    <t>村</t>
    <rPh sb="0" eb="1">
      <t>ムラ</t>
    </rPh>
    <phoneticPr fontId="11"/>
  </si>
  <si>
    <t>（内線）</t>
    <rPh sb="1" eb="3">
      <t>ナイセン</t>
    </rPh>
    <phoneticPr fontId="11"/>
  </si>
  <si>
    <t>法人等の種類</t>
    <rPh sb="2" eb="3">
      <t>トウ</t>
    </rPh>
    <rPh sb="4" eb="6">
      <t>シュルイ</t>
    </rPh>
    <phoneticPr fontId="11"/>
  </si>
  <si>
    <t>代表者（開設者）の職名・氏名・生年月日</t>
    <rPh sb="4" eb="6">
      <t>カイセツ</t>
    </rPh>
    <rPh sb="6" eb="7">
      <t>モノ</t>
    </rPh>
    <rPh sb="10" eb="11">
      <t>メイ</t>
    </rPh>
    <rPh sb="15" eb="17">
      <t>セイネン</t>
    </rPh>
    <rPh sb="17" eb="19">
      <t>ガッピ</t>
    </rPh>
    <phoneticPr fontId="11"/>
  </si>
  <si>
    <t>代表者（開設者）
の住所</t>
    <phoneticPr fontId="11"/>
  </si>
  <si>
    <t>　　法人の吸収合併又は吸収分割における指定（許可）申請時に☑</t>
    <rPh sb="9" eb="10">
      <t>マタ</t>
    </rPh>
    <rPh sb="11" eb="13">
      <t>キュウシュウ</t>
    </rPh>
    <rPh sb="19" eb="21">
      <t>シテイ</t>
    </rPh>
    <rPh sb="22" eb="24">
      <t>キョカ</t>
    </rPh>
    <rPh sb="25" eb="27">
      <t>シンセイ</t>
    </rPh>
    <rPh sb="27" eb="28">
      <t>ジ</t>
    </rPh>
    <phoneticPr fontId="11"/>
  </si>
  <si>
    <t>指定（許可）申請対象事業等
（該当事業に○）</t>
    <rPh sb="0" eb="2">
      <t>シテイ</t>
    </rPh>
    <rPh sb="3" eb="5">
      <t>キョカ</t>
    </rPh>
    <rPh sb="6" eb="8">
      <t>シンセイ</t>
    </rPh>
    <rPh sb="8" eb="10">
      <t>タイショウ</t>
    </rPh>
    <rPh sb="10" eb="12">
      <t>ジギョウ</t>
    </rPh>
    <rPh sb="12" eb="13">
      <t>トウ</t>
    </rPh>
    <rPh sb="15" eb="17">
      <t>ガイトウ</t>
    </rPh>
    <rPh sb="17" eb="19">
      <t>ジギョウ</t>
    </rPh>
    <phoneticPr fontId="11"/>
  </si>
  <si>
    <t>既に指定（許可）を受けている事業等（該当事業に○）</t>
    <rPh sb="5" eb="7">
      <t>キョカ</t>
    </rPh>
    <rPh sb="16" eb="17">
      <t>トウ</t>
    </rPh>
    <phoneticPr fontId="11"/>
  </si>
  <si>
    <t>共生型サービス申請時に☑</t>
    <phoneticPr fontId="11"/>
  </si>
  <si>
    <t>付表第一号（一）</t>
    <rPh sb="0" eb="2">
      <t>フヒョウ</t>
    </rPh>
    <rPh sb="2" eb="4">
      <t>ダイイチ</t>
    </rPh>
    <rPh sb="4" eb="5">
      <t>ゴウ</t>
    </rPh>
    <rPh sb="6" eb="7">
      <t>イチ</t>
    </rPh>
    <phoneticPr fontId="11"/>
  </si>
  <si>
    <t>付表第一号（二）</t>
    <rPh sb="0" eb="2">
      <t>フヒョウ</t>
    </rPh>
    <rPh sb="2" eb="4">
      <t>ダイイチ</t>
    </rPh>
    <rPh sb="4" eb="5">
      <t>ゴウ</t>
    </rPh>
    <rPh sb="6" eb="7">
      <t>ニ</t>
    </rPh>
    <phoneticPr fontId="11"/>
  </si>
  <si>
    <t>付表第一号（三）</t>
    <rPh sb="0" eb="2">
      <t>フヒョウ</t>
    </rPh>
    <rPh sb="2" eb="4">
      <t>ダイイチ</t>
    </rPh>
    <rPh sb="4" eb="5">
      <t>ゴウ</t>
    </rPh>
    <rPh sb="6" eb="7">
      <t>サン</t>
    </rPh>
    <phoneticPr fontId="11"/>
  </si>
  <si>
    <t>付表第一号（四）</t>
    <rPh sb="0" eb="2">
      <t>フヒョウ</t>
    </rPh>
    <rPh sb="2" eb="4">
      <t>ダイイチ</t>
    </rPh>
    <rPh sb="4" eb="5">
      <t>ゴウ</t>
    </rPh>
    <rPh sb="6" eb="7">
      <t>ヨン</t>
    </rPh>
    <phoneticPr fontId="11"/>
  </si>
  <si>
    <t>付表第一号（五）</t>
    <rPh sb="0" eb="2">
      <t>フヒョウ</t>
    </rPh>
    <rPh sb="2" eb="4">
      <t>ダイイチ</t>
    </rPh>
    <rPh sb="4" eb="5">
      <t>ゴウ</t>
    </rPh>
    <rPh sb="6" eb="7">
      <t>ゴ</t>
    </rPh>
    <phoneticPr fontId="11"/>
  </si>
  <si>
    <t>付表第一号（六）</t>
    <rPh sb="0" eb="2">
      <t>フヒョウ</t>
    </rPh>
    <rPh sb="2" eb="4">
      <t>ダイイチ</t>
    </rPh>
    <rPh sb="4" eb="5">
      <t>ゴウ</t>
    </rPh>
    <rPh sb="6" eb="7">
      <t>ロク</t>
    </rPh>
    <phoneticPr fontId="11"/>
  </si>
  <si>
    <t>付表第一号（七）</t>
    <rPh sb="0" eb="2">
      <t>フヒョウ</t>
    </rPh>
    <rPh sb="2" eb="4">
      <t>ダイイチ</t>
    </rPh>
    <rPh sb="4" eb="5">
      <t>ゴウ</t>
    </rPh>
    <rPh sb="6" eb="7">
      <t>ナナ</t>
    </rPh>
    <phoneticPr fontId="11"/>
  </si>
  <si>
    <t>付表第一号（八）（九）（十）</t>
    <rPh sb="0" eb="2">
      <t>フヒョウ</t>
    </rPh>
    <rPh sb="2" eb="4">
      <t>ダイイチ</t>
    </rPh>
    <rPh sb="4" eb="5">
      <t>ゴウ</t>
    </rPh>
    <rPh sb="6" eb="7">
      <t>ハチ</t>
    </rPh>
    <rPh sb="8" eb="9">
      <t>キュウ</t>
    </rPh>
    <rPh sb="12" eb="13">
      <t>ジュウ</t>
    </rPh>
    <phoneticPr fontId="11"/>
  </si>
  <si>
    <t>付表第一号（十一）</t>
    <rPh sb="0" eb="2">
      <t>フヒョウ</t>
    </rPh>
    <rPh sb="2" eb="4">
      <t>ダイイチ</t>
    </rPh>
    <rPh sb="4" eb="5">
      <t>ゴウ</t>
    </rPh>
    <rPh sb="6" eb="8">
      <t>ジュウイチ</t>
    </rPh>
    <phoneticPr fontId="11"/>
  </si>
  <si>
    <t>付表第一号（十二）</t>
    <rPh sb="0" eb="2">
      <t>フヒョウ</t>
    </rPh>
    <rPh sb="2" eb="4">
      <t>ダイイチ</t>
    </rPh>
    <rPh sb="4" eb="5">
      <t>ゴウ</t>
    </rPh>
    <rPh sb="6" eb="8">
      <t>ジュウニ</t>
    </rPh>
    <phoneticPr fontId="11"/>
  </si>
  <si>
    <t>付表第一号（十三）</t>
    <rPh sb="0" eb="2">
      <t>フヒョウ</t>
    </rPh>
    <rPh sb="2" eb="4">
      <t>ダイイチ</t>
    </rPh>
    <rPh sb="4" eb="5">
      <t>ゴウ</t>
    </rPh>
    <rPh sb="6" eb="8">
      <t>ジュウサン</t>
    </rPh>
    <phoneticPr fontId="11"/>
  </si>
  <si>
    <t>付表第一号（十四）</t>
    <rPh sb="0" eb="2">
      <t>フヒョウ</t>
    </rPh>
    <rPh sb="2" eb="4">
      <t>ダイイチ</t>
    </rPh>
    <rPh sb="4" eb="5">
      <t>ゴウ</t>
    </rPh>
    <rPh sb="6" eb="8">
      <t>ジュウヨン</t>
    </rPh>
    <phoneticPr fontId="11"/>
  </si>
  <si>
    <t>付表第一号（十五）</t>
    <rPh sb="0" eb="2">
      <t>フヒョウ</t>
    </rPh>
    <rPh sb="2" eb="4">
      <t>ダイイチ</t>
    </rPh>
    <rPh sb="4" eb="5">
      <t>ゴウ</t>
    </rPh>
    <rPh sb="6" eb="8">
      <t>ジュウゴ</t>
    </rPh>
    <phoneticPr fontId="11"/>
  </si>
  <si>
    <t>付表第一号（十六）</t>
    <rPh sb="0" eb="2">
      <t>フヒョウ</t>
    </rPh>
    <rPh sb="2" eb="4">
      <t>ダイイチ</t>
    </rPh>
    <rPh sb="4" eb="5">
      <t>ゴウ</t>
    </rPh>
    <rPh sb="6" eb="8">
      <t>ジュウロク</t>
    </rPh>
    <phoneticPr fontId="11"/>
  </si>
  <si>
    <t>付表第一号（十七）</t>
    <rPh sb="0" eb="2">
      <t>フヒョウ</t>
    </rPh>
    <rPh sb="2" eb="4">
      <t>ダイイチ</t>
    </rPh>
    <rPh sb="4" eb="5">
      <t>ゴウ</t>
    </rPh>
    <rPh sb="6" eb="8">
      <t>ジュウナナ</t>
    </rPh>
    <phoneticPr fontId="11"/>
  </si>
  <si>
    <t>付表第一号（八）（九）（十）</t>
    <rPh sb="0" eb="2">
      <t>フヒョウ</t>
    </rPh>
    <rPh sb="2" eb="4">
      <t>ダイイチ</t>
    </rPh>
    <rPh sb="4" eb="5">
      <t>ゴウ</t>
    </rPh>
    <rPh sb="6" eb="7">
      <t>ハチ</t>
    </rPh>
    <rPh sb="9" eb="10">
      <t>キュウ</t>
    </rPh>
    <rPh sb="12" eb="13">
      <t>ジュウ</t>
    </rPh>
    <phoneticPr fontId="11"/>
  </si>
  <si>
    <t>１
２
３
４
５
６</t>
    <phoneticPr fontId="11"/>
  </si>
  <si>
    <t xml:space="preserve">　「指定（許可）申請対象事業等」及び「既に指定（許可）を受けている事業等」の欄は、該当する欄に「○」を記入してください。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居宅サービス事業所又は介護予防サービス事業所のいずれか一方の指定を受けている事業所について、他方の居宅サービス事業所又は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指定（許可）を受けようとする事業所(施設）の種類に応じた付表と必要書類を添付してください。
            </t>
    <rPh sb="16" eb="17">
      <t>オヨ</t>
    </rPh>
    <rPh sb="182" eb="183">
      <t>スベ</t>
    </rPh>
    <rPh sb="216" eb="217">
      <t>マタ</t>
    </rPh>
    <rPh sb="247" eb="248">
      <t>トコロ</t>
    </rPh>
    <rPh sb="424" eb="425">
      <t>オヨ</t>
    </rPh>
    <rPh sb="638" eb="641">
      <t>ショザイチ</t>
    </rPh>
    <rPh sb="652" eb="653">
      <t>オモ</t>
    </rPh>
    <rPh sb="655" eb="658">
      <t>ジムショ</t>
    </rPh>
    <rPh sb="659" eb="662">
      <t>ショザイチ</t>
    </rPh>
    <rPh sb="699" eb="701">
      <t>ゲンソク</t>
    </rPh>
    <rPh sb="738" eb="740">
      <t>ツイキ</t>
    </rPh>
    <phoneticPr fontId="11"/>
  </si>
  <si>
    <t>付表第一号（三）  訪問看護・介護予防訪問看護事業所の指定等に係る記載事項</t>
    <rPh sb="29" eb="30">
      <t>トウ</t>
    </rPh>
    <phoneticPr fontId="11"/>
  </si>
  <si>
    <t>法人番号</t>
    <phoneticPr fontId="11"/>
  </si>
  <si>
    <t>（参考）  訪問看護・介護予防訪問看護事業所の指定等に係る記載事項記入欄不足時の資料</t>
    <rPh sb="1" eb="3">
      <t>サンコウ</t>
    </rPh>
    <rPh sb="25" eb="26">
      <t>トウ</t>
    </rPh>
    <phoneticPr fontId="11"/>
  </si>
  <si>
    <t>■複数事業所</t>
    <phoneticPr fontId="11"/>
  </si>
  <si>
    <t>指定（許可）申請書（様式第一号（一））</t>
    <rPh sb="0" eb="2">
      <t>シテイ</t>
    </rPh>
    <rPh sb="3" eb="5">
      <t>キョカ</t>
    </rPh>
    <rPh sb="6" eb="9">
      <t>シンセイショ</t>
    </rPh>
    <rPh sb="12" eb="14">
      <t>ダイイチ</t>
    </rPh>
    <rPh sb="14" eb="15">
      <t>ゴウ</t>
    </rPh>
    <rPh sb="16" eb="17">
      <t>イチ</t>
    </rPh>
    <phoneticPr fontId="10"/>
  </si>
  <si>
    <t>訪問看護・介護予防訪問看護事業所の指定等に係る記載事項（付表第一号（三））</t>
    <rPh sb="0" eb="2">
      <t>ホウモン</t>
    </rPh>
    <rPh sb="2" eb="4">
      <t>カンゴ</t>
    </rPh>
    <rPh sb="5" eb="7">
      <t>カイゴ</t>
    </rPh>
    <rPh sb="7" eb="9">
      <t>ヨボウ</t>
    </rPh>
    <rPh sb="9" eb="11">
      <t>ホウモン</t>
    </rPh>
    <rPh sb="11" eb="13">
      <t>カンゴ</t>
    </rPh>
    <rPh sb="15" eb="16">
      <t>ショ</t>
    </rPh>
    <rPh sb="19" eb="20">
      <t>トウ</t>
    </rPh>
    <rPh sb="30" eb="32">
      <t>ダイイチ</t>
    </rPh>
    <rPh sb="32" eb="33">
      <t>ゴウ</t>
    </rPh>
    <rPh sb="34" eb="35">
      <t>サン</t>
    </rPh>
    <phoneticPr fontId="11"/>
  </si>
  <si>
    <t>※加算を算定する場合のみ添付すること</t>
    <rPh sb="1" eb="3">
      <t>カサン</t>
    </rPh>
    <rPh sb="4" eb="6">
      <t>サンテイ</t>
    </rPh>
    <rPh sb="8" eb="10">
      <t>バアイ</t>
    </rPh>
    <rPh sb="12" eb="14">
      <t>テンプ</t>
    </rPh>
    <phoneticPr fontId="11"/>
  </si>
  <si>
    <t>介護給付費算定に係る体制等に関する届出書</t>
    <phoneticPr fontId="11"/>
  </si>
  <si>
    <t>介護給付費算定に係る体制等状況一覧表</t>
    <rPh sb="13" eb="15">
      <t>ジョウキョウ</t>
    </rPh>
    <rPh sb="15" eb="17">
      <t>イチラン</t>
    </rPh>
    <rPh sb="17" eb="18">
      <t>ヒョウ</t>
    </rPh>
    <phoneticPr fontId="11"/>
  </si>
  <si>
    <t>加算様式・参考様式</t>
    <rPh sb="0" eb="2">
      <t>カサン</t>
    </rPh>
    <rPh sb="2" eb="4">
      <t>ヨウシキ</t>
    </rPh>
    <rPh sb="5" eb="7">
      <t>サンコウ</t>
    </rPh>
    <rPh sb="7" eb="9">
      <t>ヨウシキ</t>
    </rPh>
    <phoneticPr fontId="11"/>
  </si>
  <si>
    <t>○</t>
  </si>
  <si>
    <t>当該事業所で兼務する他の職種
（兼務の場合のみ記入）</t>
    <phoneticPr fontId="11"/>
  </si>
  <si>
    <t>他の事業所、施設等の職務との兼務
（兼務の場合のみ記入）</t>
    <phoneticPr fontId="11"/>
  </si>
  <si>
    <t>兼務先の名称、所在地</t>
    <rPh sb="0" eb="2">
      <t>ケンム</t>
    </rPh>
    <rPh sb="2" eb="3">
      <t>サキ</t>
    </rPh>
    <rPh sb="4" eb="6">
      <t>メイショウ</t>
    </rPh>
    <rPh sb="7" eb="10">
      <t>ショザイチ</t>
    </rPh>
    <phoneticPr fontId="11"/>
  </si>
  <si>
    <t>兼務先のサービス種別、兼務する職種及び勤務時間等</t>
    <rPh sb="0" eb="2">
      <t>ケンム</t>
    </rPh>
    <rPh sb="2" eb="3">
      <t>サキ</t>
    </rPh>
    <rPh sb="8" eb="10">
      <t>シュベツ</t>
    </rPh>
    <phoneticPr fontId="11"/>
  </si>
  <si>
    <t>理学・作業療法士、
言語聴覚士</t>
    <rPh sb="0" eb="2">
      <t>リガク</t>
    </rPh>
    <rPh sb="3" eb="5">
      <t>サギョウ</t>
    </rPh>
    <rPh sb="5" eb="8">
      <t>リョウホウシ</t>
    </rPh>
    <rPh sb="10" eb="12">
      <t>ゲンゴ</t>
    </rPh>
    <rPh sb="12" eb="15">
      <t>チョウカクシ</t>
    </rPh>
    <phoneticPr fontId="11"/>
  </si>
  <si>
    <t xml:space="preserve">１
２
３
４
５
</t>
    <phoneticPr fontId="11"/>
  </si>
  <si>
    <t>　記入欄が不足する場合は、適宜欄を設けて記載するか又は次頁の記入欄不足時の書類を添付してください。           
　 ※欄は、訪問看護ステーションの場合のみ記入してください。           
　病院又は診療所が行うものについては、法第 71条第１項の規定により指定があったものとみなされるので、本申請の必要はありません。
　管理者の兼務の状況については、添付資料にて確認可能な場合は記載を省略することが可能です。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t>
    <rPh sb="305" eb="308">
      <t>ジュウギョウシャ</t>
    </rPh>
    <phoneticPr fontId="11"/>
  </si>
  <si>
    <r>
      <t xml:space="preserve"> 「とうきょう福祉ナビゲーション」</t>
    </r>
    <r>
      <rPr>
        <sz val="6"/>
        <rFont val="ＭＳ Ｐゴシック"/>
        <family val="3"/>
        <charset val="128"/>
      </rPr>
      <t>※</t>
    </r>
    <r>
      <rPr>
        <sz val="11"/>
        <rFont val="ＭＳ Ｐゴシック"/>
        <family val="3"/>
        <charset val="128"/>
      </rPr>
      <t>等を利用して、近隣に同一あるいは類似した名称の事業所がないか確認しましたか。</t>
    </r>
    <rPh sb="7" eb="9">
      <t>フクシ</t>
    </rPh>
    <rPh sb="18" eb="19">
      <t>トウ</t>
    </rPh>
    <rPh sb="20" eb="22">
      <t>リヨウ</t>
    </rPh>
    <rPh sb="25" eb="27">
      <t>キンリン</t>
    </rPh>
    <rPh sb="28" eb="30">
      <t>ドウイツ</t>
    </rPh>
    <rPh sb="34" eb="36">
      <t>ルイジ</t>
    </rPh>
    <rPh sb="38" eb="40">
      <t>メイショウ</t>
    </rPh>
    <rPh sb="41" eb="44">
      <t>ジギョウショ</t>
    </rPh>
    <rPh sb="48" eb="50">
      <t>カクニン</t>
    </rPh>
    <phoneticPr fontId="11"/>
  </si>
  <si>
    <t>　https://www.fukunavi.or.jp/fukunavi/
　 福ナビホーム &gt; 事業所情報　「事業所・法人を探す」  &gt; 名称等から探す　「事業所名で検索」</t>
    <phoneticPr fontId="11"/>
  </si>
  <si>
    <t>　はい　・　いいえ</t>
    <phoneticPr fontId="11"/>
  </si>
  <si>
    <t>＜事業所の写真＞</t>
    <rPh sb="1" eb="4">
      <t>ジギョウショ</t>
    </rPh>
    <rPh sb="5" eb="7">
      <t>シャシン</t>
    </rPh>
    <phoneticPr fontId="11"/>
  </si>
  <si>
    <t xml:space="preserve"> ◆　カラー写真はＡ４の用紙１枚につき４枚程度の大きさで印刷し、貼付してください。（必要であれば、１箇所複数枚可）</t>
    <rPh sb="12" eb="14">
      <t>ヨウシ</t>
    </rPh>
    <rPh sb="15" eb="16">
      <t>マイ</t>
    </rPh>
    <rPh sb="20" eb="21">
      <t>マイ</t>
    </rPh>
    <rPh sb="21" eb="23">
      <t>テイド</t>
    </rPh>
    <rPh sb="24" eb="25">
      <t>オオ</t>
    </rPh>
    <rPh sb="28" eb="30">
      <t>インサツ</t>
    </rPh>
    <rPh sb="32" eb="34">
      <t>ハリツ</t>
    </rPh>
    <rPh sb="42" eb="44">
      <t>ヒツヨウ</t>
    </rPh>
    <rPh sb="50" eb="52">
      <t>カショ</t>
    </rPh>
    <rPh sb="52" eb="54">
      <t>フクスウ</t>
    </rPh>
    <rPh sb="54" eb="55">
      <t>マイ</t>
    </rPh>
    <rPh sb="55" eb="56">
      <t>カ</t>
    </rPh>
    <phoneticPr fontId="11"/>
  </si>
  <si>
    <t>【注意事項】</t>
    <rPh sb="1" eb="3">
      <t>チュウイ</t>
    </rPh>
    <rPh sb="3" eb="5">
      <t>ジコウ</t>
    </rPh>
    <phoneticPr fontId="11"/>
  </si>
  <si>
    <t>・写真を貼付する際は、縮尺の変更がないよう注意してください。
・必要に応じてシートを追加し、作成してください。
・写真番号と写真名の記載がある場合は、word等で作成した任意様式でも構いません。</t>
    <phoneticPr fontId="11"/>
  </si>
  <si>
    <t>　　　貼付する写真の例：</t>
    <rPh sb="3" eb="5">
      <t>チョウフ</t>
    </rPh>
    <rPh sb="7" eb="9">
      <t>シャシン</t>
    </rPh>
    <rPh sb="10" eb="11">
      <t>レイ</t>
    </rPh>
    <phoneticPr fontId="11"/>
  </si>
  <si>
    <t>建物外観、入口、相談スペース、事務室、鍵付書庫、手指洗浄場所　　等</t>
    <rPh sb="17" eb="18">
      <t>シツ</t>
    </rPh>
    <rPh sb="24" eb="26">
      <t>シュシ</t>
    </rPh>
    <rPh sb="26" eb="28">
      <t>センジョウ</t>
    </rPh>
    <rPh sb="28" eb="30">
      <t>バショ</t>
    </rPh>
    <rPh sb="32" eb="33">
      <t>トウ</t>
    </rPh>
    <phoneticPr fontId="11"/>
  </si>
  <si>
    <t>事業所又は施設の名称</t>
    <rPh sb="0" eb="2">
      <t>ジギョウ</t>
    </rPh>
    <rPh sb="2" eb="3">
      <t>ショ</t>
    </rPh>
    <rPh sb="3" eb="4">
      <t>マタ</t>
    </rPh>
    <rPh sb="5" eb="7">
      <t>シセツ</t>
    </rPh>
    <rPh sb="8" eb="10">
      <t>メイショウ</t>
    </rPh>
    <phoneticPr fontId="11"/>
  </si>
  <si>
    <t>　</t>
    <phoneticPr fontId="11"/>
  </si>
  <si>
    <t>①（写真名）</t>
    <rPh sb="2" eb="4">
      <t>シャシン</t>
    </rPh>
    <rPh sb="4" eb="5">
      <t>メイ</t>
    </rPh>
    <phoneticPr fontId="11"/>
  </si>
  <si>
    <t>②（写真名）</t>
    <rPh sb="2" eb="4">
      <t>シャシン</t>
    </rPh>
    <rPh sb="4" eb="5">
      <t>メイ</t>
    </rPh>
    <phoneticPr fontId="11"/>
  </si>
  <si>
    <t>③（写真名）</t>
    <rPh sb="2" eb="4">
      <t>シャシン</t>
    </rPh>
    <rPh sb="4" eb="5">
      <t>メイ</t>
    </rPh>
    <phoneticPr fontId="11"/>
  </si>
  <si>
    <t>④（写真名）</t>
    <rPh sb="2" eb="4">
      <t>シャシン</t>
    </rPh>
    <rPh sb="4" eb="5">
      <t>メイ</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</si>
</sst>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
    <numFmt numFmtId="177" formatCode="#,##0.0#"/>
    <numFmt numFmtId="178" formatCode="#,##0&quot;人&quot;"/>
    <numFmt numFmtId="179" formatCode="#,##0.##"/>
    <numFmt numFmtId="180" formatCode="#,##0.0;[Red]\-#,##0.0"/>
    <numFmt numFmtId="181" formatCode="#,##0.0&quot;人&quot;"/>
    <numFmt numFmtId="182" formatCode="yyyy&quot;年&quot;m&quot;月&quot;d&quot;日&quot;;@"/>
  </numFmts>
  <fonts count="9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b/>
      <sz val="16"/>
      <name val="ＭＳ Ｐゴシック"/>
      <family val="3"/>
      <charset val="128"/>
    </font>
    <font>
      <sz val="6"/>
      <name val="ＭＳ Ｐゴシック"/>
      <family val="3"/>
      <charset val="128"/>
    </font>
    <font>
      <u/>
      <sz val="11"/>
      <name val="ＭＳ Ｐゴシック"/>
      <family val="3"/>
      <charset val="128"/>
    </font>
    <font>
      <sz val="16"/>
      <name val="ＭＳ Ｐゴシック"/>
      <family val="3"/>
      <charset val="128"/>
    </font>
    <font>
      <sz val="10"/>
      <name val="ＭＳ ゴシック"/>
      <family val="3"/>
      <charset val="128"/>
    </font>
    <font>
      <b/>
      <sz val="12"/>
      <name val="ＭＳ Ｐゴシック"/>
      <family val="3"/>
      <charset val="128"/>
    </font>
    <font>
      <sz val="14"/>
      <name val="ＭＳ Ｐゴシック"/>
      <family val="3"/>
      <charset val="128"/>
    </font>
    <font>
      <sz val="12"/>
      <name val="ＭＳ Ｐゴシック"/>
      <family val="3"/>
      <charset val="128"/>
    </font>
    <font>
      <b/>
      <sz val="14"/>
      <name val="ＭＳ Ｐゴシック"/>
      <family val="3"/>
      <charset val="128"/>
    </font>
    <font>
      <sz val="11"/>
      <name val="ＭＳ 明朝"/>
      <family val="1"/>
      <charset val="128"/>
    </font>
    <font>
      <sz val="10.5"/>
      <name val="ＭＳ 明朝"/>
      <family val="1"/>
      <charset val="128"/>
    </font>
    <font>
      <sz val="16"/>
      <name val="ＭＳ 明朝"/>
      <family val="1"/>
      <charset val="128"/>
    </font>
    <font>
      <sz val="11"/>
      <name val="ＭＳ Ｐゴシック"/>
      <family val="3"/>
      <charset val="128"/>
    </font>
    <font>
      <sz val="11"/>
      <color indexed="8"/>
      <name val="ＭＳ Ｐゴシック"/>
      <family val="3"/>
      <charset val="128"/>
    </font>
    <font>
      <i/>
      <sz val="11"/>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2"/>
      <charset val="128"/>
      <scheme val="minor"/>
    </font>
    <font>
      <sz val="11"/>
      <name val="ＭＳ Ｐゴシック"/>
      <family val="2"/>
      <charset val="128"/>
      <scheme val="minor"/>
    </font>
    <font>
      <sz val="11"/>
      <name val="ＭＳ Ｐゴシック"/>
      <family val="3"/>
      <charset val="128"/>
      <scheme val="minor"/>
    </font>
    <font>
      <sz val="10"/>
      <name val="ＭＳ Ｐゴシック"/>
      <family val="3"/>
      <charset val="128"/>
      <scheme val="minor"/>
    </font>
    <font>
      <sz val="10"/>
      <color rgb="FF000000"/>
      <name val="Times New Roman"/>
      <family val="1"/>
    </font>
    <font>
      <b/>
      <sz val="12"/>
      <name val="ＭＳ Ｐゴシック"/>
      <family val="3"/>
      <charset val="128"/>
      <scheme val="minor"/>
    </font>
    <font>
      <sz val="10.5"/>
      <name val="ＭＳ Ｐゴシック"/>
      <family val="3"/>
      <charset val="128"/>
      <scheme val="minor"/>
    </font>
    <font>
      <sz val="16"/>
      <name val="HGSｺﾞｼｯｸM"/>
      <family val="3"/>
      <charset val="128"/>
    </font>
    <font>
      <b/>
      <sz val="16"/>
      <name val="HGSｺﾞｼｯｸM"/>
      <family val="3"/>
      <charset val="128"/>
    </font>
    <font>
      <b/>
      <sz val="14"/>
      <name val="HGSｺﾞｼｯｸM"/>
      <family val="3"/>
      <charset val="128"/>
    </font>
    <font>
      <sz val="14"/>
      <name val="HGSｺﾞｼｯｸM"/>
      <family val="3"/>
      <charset val="128"/>
    </font>
    <font>
      <sz val="12"/>
      <name val="HGSｺﾞｼｯｸM"/>
      <family val="3"/>
      <charset val="128"/>
    </font>
    <font>
      <sz val="11"/>
      <name val="HGSｺﾞｼｯｸM"/>
      <family val="3"/>
      <charset val="128"/>
    </font>
    <font>
      <b/>
      <sz val="12"/>
      <name val="HGSｺﾞｼｯｸM"/>
      <family val="3"/>
      <charset val="128"/>
    </font>
    <font>
      <sz val="14"/>
      <color rgb="FFFF0000"/>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u/>
      <sz val="12"/>
      <name val="HGSｺﾞｼｯｸM"/>
      <family val="3"/>
      <charset val="128"/>
    </font>
    <font>
      <sz val="11"/>
      <color rgb="FF000000"/>
      <name val="ＭＳ Ｐゴシック"/>
      <family val="3"/>
      <charset val="128"/>
      <scheme val="minor"/>
    </font>
    <font>
      <sz val="11"/>
      <color rgb="FF000000"/>
      <name val="Calibri"/>
      <family val="2"/>
    </font>
    <font>
      <sz val="16"/>
      <color theme="1"/>
      <name val="ＭＳ Ｐゴシック"/>
      <family val="2"/>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u/>
      <sz val="11"/>
      <color theme="10"/>
      <name val="ＭＳ Ｐゴシック"/>
      <family val="3"/>
      <charset val="128"/>
    </font>
    <font>
      <sz val="10"/>
      <name val="ＭＳ 明朝"/>
      <family val="1"/>
      <charset val="128"/>
    </font>
    <font>
      <sz val="11"/>
      <color theme="1"/>
      <name val="ＭＳ 明朝"/>
      <family val="1"/>
      <charset val="128"/>
    </font>
    <font>
      <sz val="11"/>
      <color rgb="FFFF0000"/>
      <name val="ＭＳ 明朝"/>
      <family val="1"/>
      <charset val="128"/>
    </font>
    <font>
      <u/>
      <sz val="11"/>
      <color rgb="FFFF0000"/>
      <name val="ＭＳ 明朝"/>
      <family val="1"/>
      <charset val="128"/>
    </font>
    <font>
      <b/>
      <sz val="11"/>
      <name val="ＭＳ 明朝"/>
      <family val="1"/>
      <charset val="128"/>
    </font>
    <font>
      <b/>
      <sz val="11"/>
      <color rgb="FFFF0000"/>
      <name val="ＭＳ 明朝"/>
      <family val="1"/>
      <charset val="128"/>
    </font>
    <font>
      <strike/>
      <sz val="11"/>
      <name val="ＭＳ 明朝"/>
      <family val="1"/>
      <charset val="128"/>
    </font>
    <font>
      <strike/>
      <sz val="11"/>
      <color theme="1"/>
      <name val="ＭＳ 明朝"/>
      <family val="1"/>
      <charset val="128"/>
    </font>
    <font>
      <sz val="6"/>
      <color theme="1"/>
      <name val="ＭＳ 明朝"/>
      <family val="1"/>
      <charset val="128"/>
    </font>
    <font>
      <sz val="10"/>
      <color theme="1"/>
      <name val="ＭＳ 明朝"/>
      <family val="1"/>
      <charset val="128"/>
    </font>
    <font>
      <sz val="8"/>
      <color theme="1"/>
      <name val="ＭＳ 明朝"/>
      <family val="1"/>
      <charset val="128"/>
    </font>
    <font>
      <sz val="8"/>
      <color rgb="FFFF0000"/>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6"/>
      <color theme="1"/>
      <name val="ＭＳ Ｐゴシック"/>
      <family val="3"/>
      <charset val="128"/>
    </font>
    <font>
      <sz val="14"/>
      <color theme="1"/>
      <name val="ＭＳ Ｐゴシック"/>
      <family val="3"/>
      <charset val="128"/>
    </font>
    <font>
      <sz val="10"/>
      <color theme="1"/>
      <name val="ＭＳ Ｐゴシック"/>
      <family val="3"/>
      <charset val="128"/>
      <scheme val="minor"/>
    </font>
    <font>
      <sz val="11"/>
      <color rgb="FF000000"/>
      <name val="ＭＳ Ｐゴシック"/>
      <family val="3"/>
      <charset val="128"/>
      <scheme val="major"/>
    </font>
    <font>
      <sz val="10"/>
      <color rgb="FF000000"/>
      <name val="ＭＳ Ｐゴシック"/>
      <family val="3"/>
      <charset val="128"/>
      <scheme val="major"/>
    </font>
    <font>
      <sz val="9"/>
      <color rgb="FF000000"/>
      <name val="Meiryo UI"/>
      <family val="3"/>
      <charset val="128"/>
    </font>
    <font>
      <sz val="10"/>
      <name val="ＭＳ Ｐゴシック"/>
      <family val="3"/>
      <charset val="128"/>
      <scheme val="major"/>
    </font>
    <font>
      <sz val="9"/>
      <name val="ＭＳ Ｐゴシック"/>
      <family val="3"/>
      <charset val="128"/>
      <scheme val="major"/>
    </font>
    <font>
      <sz val="8"/>
      <name val="ＭＳ Ｐゴシック"/>
      <family val="3"/>
      <charset val="128"/>
      <scheme val="major"/>
    </font>
    <font>
      <sz val="6"/>
      <name val="ＭＳ Ｐゴシック"/>
      <family val="3"/>
      <charset val="128"/>
      <scheme val="major"/>
    </font>
    <font>
      <b/>
      <sz val="22"/>
      <name val="HG丸ｺﾞｼｯｸM-PRO"/>
      <family val="3"/>
      <charset val="128"/>
    </font>
    <font>
      <sz val="18"/>
      <name val="ＭＳ Ｐゴシック"/>
      <family val="3"/>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8" tint="0.79998168889431442"/>
        <bgColor indexed="64"/>
      </patternFill>
    </fill>
    <fill>
      <patternFill patternType="solid">
        <fgColor rgb="FFCCFFCC"/>
        <bgColor indexed="64"/>
      </patternFill>
    </fill>
    <fill>
      <patternFill patternType="solid">
        <fgColor rgb="FFCCECFF"/>
        <bgColor indexed="64"/>
      </patternFill>
    </fill>
    <fill>
      <patternFill patternType="solid">
        <fgColor theme="0" tint="-0.249977111117893"/>
        <bgColor indexed="64"/>
      </patternFill>
    </fill>
    <fill>
      <patternFill patternType="solid">
        <fgColor theme="0" tint="-0.14996795556505021"/>
        <bgColor indexed="64"/>
      </patternFill>
    </fill>
    <fill>
      <patternFill patternType="solid">
        <fgColor theme="0" tint="-0.14999847407452621"/>
        <bgColor indexed="64"/>
      </patternFill>
    </fill>
  </fills>
  <borders count="13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hair">
        <color indexed="64"/>
      </bottom>
      <diagonal/>
    </border>
    <border>
      <left/>
      <right/>
      <top style="thin">
        <color indexed="64"/>
      </top>
      <bottom style="hair">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diagonalUp="1">
      <left style="medium">
        <color indexed="64"/>
      </left>
      <right style="medium">
        <color indexed="64"/>
      </right>
      <top style="medium">
        <color indexed="64"/>
      </top>
      <bottom/>
      <diagonal style="thin">
        <color indexed="64"/>
      </diagonal>
    </border>
    <border diagonalUp="1">
      <left style="medium">
        <color indexed="64"/>
      </left>
      <right style="medium">
        <color indexed="64"/>
      </right>
      <top/>
      <bottom style="thin">
        <color indexed="64"/>
      </bottom>
      <diagonal style="thin">
        <color indexed="64"/>
      </diagonal>
    </border>
    <border diagonalUp="1">
      <left style="medium">
        <color indexed="64"/>
      </left>
      <right style="medium">
        <color indexed="64"/>
      </right>
      <top style="thin">
        <color indexed="64"/>
      </top>
      <bottom style="hair">
        <color indexed="64"/>
      </bottom>
      <diagonal style="thin">
        <color indexed="64"/>
      </diagonal>
    </border>
    <border>
      <left/>
      <right/>
      <top style="thin">
        <color auto="1"/>
      </top>
      <bottom/>
      <diagonal/>
    </border>
    <border>
      <left/>
      <right style="thin">
        <color auto="1"/>
      </right>
      <top style="thin">
        <color auto="1"/>
      </top>
      <bottom/>
      <diagonal/>
    </border>
    <border>
      <left/>
      <right/>
      <top style="thin">
        <color auto="1"/>
      </top>
      <bottom style="thin">
        <color indexed="64"/>
      </bottom>
      <diagonal/>
    </border>
    <border>
      <left style="thin">
        <color auto="1"/>
      </left>
      <right/>
      <top style="thin">
        <color auto="1"/>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top style="medium">
        <color indexed="64"/>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diagonalUp="1">
      <left style="medium">
        <color indexed="64"/>
      </left>
      <right style="medium">
        <color indexed="64"/>
      </right>
      <top/>
      <bottom/>
      <diagonal style="thin">
        <color indexed="64"/>
      </diagonal>
    </border>
    <border diagonalUp="1">
      <left style="medium">
        <color indexed="64"/>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style="medium">
        <color indexed="64"/>
      </right>
      <top/>
      <bottom style="hair">
        <color indexed="64"/>
      </bottom>
      <diagonal/>
    </border>
    <border>
      <left/>
      <right/>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right/>
      <top style="medium">
        <color indexed="64"/>
      </top>
      <bottom style="medium">
        <color indexed="64"/>
      </bottom>
      <diagonal/>
    </border>
  </borders>
  <cellStyleXfs count="71">
    <xf numFmtId="0" fontId="0" fillId="0" borderId="0"/>
    <xf numFmtId="0" fontId="23" fillId="2" borderId="0" applyNumberFormat="0" applyBorder="0" applyAlignment="0" applyProtection="0">
      <alignment vertical="center"/>
    </xf>
    <xf numFmtId="0" fontId="23" fillId="3" borderId="0" applyNumberFormat="0" applyBorder="0" applyAlignment="0" applyProtection="0">
      <alignment vertical="center"/>
    </xf>
    <xf numFmtId="0" fontId="23" fillId="4" borderId="0" applyNumberFormat="0" applyBorder="0" applyAlignment="0" applyProtection="0">
      <alignment vertical="center"/>
    </xf>
    <xf numFmtId="0" fontId="23" fillId="5" borderId="0" applyNumberFormat="0" applyBorder="0" applyAlignment="0" applyProtection="0">
      <alignment vertical="center"/>
    </xf>
    <xf numFmtId="0" fontId="23" fillId="6" borderId="0" applyNumberFormat="0" applyBorder="0" applyAlignment="0" applyProtection="0">
      <alignment vertical="center"/>
    </xf>
    <xf numFmtId="0" fontId="23" fillId="7" borderId="0" applyNumberFormat="0" applyBorder="0" applyAlignment="0" applyProtection="0">
      <alignment vertical="center"/>
    </xf>
    <xf numFmtId="0" fontId="23" fillId="8" borderId="0" applyNumberFormat="0" applyBorder="0" applyAlignment="0" applyProtection="0">
      <alignment vertical="center"/>
    </xf>
    <xf numFmtId="0" fontId="23" fillId="9" borderId="0" applyNumberFormat="0" applyBorder="0" applyAlignment="0" applyProtection="0">
      <alignment vertical="center"/>
    </xf>
    <xf numFmtId="0" fontId="23" fillId="10" borderId="0" applyNumberFormat="0" applyBorder="0" applyAlignment="0" applyProtection="0">
      <alignment vertical="center"/>
    </xf>
    <xf numFmtId="0" fontId="23" fillId="5" borderId="0" applyNumberFormat="0" applyBorder="0" applyAlignment="0" applyProtection="0">
      <alignment vertical="center"/>
    </xf>
    <xf numFmtId="0" fontId="23" fillId="8" borderId="0" applyNumberFormat="0" applyBorder="0" applyAlignment="0" applyProtection="0">
      <alignment vertical="center"/>
    </xf>
    <xf numFmtId="0" fontId="23" fillId="11" borderId="0" applyNumberFormat="0" applyBorder="0" applyAlignment="0" applyProtection="0">
      <alignment vertical="center"/>
    </xf>
    <xf numFmtId="0" fontId="25" fillId="12" borderId="0" applyNumberFormat="0" applyBorder="0" applyAlignment="0" applyProtection="0">
      <alignment vertical="center"/>
    </xf>
    <xf numFmtId="0" fontId="25" fillId="9" borderId="0" applyNumberFormat="0" applyBorder="0" applyAlignment="0" applyProtection="0">
      <alignment vertical="center"/>
    </xf>
    <xf numFmtId="0" fontId="25" fillId="10"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5" fillId="19" borderId="0" applyNumberFormat="0" applyBorder="0" applyAlignment="0" applyProtection="0">
      <alignment vertical="center"/>
    </xf>
    <xf numFmtId="0" fontId="26" fillId="0" borderId="0" applyNumberFormat="0" applyFill="0" applyBorder="0" applyAlignment="0" applyProtection="0">
      <alignment vertical="center"/>
    </xf>
    <xf numFmtId="0" fontId="27" fillId="20" borderId="1" applyNumberFormat="0" applyAlignment="0" applyProtection="0">
      <alignment vertical="center"/>
    </xf>
    <xf numFmtId="0" fontId="28" fillId="21" borderId="0" applyNumberFormat="0" applyBorder="0" applyAlignment="0" applyProtection="0">
      <alignment vertical="center"/>
    </xf>
    <xf numFmtId="0" fontId="22" fillId="22" borderId="2" applyNumberFormat="0" applyFont="0" applyAlignment="0" applyProtection="0">
      <alignment vertical="center"/>
    </xf>
    <xf numFmtId="0" fontId="29" fillId="0" borderId="3" applyNumberFormat="0" applyFill="0" applyAlignment="0" applyProtection="0">
      <alignment vertical="center"/>
    </xf>
    <xf numFmtId="0" fontId="30" fillId="3" borderId="0" applyNumberFormat="0" applyBorder="0" applyAlignment="0" applyProtection="0">
      <alignment vertical="center"/>
    </xf>
    <xf numFmtId="0" fontId="31" fillId="23" borderId="4" applyNumberFormat="0" applyAlignment="0" applyProtection="0">
      <alignment vertical="center"/>
    </xf>
    <xf numFmtId="0" fontId="32" fillId="0" borderId="0" applyNumberFormat="0" applyFill="0" applyBorder="0" applyAlignment="0" applyProtection="0">
      <alignment vertical="center"/>
    </xf>
    <xf numFmtId="0" fontId="33" fillId="0" borderId="5" applyNumberFormat="0" applyFill="0" applyAlignment="0" applyProtection="0">
      <alignment vertical="center"/>
    </xf>
    <xf numFmtId="0" fontId="34" fillId="0" borderId="6" applyNumberFormat="0" applyFill="0" applyAlignment="0" applyProtection="0">
      <alignment vertical="center"/>
    </xf>
    <xf numFmtId="0" fontId="35" fillId="0" borderId="7" applyNumberFormat="0" applyFill="0" applyAlignment="0" applyProtection="0">
      <alignment vertical="center"/>
    </xf>
    <xf numFmtId="0" fontId="35" fillId="0" borderId="0" applyNumberFormat="0" applyFill="0" applyBorder="0" applyAlignment="0" applyProtection="0">
      <alignment vertical="center"/>
    </xf>
    <xf numFmtId="0" fontId="36" fillId="0" borderId="8" applyNumberFormat="0" applyFill="0" applyAlignment="0" applyProtection="0">
      <alignment vertical="center"/>
    </xf>
    <xf numFmtId="0" fontId="37" fillId="23" borderId="9" applyNumberFormat="0" applyAlignment="0" applyProtection="0">
      <alignment vertical="center"/>
    </xf>
    <xf numFmtId="0" fontId="38" fillId="0" borderId="0" applyNumberFormat="0" applyFill="0" applyBorder="0" applyAlignment="0" applyProtection="0">
      <alignment vertical="center"/>
    </xf>
    <xf numFmtId="0" fontId="39" fillId="7" borderId="4" applyNumberFormat="0" applyAlignment="0" applyProtection="0">
      <alignment vertical="center"/>
    </xf>
    <xf numFmtId="0" fontId="22" fillId="0" borderId="0"/>
    <xf numFmtId="0" fontId="17" fillId="0" borderId="0" applyBorder="0"/>
    <xf numFmtId="0" fontId="17" fillId="0" borderId="0" applyBorder="0"/>
    <xf numFmtId="0" fontId="40" fillId="4" borderId="0" applyNumberFormat="0" applyBorder="0" applyAlignment="0" applyProtection="0">
      <alignment vertical="center"/>
    </xf>
    <xf numFmtId="0" fontId="8" fillId="0" borderId="0"/>
    <xf numFmtId="0" fontId="6" fillId="0" borderId="0"/>
    <xf numFmtId="0" fontId="17" fillId="0" borderId="0" applyBorder="0"/>
    <xf numFmtId="0" fontId="5" fillId="0" borderId="0">
      <alignment vertical="center"/>
    </xf>
    <xf numFmtId="0" fontId="8" fillId="0" borderId="0"/>
    <xf numFmtId="0" fontId="6" fillId="0" borderId="0"/>
    <xf numFmtId="0" fontId="8" fillId="0" borderId="0"/>
    <xf numFmtId="0" fontId="4" fillId="0" borderId="0">
      <alignment vertical="center"/>
    </xf>
    <xf numFmtId="0" fontId="3" fillId="0" borderId="0">
      <alignment vertical="center"/>
    </xf>
    <xf numFmtId="0" fontId="45" fillId="0" borderId="0"/>
    <xf numFmtId="38" fontId="3" fillId="0" borderId="0" applyFont="0" applyFill="0" applyBorder="0" applyAlignment="0" applyProtection="0">
      <alignment vertical="center"/>
    </xf>
    <xf numFmtId="0" fontId="6" fillId="0" borderId="0"/>
    <xf numFmtId="0" fontId="17" fillId="0" borderId="0" applyBorder="0"/>
    <xf numFmtId="0" fontId="45" fillId="0" borderId="0"/>
    <xf numFmtId="0" fontId="6" fillId="0" borderId="0">
      <alignment vertical="center"/>
    </xf>
    <xf numFmtId="0" fontId="64" fillId="0" borderId="0"/>
    <xf numFmtId="0" fontId="2" fillId="0" borderId="0">
      <alignment vertical="center"/>
    </xf>
    <xf numFmtId="38" fontId="2" fillId="0" borderId="0" applyFont="0" applyFill="0" applyBorder="0" applyAlignment="0" applyProtection="0">
      <alignment vertical="center"/>
    </xf>
    <xf numFmtId="0" fontId="68" fillId="0" borderId="0" applyNumberFormat="0" applyFill="0" applyBorder="0" applyAlignment="0" applyProtection="0"/>
    <xf numFmtId="0" fontId="6" fillId="0" borderId="0">
      <alignment vertical="center"/>
    </xf>
    <xf numFmtId="0" fontId="6" fillId="0" borderId="0">
      <alignment vertical="center"/>
    </xf>
    <xf numFmtId="0" fontId="1" fillId="0" borderId="0">
      <alignment vertical="center"/>
    </xf>
    <xf numFmtId="0" fontId="45" fillId="0" borderId="0"/>
    <xf numFmtId="0" fontId="6" fillId="0" borderId="0">
      <alignment vertical="center"/>
    </xf>
    <xf numFmtId="0" fontId="6" fillId="0" borderId="0">
      <alignment vertical="center"/>
    </xf>
    <xf numFmtId="0" fontId="17" fillId="0" borderId="0" applyBorder="0"/>
  </cellStyleXfs>
  <cellXfs count="1241">
    <xf numFmtId="0" fontId="0" fillId="0" borderId="0" xfId="0"/>
    <xf numFmtId="0" fontId="7" fillId="0" borderId="0" xfId="0" applyFont="1"/>
    <xf numFmtId="0" fontId="19" fillId="0" borderId="0" xfId="0" applyFont="1"/>
    <xf numFmtId="0" fontId="19" fillId="0" borderId="35" xfId="0" applyFont="1" applyBorder="1"/>
    <xf numFmtId="0" fontId="19" fillId="0" borderId="54" xfId="0" applyFont="1" applyBorder="1"/>
    <xf numFmtId="0" fontId="19" fillId="0" borderId="0" xfId="0" applyFont="1" applyAlignment="1">
      <alignment vertical="center"/>
    </xf>
    <xf numFmtId="0" fontId="19" fillId="0" borderId="35" xfId="0" applyFont="1" applyBorder="1" applyAlignment="1">
      <alignment vertical="center"/>
    </xf>
    <xf numFmtId="0" fontId="20" fillId="0" borderId="28" xfId="0" applyFont="1" applyBorder="1" applyAlignment="1">
      <alignment vertical="center"/>
    </xf>
    <xf numFmtId="0" fontId="19" fillId="0" borderId="28" xfId="0" applyFont="1" applyBorder="1" applyAlignment="1">
      <alignment vertical="top"/>
    </xf>
    <xf numFmtId="0" fontId="20" fillId="0" borderId="28" xfId="0" applyFont="1" applyBorder="1" applyAlignment="1">
      <alignment vertical="center" wrapText="1"/>
    </xf>
    <xf numFmtId="0" fontId="19" fillId="0" borderId="55" xfId="0" applyFont="1" applyBorder="1" applyAlignment="1">
      <alignment vertical="center"/>
    </xf>
    <xf numFmtId="0" fontId="19" fillId="0" borderId="28" xfId="0" applyFont="1" applyBorder="1" applyAlignment="1">
      <alignment horizontal="center" vertical="center"/>
    </xf>
    <xf numFmtId="0" fontId="20" fillId="0" borderId="35" xfId="0" applyFont="1" applyBorder="1" applyAlignment="1">
      <alignment vertical="center" wrapText="1"/>
    </xf>
    <xf numFmtId="0" fontId="20" fillId="0" borderId="54" xfId="0" applyFont="1" applyBorder="1" applyAlignment="1">
      <alignment horizontal="left"/>
    </xf>
    <xf numFmtId="0" fontId="18" fillId="0" borderId="0" xfId="0" applyFont="1" applyFill="1"/>
    <xf numFmtId="0" fontId="12" fillId="0" borderId="0" xfId="0" applyFont="1"/>
    <xf numFmtId="0" fontId="13" fillId="0" borderId="0" xfId="0" applyFont="1"/>
    <xf numFmtId="0" fontId="9" fillId="0" borderId="65" xfId="0" applyFont="1" applyBorder="1" applyAlignment="1">
      <alignment horizontal="center"/>
    </xf>
    <xf numFmtId="0" fontId="14" fillId="0" borderId="0" xfId="0" applyFont="1" applyFill="1" applyBorder="1" applyAlignment="1">
      <alignment horizontal="left"/>
    </xf>
    <xf numFmtId="0" fontId="14" fillId="0" borderId="0" xfId="0" applyFont="1" applyFill="1" applyAlignment="1">
      <alignment horizontal="left"/>
    </xf>
    <xf numFmtId="0" fontId="14" fillId="0" borderId="0" xfId="0" applyFont="1" applyFill="1" applyAlignment="1"/>
    <xf numFmtId="0" fontId="14" fillId="0" borderId="0" xfId="0" applyFont="1" applyAlignment="1"/>
    <xf numFmtId="0" fontId="0" fillId="0" borderId="0" xfId="0" applyFont="1"/>
    <xf numFmtId="0" fontId="0" fillId="0" borderId="0" xfId="0" applyFont="1" applyBorder="1"/>
    <xf numFmtId="0" fontId="10" fillId="0" borderId="0" xfId="0" applyFont="1"/>
    <xf numFmtId="0" fontId="0" fillId="0" borderId="0" xfId="0" applyFont="1" applyFill="1" applyBorder="1"/>
    <xf numFmtId="0" fontId="0" fillId="0" borderId="60" xfId="0" applyFont="1" applyBorder="1"/>
    <xf numFmtId="0" fontId="0" fillId="0" borderId="13" xfId="0" applyFont="1" applyBorder="1"/>
    <xf numFmtId="0" fontId="0" fillId="0" borderId="33" xfId="0" applyFont="1" applyBorder="1"/>
    <xf numFmtId="0" fontId="0" fillId="0" borderId="61" xfId="0" applyFont="1" applyBorder="1"/>
    <xf numFmtId="0" fontId="0" fillId="0" borderId="61" xfId="0" applyFont="1" applyBorder="1" applyAlignment="1">
      <alignment horizontal="center"/>
    </xf>
    <xf numFmtId="0" fontId="0" fillId="0" borderId="62" xfId="0" applyFont="1" applyBorder="1"/>
    <xf numFmtId="0" fontId="0" fillId="0" borderId="17" xfId="0" applyFont="1" applyBorder="1"/>
    <xf numFmtId="0" fontId="0" fillId="0" borderId="18" xfId="0" applyFont="1" applyBorder="1"/>
    <xf numFmtId="0" fontId="0" fillId="0" borderId="63" xfId="50" applyFont="1" applyBorder="1" applyAlignment="1">
      <alignment horizontal="center" vertical="center" shrinkToFit="1"/>
    </xf>
    <xf numFmtId="0" fontId="0" fillId="0" borderId="63" xfId="0" applyFont="1" applyBorder="1" applyAlignment="1">
      <alignment horizontal="center" vertical="center" shrinkToFit="1"/>
    </xf>
    <xf numFmtId="0" fontId="0" fillId="0" borderId="64" xfId="50" applyFont="1" applyBorder="1" applyAlignment="1">
      <alignment horizontal="center" vertical="center" shrinkToFit="1"/>
    </xf>
    <xf numFmtId="0" fontId="0" fillId="0" borderId="31" xfId="0" applyFont="1" applyBorder="1" applyAlignment="1">
      <alignment horizontal="center" vertical="center"/>
    </xf>
    <xf numFmtId="0" fontId="0" fillId="0" borderId="60" xfId="0" applyFont="1" applyBorder="1" applyAlignment="1">
      <alignment horizontal="center"/>
    </xf>
    <xf numFmtId="0" fontId="0" fillId="0" borderId="60" xfId="50" applyFont="1" applyBorder="1" applyAlignment="1">
      <alignment horizontal="center" vertical="center"/>
    </xf>
    <xf numFmtId="0" fontId="0" fillId="0" borderId="13" xfId="0" applyFont="1" applyBorder="1" applyAlignment="1">
      <alignment horizontal="center" vertical="center"/>
    </xf>
    <xf numFmtId="0" fontId="0" fillId="0" borderId="66" xfId="0" applyFont="1" applyBorder="1" applyAlignment="1">
      <alignment horizontal="center"/>
    </xf>
    <xf numFmtId="0" fontId="0" fillId="0" borderId="66" xfId="50" applyFont="1" applyBorder="1" applyAlignment="1">
      <alignment horizontal="center" vertical="center"/>
    </xf>
    <xf numFmtId="0" fontId="0" fillId="0" borderId="10" xfId="0" applyFont="1" applyBorder="1" applyAlignment="1">
      <alignment horizontal="center" vertical="center"/>
    </xf>
    <xf numFmtId="0" fontId="0" fillId="0" borderId="61" xfId="50" applyFont="1" applyBorder="1" applyAlignment="1">
      <alignment horizontal="center" vertical="center"/>
    </xf>
    <xf numFmtId="0" fontId="0" fillId="0" borderId="68" xfId="50" applyFont="1" applyBorder="1" applyAlignment="1">
      <alignment horizontal="center" vertical="center"/>
    </xf>
    <xf numFmtId="0" fontId="0" fillId="0" borderId="69" xfId="0" applyFont="1" applyBorder="1" applyAlignment="1">
      <alignment horizontal="center" vertical="center"/>
    </xf>
    <xf numFmtId="0" fontId="0" fillId="0" borderId="65" xfId="0" applyFont="1" applyBorder="1" applyAlignment="1">
      <alignment horizontal="center"/>
    </xf>
    <xf numFmtId="0" fontId="0" fillId="0" borderId="65" xfId="50" applyFont="1" applyBorder="1" applyAlignment="1">
      <alignment horizontal="center" vertical="center"/>
    </xf>
    <xf numFmtId="0" fontId="0" fillId="0" borderId="65" xfId="50" applyFont="1" applyBorder="1" applyAlignment="1">
      <alignment horizontal="center" vertical="center" shrinkToFit="1"/>
    </xf>
    <xf numFmtId="0" fontId="14" fillId="0" borderId="0" xfId="0" applyFont="1" applyBorder="1" applyAlignment="1">
      <alignment horizontal="left"/>
    </xf>
    <xf numFmtId="0" fontId="14" fillId="0" borderId="0" xfId="0" applyFont="1" applyAlignment="1">
      <alignment horizontal="left"/>
    </xf>
    <xf numFmtId="0" fontId="0" fillId="0" borderId="24" xfId="0" applyFont="1" applyBorder="1" applyAlignment="1">
      <alignment vertical="center"/>
    </xf>
    <xf numFmtId="0" fontId="0" fillId="0" borderId="0" xfId="0" applyFont="1" applyBorder="1" applyAlignment="1">
      <alignment vertical="center"/>
    </xf>
    <xf numFmtId="0" fontId="0" fillId="0" borderId="25" xfId="0" applyFont="1" applyBorder="1" applyAlignment="1">
      <alignment vertical="center"/>
    </xf>
    <xf numFmtId="0" fontId="0" fillId="0" borderId="10" xfId="0" applyFont="1" applyBorder="1" applyAlignment="1">
      <alignment vertical="center"/>
    </xf>
    <xf numFmtId="0" fontId="0" fillId="0" borderId="62" xfId="0" applyFont="1" applyBorder="1" applyAlignment="1">
      <alignment horizontal="center"/>
    </xf>
    <xf numFmtId="0" fontId="0" fillId="0" borderId="0" xfId="0" applyFont="1" applyBorder="1" applyAlignment="1">
      <alignment horizontal="center" vertical="center"/>
    </xf>
    <xf numFmtId="0" fontId="0" fillId="0" borderId="63" xfId="0" applyFont="1" applyBorder="1" applyAlignment="1">
      <alignment horizontal="center"/>
    </xf>
    <xf numFmtId="0" fontId="0" fillId="0" borderId="68" xfId="0" applyFont="1" applyBorder="1" applyAlignment="1">
      <alignment horizontal="center"/>
    </xf>
    <xf numFmtId="0" fontId="0" fillId="0" borderId="0" xfId="0" applyFont="1" applyFill="1" applyBorder="1" applyAlignment="1">
      <alignment vertical="center"/>
    </xf>
    <xf numFmtId="0" fontId="0" fillId="0" borderId="0" xfId="0" applyFont="1" applyFill="1" applyBorder="1" applyAlignment="1">
      <alignment horizontal="center" vertical="center"/>
    </xf>
    <xf numFmtId="0" fontId="0" fillId="0" borderId="66" xfId="0" applyFont="1" applyBorder="1" applyAlignment="1">
      <alignment horizontal="center" vertical="center"/>
    </xf>
    <xf numFmtId="0" fontId="0" fillId="0" borderId="65" xfId="0" applyFont="1" applyBorder="1" applyAlignment="1">
      <alignment horizontal="center" vertical="center"/>
    </xf>
    <xf numFmtId="0" fontId="7" fillId="24" borderId="0" xfId="42" applyFont="1" applyFill="1" applyAlignment="1">
      <alignment vertical="center"/>
    </xf>
    <xf numFmtId="0" fontId="7" fillId="24" borderId="0" xfId="42" applyFont="1" applyFill="1" applyBorder="1" applyAlignment="1">
      <alignment vertical="center"/>
    </xf>
    <xf numFmtId="0" fontId="7" fillId="24" borderId="82" xfId="46" applyFont="1" applyFill="1" applyBorder="1" applyAlignment="1">
      <alignment vertical="center" wrapText="1"/>
    </xf>
    <xf numFmtId="0" fontId="6" fillId="24" borderId="0" xfId="42" applyFont="1" applyFill="1" applyAlignment="1">
      <alignment horizontal="right" vertical="center"/>
    </xf>
    <xf numFmtId="0" fontId="7" fillId="24" borderId="0" xfId="47" applyFont="1" applyFill="1"/>
    <xf numFmtId="0" fontId="48" fillId="0" borderId="0" xfId="53" applyFont="1" applyFill="1" applyAlignment="1" applyProtection="1">
      <alignment vertical="center"/>
    </xf>
    <xf numFmtId="0" fontId="48" fillId="0" borderId="0" xfId="53" applyFont="1" applyFill="1" applyAlignment="1" applyProtection="1">
      <alignment horizontal="left" vertical="center"/>
    </xf>
    <xf numFmtId="0" fontId="49" fillId="0" borderId="0" xfId="53" applyFont="1" applyFill="1" applyAlignment="1" applyProtection="1">
      <alignment horizontal="left" vertical="center"/>
    </xf>
    <xf numFmtId="0" fontId="49" fillId="0" borderId="0" xfId="53" applyFont="1" applyFill="1" applyAlignment="1" applyProtection="1">
      <alignment horizontal="right" vertical="center"/>
    </xf>
    <xf numFmtId="0" fontId="50" fillId="0" borderId="0" xfId="53" applyFont="1" applyFill="1" applyAlignment="1" applyProtection="1">
      <alignment horizontal="left" vertical="center"/>
    </xf>
    <xf numFmtId="0" fontId="48" fillId="0" borderId="0" xfId="53" applyFont="1" applyFill="1" applyAlignment="1">
      <alignment vertical="center"/>
    </xf>
    <xf numFmtId="0" fontId="49" fillId="0" borderId="0" xfId="53" applyFont="1" applyFill="1" applyAlignment="1" applyProtection="1">
      <alignment vertical="center"/>
    </xf>
    <xf numFmtId="0" fontId="49" fillId="0" borderId="0" xfId="53" applyFont="1" applyFill="1" applyAlignment="1">
      <alignment horizontal="right" vertical="center"/>
    </xf>
    <xf numFmtId="0" fontId="49" fillId="0" borderId="0" xfId="53" applyFont="1" applyFill="1" applyAlignment="1">
      <alignment vertical="center"/>
    </xf>
    <xf numFmtId="0" fontId="50" fillId="0" borderId="0" xfId="53" applyFont="1" applyFill="1" applyAlignment="1" applyProtection="1">
      <alignment horizontal="right" vertical="center"/>
    </xf>
    <xf numFmtId="0" fontId="50" fillId="24" borderId="0" xfId="53" applyFont="1" applyFill="1" applyAlignment="1" applyProtection="1">
      <alignment horizontal="center" vertical="center"/>
    </xf>
    <xf numFmtId="0" fontId="50" fillId="24" borderId="0" xfId="53" applyFont="1" applyFill="1" applyAlignment="1" applyProtection="1">
      <alignment horizontal="right" vertical="center"/>
    </xf>
    <xf numFmtId="0" fontId="50" fillId="24" borderId="0" xfId="53" applyFont="1" applyFill="1" applyAlignment="1" applyProtection="1">
      <alignment vertical="center"/>
    </xf>
    <xf numFmtId="0" fontId="50" fillId="0" borderId="0" xfId="53" applyFont="1" applyFill="1" applyAlignment="1" applyProtection="1">
      <alignment vertical="center"/>
    </xf>
    <xf numFmtId="0" fontId="49" fillId="0" borderId="0" xfId="53" applyFont="1" applyFill="1" applyAlignment="1" applyProtection="1">
      <alignment horizontal="center" vertical="center"/>
    </xf>
    <xf numFmtId="0" fontId="48" fillId="0" borderId="0" xfId="53" quotePrefix="1" applyFont="1" applyFill="1" applyAlignment="1" applyProtection="1">
      <alignment horizontal="center" vertical="center"/>
    </xf>
    <xf numFmtId="0" fontId="48" fillId="24" borderId="0" xfId="53" applyFont="1" applyFill="1" applyBorder="1" applyAlignment="1" applyProtection="1">
      <alignment vertical="center"/>
    </xf>
    <xf numFmtId="0" fontId="49" fillId="24" borderId="0" xfId="53" applyFont="1" applyFill="1" applyBorder="1" applyAlignment="1" applyProtection="1">
      <alignment horizontal="right" vertical="center"/>
    </xf>
    <xf numFmtId="0" fontId="49" fillId="24" borderId="0" xfId="53" applyFont="1" applyFill="1" applyBorder="1" applyProtection="1">
      <alignment vertical="center"/>
    </xf>
    <xf numFmtId="0" fontId="49" fillId="24" borderId="0" xfId="53" applyFont="1" applyFill="1" applyBorder="1" applyAlignment="1" applyProtection="1">
      <alignment horizontal="center" vertical="center"/>
    </xf>
    <xf numFmtId="0" fontId="49" fillId="0" borderId="0" xfId="53" applyFont="1" applyBorder="1" applyProtection="1">
      <alignment vertical="center"/>
    </xf>
    <xf numFmtId="0" fontId="48" fillId="24" borderId="0" xfId="53" applyFont="1" applyFill="1" applyBorder="1" applyAlignment="1" applyProtection="1">
      <alignment horizontal="center" vertical="center"/>
    </xf>
    <xf numFmtId="0" fontId="49" fillId="24" borderId="0" xfId="53" applyFont="1" applyFill="1" applyBorder="1" applyAlignment="1" applyProtection="1">
      <alignment vertical="center"/>
    </xf>
    <xf numFmtId="0" fontId="51" fillId="24" borderId="0" xfId="53" applyFont="1" applyFill="1" applyBorder="1" applyAlignment="1" applyProtection="1">
      <alignment horizontal="centerContinuous" vertical="center"/>
    </xf>
    <xf numFmtId="0" fontId="48" fillId="24" borderId="0" xfId="53" applyFont="1" applyFill="1" applyBorder="1" applyAlignment="1" applyProtection="1">
      <alignment horizontal="centerContinuous" vertical="center"/>
    </xf>
    <xf numFmtId="0" fontId="48" fillId="24" borderId="0" xfId="53" applyFont="1" applyFill="1" applyBorder="1" applyProtection="1">
      <alignment vertical="center"/>
    </xf>
    <xf numFmtId="0" fontId="48" fillId="0" borderId="0" xfId="53" applyFont="1" applyBorder="1" applyProtection="1">
      <alignment vertical="center"/>
    </xf>
    <xf numFmtId="0" fontId="48" fillId="0" borderId="0" xfId="53" applyFont="1" applyProtection="1">
      <alignment vertical="center"/>
    </xf>
    <xf numFmtId="0" fontId="51" fillId="0" borderId="0" xfId="53" applyFont="1" applyProtection="1">
      <alignment vertical="center"/>
    </xf>
    <xf numFmtId="20" fontId="48" fillId="24" borderId="0" xfId="53" applyNumberFormat="1" applyFont="1" applyFill="1" applyBorder="1" applyAlignment="1" applyProtection="1">
      <alignment vertical="center"/>
    </xf>
    <xf numFmtId="20" fontId="48" fillId="24" borderId="0" xfId="53" applyNumberFormat="1" applyFont="1" applyFill="1" applyBorder="1" applyAlignment="1" applyProtection="1">
      <alignment horizontal="center" vertical="center"/>
    </xf>
    <xf numFmtId="176" fontId="48" fillId="24" borderId="0" xfId="53" applyNumberFormat="1" applyFont="1" applyFill="1" applyBorder="1" applyAlignment="1" applyProtection="1">
      <alignment vertical="center"/>
    </xf>
    <xf numFmtId="0" fontId="48" fillId="24" borderId="0" xfId="53" applyFont="1" applyFill="1" applyBorder="1" applyAlignment="1" applyProtection="1">
      <alignment horizontal="left" vertical="center"/>
    </xf>
    <xf numFmtId="0" fontId="48" fillId="0" borderId="0" xfId="53" applyFont="1" applyBorder="1" applyAlignment="1" applyProtection="1">
      <alignment horizontal="center" vertical="center"/>
    </xf>
    <xf numFmtId="0" fontId="51" fillId="0" borderId="0" xfId="53" applyFont="1" applyFill="1" applyAlignment="1" applyProtection="1">
      <alignment vertical="center"/>
    </xf>
    <xf numFmtId="0" fontId="51" fillId="0" borderId="0" xfId="53" applyFont="1" applyFill="1" applyAlignment="1" applyProtection="1">
      <alignment horizontal="left" vertical="center"/>
    </xf>
    <xf numFmtId="0" fontId="48" fillId="0" borderId="0" xfId="53" applyFont="1" applyFill="1" applyAlignment="1" applyProtection="1">
      <alignment horizontal="right" vertical="center"/>
    </xf>
    <xf numFmtId="0" fontId="48" fillId="0" borderId="0" xfId="53" applyFont="1" applyFill="1" applyAlignment="1" applyProtection="1">
      <alignment horizontal="center" vertical="center"/>
    </xf>
    <xf numFmtId="0" fontId="52" fillId="0" borderId="0" xfId="53" applyFont="1" applyFill="1" applyAlignment="1" applyProtection="1">
      <alignment vertical="center"/>
    </xf>
    <xf numFmtId="0" fontId="52" fillId="0" borderId="0" xfId="53" applyFont="1" applyFill="1" applyAlignment="1" applyProtection="1">
      <alignment horizontal="left" vertical="center"/>
    </xf>
    <xf numFmtId="0" fontId="52" fillId="0" borderId="0" xfId="53" applyFont="1" applyFill="1" applyBorder="1" applyAlignment="1" applyProtection="1">
      <alignment vertical="center"/>
    </xf>
    <xf numFmtId="0" fontId="52" fillId="0" borderId="0" xfId="53" applyFont="1" applyFill="1" applyAlignment="1" applyProtection="1">
      <alignment horizontal="right" vertical="center"/>
    </xf>
    <xf numFmtId="0" fontId="52" fillId="0" borderId="0" xfId="53" applyFont="1" applyFill="1" applyAlignment="1">
      <alignment horizontal="right" vertical="center"/>
    </xf>
    <xf numFmtId="0" fontId="52" fillId="0" borderId="0" xfId="53" applyFont="1" applyFill="1" applyAlignment="1">
      <alignment vertical="center"/>
    </xf>
    <xf numFmtId="0" fontId="51" fillId="0" borderId="27" xfId="53" applyFont="1" applyFill="1" applyBorder="1" applyAlignment="1" applyProtection="1">
      <alignment horizontal="center" vertical="center"/>
    </xf>
    <xf numFmtId="0" fontId="51" fillId="0" borderId="28" xfId="53" applyFont="1" applyFill="1" applyBorder="1" applyAlignment="1" applyProtection="1">
      <alignment horizontal="center" vertical="center"/>
    </xf>
    <xf numFmtId="0" fontId="51" fillId="0" borderId="42" xfId="53" applyFont="1" applyFill="1" applyBorder="1" applyAlignment="1" applyProtection="1">
      <alignment horizontal="center" vertical="center"/>
    </xf>
    <xf numFmtId="0" fontId="48" fillId="0" borderId="42" xfId="53" applyFont="1" applyFill="1" applyBorder="1" applyAlignment="1" applyProtection="1">
      <alignment horizontal="center" vertical="center"/>
    </xf>
    <xf numFmtId="0" fontId="51" fillId="0" borderId="38" xfId="53" applyNumberFormat="1" applyFont="1" applyFill="1" applyBorder="1" applyAlignment="1" applyProtection="1">
      <alignment horizontal="center" vertical="center" wrapText="1"/>
    </xf>
    <xf numFmtId="0" fontId="51" fillId="0" borderId="37" xfId="53" applyNumberFormat="1" applyFont="1" applyFill="1" applyBorder="1" applyAlignment="1" applyProtection="1">
      <alignment horizontal="center" vertical="center" wrapText="1"/>
    </xf>
    <xf numFmtId="0" fontId="51" fillId="0" borderId="43" xfId="53" applyNumberFormat="1" applyFont="1" applyFill="1" applyBorder="1" applyAlignment="1" applyProtection="1">
      <alignment horizontal="center" vertical="center" wrapText="1"/>
    </xf>
    <xf numFmtId="0" fontId="48" fillId="0" borderId="37" xfId="53" applyNumberFormat="1" applyFont="1" applyFill="1" applyBorder="1" applyAlignment="1" applyProtection="1">
      <alignment horizontal="center" vertical="center" wrapText="1"/>
    </xf>
    <xf numFmtId="0" fontId="48" fillId="0" borderId="63" xfId="53" applyFont="1" applyFill="1" applyBorder="1" applyAlignment="1" applyProtection="1">
      <alignment vertical="center"/>
    </xf>
    <xf numFmtId="177" fontId="48" fillId="26" borderId="98" xfId="53" applyNumberFormat="1" applyFont="1" applyFill="1" applyBorder="1" applyAlignment="1" applyProtection="1">
      <alignment horizontal="center" vertical="center" shrinkToFit="1"/>
      <protection locked="0"/>
    </xf>
    <xf numFmtId="177" fontId="48" fillId="26" borderId="99" xfId="53" applyNumberFormat="1" applyFont="1" applyFill="1" applyBorder="1" applyAlignment="1" applyProtection="1">
      <alignment horizontal="center" vertical="center" shrinkToFit="1"/>
      <protection locked="0"/>
    </xf>
    <xf numFmtId="177" fontId="48" fillId="26" borderId="100" xfId="53" applyNumberFormat="1" applyFont="1" applyFill="1" applyBorder="1" applyAlignment="1" applyProtection="1">
      <alignment horizontal="center" vertical="center" shrinkToFit="1"/>
      <protection locked="0"/>
    </xf>
    <xf numFmtId="0" fontId="48" fillId="0" borderId="65" xfId="53" applyFont="1" applyFill="1" applyBorder="1" applyAlignment="1" applyProtection="1">
      <alignment vertical="center"/>
    </xf>
    <xf numFmtId="177" fontId="48" fillId="26" borderId="101" xfId="53" applyNumberFormat="1" applyFont="1" applyFill="1" applyBorder="1" applyAlignment="1" applyProtection="1">
      <alignment horizontal="center" vertical="center" shrinkToFit="1"/>
      <protection locked="0"/>
    </xf>
    <xf numFmtId="177" fontId="48" fillId="26" borderId="92" xfId="53" applyNumberFormat="1" applyFont="1" applyFill="1" applyBorder="1" applyAlignment="1" applyProtection="1">
      <alignment horizontal="center" vertical="center" shrinkToFit="1"/>
      <protection locked="0"/>
    </xf>
    <xf numFmtId="177" fontId="48" fillId="26" borderId="93" xfId="53" applyNumberFormat="1" applyFont="1" applyFill="1" applyBorder="1" applyAlignment="1" applyProtection="1">
      <alignment horizontal="center" vertical="center" shrinkToFit="1"/>
      <protection locked="0"/>
    </xf>
    <xf numFmtId="0" fontId="48" fillId="0" borderId="64" xfId="53" applyFont="1" applyFill="1" applyBorder="1" applyAlignment="1" applyProtection="1">
      <alignment vertical="center"/>
    </xf>
    <xf numFmtId="177" fontId="48" fillId="26" borderId="38" xfId="53" applyNumberFormat="1" applyFont="1" applyFill="1" applyBorder="1" applyAlignment="1" applyProtection="1">
      <alignment horizontal="center" vertical="center" shrinkToFit="1"/>
      <protection locked="0"/>
    </xf>
    <xf numFmtId="177" fontId="48" fillId="26" borderId="37" xfId="53" applyNumberFormat="1" applyFont="1" applyFill="1" applyBorder="1" applyAlignment="1" applyProtection="1">
      <alignment horizontal="center" vertical="center" shrinkToFit="1"/>
      <protection locked="0"/>
    </xf>
    <xf numFmtId="177" fontId="48" fillId="26" borderId="43" xfId="53" applyNumberFormat="1" applyFont="1" applyFill="1" applyBorder="1" applyAlignment="1" applyProtection="1">
      <alignment horizontal="center" vertical="center" shrinkToFit="1"/>
      <protection locked="0"/>
    </xf>
    <xf numFmtId="0" fontId="54" fillId="0" borderId="0" xfId="53" applyFont="1" applyFill="1" applyAlignment="1" applyProtection="1">
      <alignment vertical="center"/>
    </xf>
    <xf numFmtId="0" fontId="52" fillId="0" borderId="0" xfId="53" applyFont="1" applyFill="1" applyBorder="1" applyAlignment="1" applyProtection="1">
      <alignment vertical="center" shrinkToFit="1"/>
    </xf>
    <xf numFmtId="0" fontId="53" fillId="0" borderId="0" xfId="53" applyFont="1" applyFill="1" applyBorder="1" applyAlignment="1" applyProtection="1">
      <alignment vertical="center" shrinkToFit="1"/>
    </xf>
    <xf numFmtId="0" fontId="52" fillId="0" borderId="0" xfId="53" applyFont="1" applyFill="1" applyBorder="1" applyAlignment="1" applyProtection="1">
      <alignment horizontal="left" vertical="center"/>
    </xf>
    <xf numFmtId="0" fontId="51" fillId="0" borderId="0" xfId="53" applyFont="1" applyFill="1" applyBorder="1" applyAlignment="1" applyProtection="1">
      <alignment vertical="center"/>
    </xf>
    <xf numFmtId="0" fontId="51" fillId="0" borderId="0" xfId="53" applyFont="1" applyFill="1" applyBorder="1" applyAlignment="1" applyProtection="1">
      <alignment horizontal="left" vertical="center"/>
    </xf>
    <xf numFmtId="0" fontId="51" fillId="24" borderId="0" xfId="53" applyFont="1" applyFill="1" applyBorder="1" applyAlignment="1" applyProtection="1">
      <alignment vertical="center"/>
    </xf>
    <xf numFmtId="0" fontId="51" fillId="0" borderId="0" xfId="53" applyFont="1" applyFill="1" applyBorder="1" applyAlignment="1" applyProtection="1">
      <alignment horizontal="centerContinuous" vertical="center"/>
    </xf>
    <xf numFmtId="178" fontId="51" fillId="24" borderId="0" xfId="53" applyNumberFormat="1" applyFont="1" applyFill="1" applyBorder="1" applyAlignment="1" applyProtection="1">
      <alignment horizontal="center" vertical="center"/>
    </xf>
    <xf numFmtId="179" fontId="51" fillId="0" borderId="0" xfId="53" applyNumberFormat="1" applyFont="1" applyFill="1" applyBorder="1" applyAlignment="1" applyProtection="1">
      <alignment vertical="center"/>
    </xf>
    <xf numFmtId="179" fontId="51" fillId="0" borderId="0" xfId="53" applyNumberFormat="1" applyFont="1" applyFill="1" applyAlignment="1" applyProtection="1">
      <alignment vertical="center"/>
    </xf>
    <xf numFmtId="0" fontId="51" fillId="24" borderId="0" xfId="53" applyFont="1" applyFill="1" applyBorder="1" applyAlignment="1" applyProtection="1">
      <alignment horizontal="center" vertical="center"/>
    </xf>
    <xf numFmtId="180" fontId="51" fillId="24" borderId="0" xfId="55" applyNumberFormat="1" applyFont="1" applyFill="1" applyBorder="1" applyAlignment="1" applyProtection="1">
      <alignment horizontal="right" vertical="center"/>
    </xf>
    <xf numFmtId="180" fontId="51" fillId="24" borderId="0" xfId="55" applyNumberFormat="1" applyFont="1" applyFill="1" applyBorder="1" applyAlignment="1" applyProtection="1">
      <alignment vertical="center"/>
    </xf>
    <xf numFmtId="176" fontId="51" fillId="24" borderId="0" xfId="53" applyNumberFormat="1" applyFont="1" applyFill="1" applyBorder="1" applyAlignment="1" applyProtection="1">
      <alignment vertical="center"/>
    </xf>
    <xf numFmtId="0" fontId="51" fillId="0" borderId="0" xfId="53" applyFont="1" applyFill="1" applyBorder="1" applyAlignment="1" applyProtection="1">
      <alignment horizontal="right" vertical="center"/>
    </xf>
    <xf numFmtId="0" fontId="55" fillId="0" borderId="0" xfId="53" applyFont="1" applyFill="1" applyBorder="1" applyAlignment="1" applyProtection="1">
      <alignment vertical="center"/>
    </xf>
    <xf numFmtId="0" fontId="51" fillId="24" borderId="0" xfId="53" applyFont="1" applyFill="1" applyBorder="1" applyAlignment="1" applyProtection="1">
      <alignment horizontal="left" vertical="center"/>
    </xf>
    <xf numFmtId="0" fontId="51" fillId="0" borderId="0" xfId="53" applyFont="1" applyFill="1" applyBorder="1" applyAlignment="1" applyProtection="1">
      <alignment horizontal="center" vertical="center"/>
    </xf>
    <xf numFmtId="0" fontId="51" fillId="0" borderId="0" xfId="53" applyFont="1" applyFill="1" applyBorder="1" applyAlignment="1" applyProtection="1">
      <alignment vertical="center" wrapText="1"/>
    </xf>
    <xf numFmtId="0" fontId="51" fillId="0" borderId="0" xfId="53" applyFont="1" applyFill="1" applyBorder="1" applyAlignment="1" applyProtection="1">
      <alignment horizontal="justify" vertical="center" wrapText="1"/>
    </xf>
    <xf numFmtId="0" fontId="52" fillId="0" borderId="0" xfId="53" applyFont="1" applyFill="1" applyBorder="1" applyAlignment="1">
      <alignment horizontal="left" vertical="center"/>
    </xf>
    <xf numFmtId="0" fontId="52" fillId="0" borderId="0" xfId="53" applyFont="1" applyFill="1" applyBorder="1" applyAlignment="1">
      <alignment vertical="center"/>
    </xf>
    <xf numFmtId="0" fontId="52" fillId="0" borderId="0" xfId="53" applyFont="1" applyFill="1" applyBorder="1" applyAlignment="1">
      <alignment vertical="center" wrapText="1"/>
    </xf>
    <xf numFmtId="0" fontId="52" fillId="0" borderId="0" xfId="53" applyFont="1" applyFill="1" applyBorder="1" applyAlignment="1">
      <alignment horizontal="justify" vertical="center" wrapText="1"/>
    </xf>
    <xf numFmtId="0" fontId="3" fillId="24" borderId="0" xfId="53" applyFill="1">
      <alignment vertical="center"/>
    </xf>
    <xf numFmtId="0" fontId="50" fillId="24" borderId="0" xfId="53" applyFont="1" applyFill="1" applyAlignment="1">
      <alignment horizontal="left" vertical="center"/>
    </xf>
    <xf numFmtId="0" fontId="52" fillId="24" borderId="0" xfId="53" applyFont="1" applyFill="1" applyAlignment="1">
      <alignment horizontal="left" vertical="center"/>
    </xf>
    <xf numFmtId="0" fontId="52" fillId="24" borderId="0" xfId="53" applyFont="1" applyFill="1" applyAlignment="1">
      <alignment vertical="center"/>
    </xf>
    <xf numFmtId="0" fontId="52" fillId="26" borderId="28" xfId="53" applyFont="1" applyFill="1" applyBorder="1" applyAlignment="1">
      <alignment horizontal="left" vertical="center"/>
    </xf>
    <xf numFmtId="0" fontId="52" fillId="27" borderId="28" xfId="53" applyFont="1" applyFill="1" applyBorder="1" applyAlignment="1">
      <alignment horizontal="left" vertical="center"/>
    </xf>
    <xf numFmtId="0" fontId="56" fillId="24" borderId="0" xfId="53" applyFont="1" applyFill="1" applyAlignment="1">
      <alignment horizontal="left" vertical="center"/>
    </xf>
    <xf numFmtId="0" fontId="52" fillId="24" borderId="28" xfId="53" applyFont="1" applyFill="1" applyBorder="1" applyAlignment="1">
      <alignment horizontal="center" vertical="center"/>
    </xf>
    <xf numFmtId="0" fontId="52" fillId="24" borderId="28" xfId="53" applyFont="1" applyFill="1" applyBorder="1" applyAlignment="1">
      <alignment horizontal="left" vertical="center"/>
    </xf>
    <xf numFmtId="0" fontId="57" fillId="24" borderId="0" xfId="53" applyFont="1" applyFill="1" applyAlignment="1">
      <alignment horizontal="left" vertical="center"/>
    </xf>
    <xf numFmtId="0" fontId="52" fillId="24" borderId="0" xfId="53" applyFont="1" applyFill="1" applyAlignment="1">
      <alignment horizontal="left" vertical="center" wrapText="1"/>
    </xf>
    <xf numFmtId="0" fontId="57" fillId="24" borderId="0" xfId="53" applyFont="1" applyFill="1" applyBorder="1" applyAlignment="1">
      <alignment horizontal="left" vertical="center"/>
    </xf>
    <xf numFmtId="0" fontId="57" fillId="24" borderId="0" xfId="53" applyFont="1" applyFill="1" applyBorder="1" applyAlignment="1">
      <alignment vertical="center"/>
    </xf>
    <xf numFmtId="0" fontId="52" fillId="24" borderId="0" xfId="53" applyFont="1" applyFill="1" applyBorder="1" applyAlignment="1">
      <alignment vertical="center"/>
    </xf>
    <xf numFmtId="0" fontId="54" fillId="24" borderId="0" xfId="53" applyFont="1" applyFill="1" applyAlignment="1">
      <alignment vertical="center"/>
    </xf>
    <xf numFmtId="0" fontId="57" fillId="24" borderId="0" xfId="53" applyFont="1" applyFill="1" applyBorder="1" applyAlignment="1">
      <alignment vertical="center" shrinkToFit="1"/>
    </xf>
    <xf numFmtId="0" fontId="42" fillId="24" borderId="0" xfId="53" applyFont="1" applyFill="1" applyBorder="1" applyAlignment="1">
      <alignment vertical="center" shrinkToFit="1"/>
    </xf>
    <xf numFmtId="0" fontId="52" fillId="24" borderId="0" xfId="53" applyFont="1" applyFill="1" applyAlignment="1">
      <alignment vertical="center" wrapText="1"/>
    </xf>
    <xf numFmtId="0" fontId="52" fillId="24" borderId="0" xfId="53" applyFont="1" applyFill="1" applyAlignment="1">
      <alignment vertical="center" textRotation="90"/>
    </xf>
    <xf numFmtId="0" fontId="60" fillId="24" borderId="0" xfId="53" applyFont="1" applyFill="1" applyAlignment="1">
      <alignment horizontal="left" vertical="center"/>
    </xf>
    <xf numFmtId="0" fontId="60" fillId="0" borderId="0" xfId="53" applyFont="1" applyAlignment="1">
      <alignment horizontal="left" vertical="center"/>
    </xf>
    <xf numFmtId="0" fontId="62" fillId="24" borderId="0" xfId="53" applyFont="1" applyFill="1">
      <alignment vertical="center"/>
    </xf>
    <xf numFmtId="0" fontId="62" fillId="24" borderId="28" xfId="53" applyFont="1" applyFill="1" applyBorder="1" applyAlignment="1">
      <alignment horizontal="center" vertical="center"/>
    </xf>
    <xf numFmtId="0" fontId="62" fillId="24" borderId="28" xfId="53" applyFont="1" applyFill="1" applyBorder="1" applyAlignment="1">
      <alignment vertical="center" shrinkToFit="1"/>
    </xf>
    <xf numFmtId="0" fontId="62" fillId="24" borderId="59" xfId="53" applyFont="1" applyFill="1" applyBorder="1" applyAlignment="1">
      <alignment horizontal="center" vertical="center" shrinkToFit="1"/>
    </xf>
    <xf numFmtId="0" fontId="48" fillId="24" borderId="94" xfId="53" applyFont="1" applyFill="1" applyBorder="1" applyAlignment="1">
      <alignment horizontal="center" vertical="center"/>
    </xf>
    <xf numFmtId="0" fontId="48" fillId="24" borderId="102" xfId="53" applyFont="1" applyFill="1" applyBorder="1" applyAlignment="1">
      <alignment horizontal="center" vertical="center"/>
    </xf>
    <xf numFmtId="0" fontId="48" fillId="24" borderId="95" xfId="53" applyFont="1" applyFill="1" applyBorder="1" applyAlignment="1">
      <alignment horizontal="center" vertical="center"/>
    </xf>
    <xf numFmtId="0" fontId="62" fillId="24" borderId="95" xfId="53" applyFont="1" applyFill="1" applyBorder="1" applyAlignment="1">
      <alignment horizontal="center" vertical="center"/>
    </xf>
    <xf numFmtId="0" fontId="62" fillId="24" borderId="96" xfId="53" applyFont="1" applyFill="1" applyBorder="1" applyAlignment="1">
      <alignment horizontal="center" vertical="center"/>
    </xf>
    <xf numFmtId="0" fontId="48" fillId="24" borderId="39" xfId="53" applyFont="1" applyFill="1" applyBorder="1">
      <alignment vertical="center"/>
    </xf>
    <xf numFmtId="0" fontId="48" fillId="24" borderId="11" xfId="53" applyFont="1" applyFill="1" applyBorder="1">
      <alignment vertical="center"/>
    </xf>
    <xf numFmtId="0" fontId="62" fillId="24" borderId="40" xfId="53" applyFont="1" applyFill="1" applyBorder="1">
      <alignment vertical="center"/>
    </xf>
    <xf numFmtId="0" fontId="62" fillId="24" borderId="41" xfId="53" applyFont="1" applyFill="1" applyBorder="1">
      <alignment vertical="center"/>
    </xf>
    <xf numFmtId="0" fontId="48" fillId="24" borderId="27" xfId="53" applyFont="1" applyFill="1" applyBorder="1">
      <alignment vertical="center"/>
    </xf>
    <xf numFmtId="0" fontId="62" fillId="24" borderId="28" xfId="53" applyFont="1" applyFill="1" applyBorder="1">
      <alignment vertical="center"/>
    </xf>
    <xf numFmtId="0" fontId="62" fillId="24" borderId="42" xfId="53" applyFont="1" applyFill="1" applyBorder="1">
      <alignment vertical="center"/>
    </xf>
    <xf numFmtId="0" fontId="48" fillId="24" borderId="28" xfId="53" applyFont="1" applyFill="1" applyBorder="1">
      <alignment vertical="center"/>
    </xf>
    <xf numFmtId="0" fontId="48" fillId="24" borderId="38" xfId="53" applyFont="1" applyFill="1" applyBorder="1">
      <alignment vertical="center"/>
    </xf>
    <xf numFmtId="0" fontId="62" fillId="24" borderId="37" xfId="53" applyFont="1" applyFill="1" applyBorder="1">
      <alignment vertical="center"/>
    </xf>
    <xf numFmtId="0" fontId="62" fillId="24" borderId="43" xfId="53" applyFont="1" applyFill="1" applyBorder="1">
      <alignment vertical="center"/>
    </xf>
    <xf numFmtId="0" fontId="6" fillId="0" borderId="0" xfId="56" applyAlignment="1">
      <alignment vertical="center"/>
    </xf>
    <xf numFmtId="0" fontId="6" fillId="0" borderId="32" xfId="56" applyBorder="1" applyAlignment="1">
      <alignment vertical="center"/>
    </xf>
    <xf numFmtId="0" fontId="6" fillId="0" borderId="13" xfId="56" applyBorder="1" applyAlignment="1">
      <alignment vertical="center"/>
    </xf>
    <xf numFmtId="0" fontId="6" fillId="0" borderId="33" xfId="56" applyBorder="1" applyAlignment="1">
      <alignment vertical="center"/>
    </xf>
    <xf numFmtId="0" fontId="6" fillId="0" borderId="47" xfId="56" applyBorder="1" applyAlignment="1">
      <alignment vertical="center"/>
    </xf>
    <xf numFmtId="0" fontId="17" fillId="0" borderId="0" xfId="57"/>
    <xf numFmtId="0" fontId="6" fillId="0" borderId="16" xfId="56" applyBorder="1" applyAlignment="1">
      <alignment vertical="center"/>
    </xf>
    <xf numFmtId="0" fontId="6" fillId="0" borderId="36" xfId="56" applyBorder="1" applyAlignment="1">
      <alignment vertical="center"/>
    </xf>
    <xf numFmtId="0" fontId="6" fillId="0" borderId="17" xfId="56" applyBorder="1" applyAlignment="1">
      <alignment vertical="center"/>
    </xf>
    <xf numFmtId="0" fontId="6" fillId="0" borderId="18" xfId="56" applyBorder="1" applyAlignment="1">
      <alignment vertical="center"/>
    </xf>
    <xf numFmtId="0" fontId="6" fillId="0" borderId="0" xfId="56" applyAlignment="1">
      <alignment horizontal="right" vertical="center"/>
    </xf>
    <xf numFmtId="0" fontId="6" fillId="0" borderId="0" xfId="56" applyFont="1" applyAlignment="1">
      <alignment vertical="center"/>
    </xf>
    <xf numFmtId="0" fontId="47" fillId="24" borderId="0" xfId="58" applyFont="1" applyFill="1" applyBorder="1" applyAlignment="1">
      <alignment horizontal="left" vertical="top"/>
    </xf>
    <xf numFmtId="0" fontId="44" fillId="24" borderId="0" xfId="58" applyFont="1" applyFill="1" applyBorder="1" applyAlignment="1">
      <alignment horizontal="left" vertical="top"/>
    </xf>
    <xf numFmtId="0" fontId="43" fillId="24" borderId="103" xfId="58" applyFont="1" applyFill="1" applyBorder="1" applyAlignment="1">
      <alignment horizontal="left" vertical="center" wrapText="1"/>
    </xf>
    <xf numFmtId="0" fontId="43" fillId="24" borderId="104" xfId="58" applyFont="1" applyFill="1" applyBorder="1" applyAlignment="1">
      <alignment horizontal="left" vertical="center" wrapText="1"/>
    </xf>
    <xf numFmtId="0" fontId="43" fillId="24" borderId="0" xfId="58" applyFont="1" applyFill="1" applyBorder="1" applyAlignment="1">
      <alignment horizontal="left" vertical="top"/>
    </xf>
    <xf numFmtId="0" fontId="43" fillId="24" borderId="105" xfId="58" applyFont="1" applyFill="1" applyBorder="1" applyAlignment="1">
      <alignment horizontal="left" vertical="center" wrapText="1"/>
    </xf>
    <xf numFmtId="0" fontId="43" fillId="24" borderId="106" xfId="58" applyFont="1" applyFill="1" applyBorder="1" applyAlignment="1">
      <alignment horizontal="left" vertical="center" wrapText="1"/>
    </xf>
    <xf numFmtId="0" fontId="43" fillId="24" borderId="0" xfId="58" applyFont="1" applyFill="1" applyBorder="1" applyAlignment="1">
      <alignment horizontal="left" vertical="center" wrapText="1"/>
    </xf>
    <xf numFmtId="0" fontId="43" fillId="24" borderId="0" xfId="58" applyFont="1" applyFill="1" applyBorder="1" applyAlignment="1">
      <alignment horizontal="left" vertical="top" wrapText="1"/>
    </xf>
    <xf numFmtId="0" fontId="16" fillId="0" borderId="0" xfId="59" applyFont="1" applyAlignment="1">
      <alignment vertical="center"/>
    </xf>
    <xf numFmtId="0" fontId="6" fillId="0" borderId="0" xfId="59">
      <alignment vertical="center"/>
    </xf>
    <xf numFmtId="0" fontId="16" fillId="0" borderId="0" xfId="59" applyFont="1" applyAlignment="1">
      <alignment horizontal="center" vertical="center"/>
    </xf>
    <xf numFmtId="0" fontId="6" fillId="0" borderId="28" xfId="59" applyBorder="1">
      <alignment vertical="center"/>
    </xf>
    <xf numFmtId="0" fontId="6" fillId="0" borderId="28" xfId="59" applyBorder="1" applyAlignment="1">
      <alignment horizontal="center" vertical="center"/>
    </xf>
    <xf numFmtId="0" fontId="6" fillId="0" borderId="0" xfId="59" applyAlignment="1">
      <alignment horizontal="center" vertical="center"/>
    </xf>
    <xf numFmtId="0" fontId="6" fillId="0" borderId="28" xfId="59" quotePrefix="1" applyBorder="1" applyAlignment="1">
      <alignment horizontal="center" vertical="center"/>
    </xf>
    <xf numFmtId="0" fontId="6" fillId="0" borderId="0" xfId="59" applyBorder="1">
      <alignment vertical="center"/>
    </xf>
    <xf numFmtId="0" fontId="6" fillId="0" borderId="0" xfId="59" applyAlignment="1">
      <alignment horizontal="right" vertical="center"/>
    </xf>
    <xf numFmtId="0" fontId="6" fillId="0" borderId="59" xfId="59" applyBorder="1" applyAlignment="1">
      <alignment horizontal="center" vertical="center"/>
    </xf>
    <xf numFmtId="0" fontId="24" fillId="0" borderId="0" xfId="59" applyFont="1">
      <alignment vertical="center"/>
    </xf>
    <xf numFmtId="0" fontId="6" fillId="0" borderId="28" xfId="59" applyBorder="1" applyAlignment="1">
      <alignment vertical="center" shrinkToFit="1"/>
    </xf>
    <xf numFmtId="0" fontId="6" fillId="0" borderId="85" xfId="59" applyBorder="1">
      <alignment vertical="center"/>
    </xf>
    <xf numFmtId="0" fontId="6" fillId="0" borderId="0" xfId="59" applyBorder="1" applyAlignment="1">
      <alignment vertical="center"/>
    </xf>
    <xf numFmtId="0" fontId="6" fillId="0" borderId="24" xfId="59" applyBorder="1">
      <alignment vertical="center"/>
    </xf>
    <xf numFmtId="0" fontId="6" fillId="0" borderId="25" xfId="59" applyBorder="1">
      <alignment vertical="center"/>
    </xf>
    <xf numFmtId="0" fontId="63" fillId="24" borderId="0" xfId="58" applyFont="1" applyFill="1" applyBorder="1" applyAlignment="1">
      <alignment horizontal="center" vertical="center"/>
    </xf>
    <xf numFmtId="0" fontId="47" fillId="24" borderId="0" xfId="58" applyFont="1" applyFill="1" applyBorder="1" applyAlignment="1">
      <alignment vertical="center"/>
    </xf>
    <xf numFmtId="0" fontId="47" fillId="24" borderId="0" xfId="58" applyFont="1" applyFill="1" applyBorder="1" applyAlignment="1">
      <alignment horizontal="right" vertical="center"/>
    </xf>
    <xf numFmtId="0" fontId="47" fillId="24" borderId="0" xfId="58" applyFont="1" applyFill="1" applyBorder="1" applyAlignment="1">
      <alignment horizontal="center" vertical="center"/>
    </xf>
    <xf numFmtId="0" fontId="47" fillId="24" borderId="0" xfId="58" applyFont="1" applyFill="1" applyBorder="1" applyAlignment="1">
      <alignment horizontal="left" vertical="center"/>
    </xf>
    <xf numFmtId="0" fontId="44" fillId="24" borderId="0" xfId="58" applyFont="1" applyFill="1" applyBorder="1" applyAlignment="1"/>
    <xf numFmtId="0" fontId="47" fillId="24" borderId="0" xfId="58" applyFont="1" applyFill="1" applyBorder="1" applyAlignment="1">
      <alignment horizontal="left"/>
    </xf>
    <xf numFmtId="0" fontId="46" fillId="24" borderId="0" xfId="58" applyFont="1" applyFill="1" applyBorder="1" applyAlignment="1">
      <alignment horizontal="right" vertical="top"/>
    </xf>
    <xf numFmtId="0" fontId="47" fillId="24" borderId="10" xfId="58" applyFont="1" applyFill="1" applyBorder="1" applyAlignment="1"/>
    <xf numFmtId="0" fontId="47" fillId="24" borderId="0" xfId="58" applyFont="1" applyFill="1" applyBorder="1" applyAlignment="1">
      <alignment horizontal="center" vertical="top"/>
    </xf>
    <xf numFmtId="0" fontId="44" fillId="24" borderId="0" xfId="58" applyFont="1" applyFill="1" applyBorder="1" applyAlignment="1">
      <alignment vertical="top"/>
    </xf>
    <xf numFmtId="0" fontId="44" fillId="24" borderId="0" xfId="58" applyFont="1" applyFill="1" applyBorder="1" applyAlignment="1">
      <alignment vertical="top" wrapText="1"/>
    </xf>
    <xf numFmtId="0" fontId="47" fillId="24" borderId="28" xfId="58" applyFont="1" applyFill="1" applyBorder="1" applyAlignment="1">
      <alignment horizontal="center" vertical="center"/>
    </xf>
    <xf numFmtId="0" fontId="64" fillId="0" borderId="0" xfId="60"/>
    <xf numFmtId="0" fontId="66" fillId="0" borderId="0" xfId="60" applyFont="1" applyAlignment="1">
      <alignment wrapText="1"/>
    </xf>
    <xf numFmtId="0" fontId="64" fillId="0" borderId="0" xfId="60" applyFont="1" applyAlignment="1">
      <alignment wrapText="1"/>
    </xf>
    <xf numFmtId="0" fontId="66" fillId="0" borderId="85" xfId="60" applyFont="1" applyBorder="1" applyAlignment="1">
      <alignment vertical="top"/>
    </xf>
    <xf numFmtId="0" fontId="67" fillId="0" borderId="83" xfId="60" applyFont="1" applyBorder="1" applyAlignment="1">
      <alignment vertical="top" wrapText="1"/>
    </xf>
    <xf numFmtId="0" fontId="67" fillId="0" borderId="24" xfId="60" applyFont="1" applyBorder="1" applyAlignment="1">
      <alignment vertical="top"/>
    </xf>
    <xf numFmtId="0" fontId="66" fillId="0" borderId="48" xfId="60" applyFont="1" applyBorder="1" applyAlignment="1">
      <alignment vertical="top" wrapText="1"/>
    </xf>
    <xf numFmtId="0" fontId="67" fillId="0" borderId="48" xfId="60" applyFont="1" applyBorder="1" applyAlignment="1">
      <alignment vertical="top" wrapText="1"/>
    </xf>
    <xf numFmtId="0" fontId="67" fillId="0" borderId="25" xfId="60" applyFont="1" applyBorder="1" applyAlignment="1">
      <alignment vertical="top"/>
    </xf>
    <xf numFmtId="0" fontId="66" fillId="0" borderId="21" xfId="60" applyFont="1" applyBorder="1" applyAlignment="1">
      <alignment vertical="top" wrapText="1"/>
    </xf>
    <xf numFmtId="0" fontId="66" fillId="0" borderId="0" xfId="60" applyFont="1"/>
    <xf numFmtId="0" fontId="48" fillId="0" borderId="0" xfId="61" applyFont="1" applyFill="1" applyAlignment="1" applyProtection="1">
      <alignment vertical="center"/>
    </xf>
    <xf numFmtId="0" fontId="48" fillId="0" borderId="0" xfId="61" applyFont="1" applyFill="1" applyAlignment="1" applyProtection="1">
      <alignment horizontal="left" vertical="center"/>
    </xf>
    <xf numFmtId="0" fontId="49" fillId="0" borderId="0" xfId="61" applyFont="1" applyFill="1" applyAlignment="1" applyProtection="1">
      <alignment horizontal="left" vertical="center"/>
    </xf>
    <xf numFmtId="0" fontId="49" fillId="0" borderId="0" xfId="61" applyFont="1" applyFill="1" applyAlignment="1" applyProtection="1">
      <alignment horizontal="right" vertical="center"/>
    </xf>
    <xf numFmtId="0" fontId="50" fillId="0" borderId="0" xfId="61" applyFont="1" applyFill="1" applyAlignment="1" applyProtection="1">
      <alignment horizontal="left" vertical="center"/>
    </xf>
    <xf numFmtId="0" fontId="48" fillId="0" borderId="0" xfId="61" applyFont="1" applyFill="1" applyAlignment="1">
      <alignment vertical="center"/>
    </xf>
    <xf numFmtId="0" fontId="49" fillId="0" borderId="0" xfId="61" applyFont="1" applyFill="1" applyAlignment="1" applyProtection="1">
      <alignment vertical="center"/>
    </xf>
    <xf numFmtId="0" fontId="49" fillId="0" borderId="0" xfId="61" applyFont="1" applyFill="1" applyAlignment="1">
      <alignment horizontal="right" vertical="center"/>
    </xf>
    <xf numFmtId="0" fontId="49" fillId="0" borderId="0" xfId="61" applyFont="1" applyFill="1" applyAlignment="1">
      <alignment vertical="center"/>
    </xf>
    <xf numFmtId="0" fontId="50" fillId="0" borderId="0" xfId="61" applyFont="1" applyFill="1" applyAlignment="1" applyProtection="1">
      <alignment horizontal="right" vertical="center"/>
    </xf>
    <xf numFmtId="0" fontId="50" fillId="24" borderId="0" xfId="61" applyFont="1" applyFill="1" applyAlignment="1" applyProtection="1">
      <alignment horizontal="center" vertical="center"/>
    </xf>
    <xf numFmtId="0" fontId="50" fillId="24" borderId="0" xfId="61" applyFont="1" applyFill="1" applyAlignment="1" applyProtection="1">
      <alignment horizontal="right" vertical="center"/>
    </xf>
    <xf numFmtId="0" fontId="50" fillId="24" borderId="0" xfId="61" applyFont="1" applyFill="1" applyAlignment="1" applyProtection="1">
      <alignment vertical="center"/>
    </xf>
    <xf numFmtId="0" fontId="50" fillId="0" borderId="0" xfId="61" applyFont="1" applyFill="1" applyAlignment="1" applyProtection="1">
      <alignment vertical="center"/>
    </xf>
    <xf numFmtId="0" fontId="49" fillId="0" borderId="0" xfId="61" applyFont="1" applyFill="1" applyAlignment="1" applyProtection="1">
      <alignment horizontal="center" vertical="center"/>
    </xf>
    <xf numFmtId="0" fontId="48" fillId="0" borderId="0" xfId="61" quotePrefix="1" applyFont="1" applyFill="1" applyAlignment="1" applyProtection="1">
      <alignment horizontal="center" vertical="center"/>
    </xf>
    <xf numFmtId="0" fontId="48" fillId="24" borderId="0" xfId="61" applyFont="1" applyFill="1" applyBorder="1" applyAlignment="1" applyProtection="1">
      <alignment vertical="center"/>
    </xf>
    <xf numFmtId="0" fontId="49" fillId="24" borderId="0" xfId="61" applyFont="1" applyFill="1" applyBorder="1" applyAlignment="1" applyProtection="1">
      <alignment horizontal="right" vertical="center"/>
    </xf>
    <xf numFmtId="0" fontId="49" fillId="24" borderId="0" xfId="61" applyFont="1" applyFill="1" applyBorder="1" applyProtection="1">
      <alignment vertical="center"/>
    </xf>
    <xf numFmtId="0" fontId="49" fillId="24" borderId="0" xfId="61" applyFont="1" applyFill="1" applyBorder="1" applyAlignment="1" applyProtection="1">
      <alignment horizontal="center" vertical="center"/>
    </xf>
    <xf numFmtId="0" fontId="49" fillId="0" borderId="0" xfId="61" applyFont="1" applyBorder="1" applyProtection="1">
      <alignment vertical="center"/>
    </xf>
    <xf numFmtId="0" fontId="48" fillId="24" borderId="0" xfId="61" applyFont="1" applyFill="1" applyBorder="1" applyAlignment="1" applyProtection="1">
      <alignment horizontal="center" vertical="center"/>
    </xf>
    <xf numFmtId="0" fontId="49" fillId="24" borderId="0" xfId="61" applyFont="1" applyFill="1" applyBorder="1" applyAlignment="1" applyProtection="1">
      <alignment vertical="center"/>
    </xf>
    <xf numFmtId="0" fontId="51" fillId="24" borderId="0" xfId="61" applyFont="1" applyFill="1" applyBorder="1" applyAlignment="1" applyProtection="1">
      <alignment horizontal="centerContinuous" vertical="center"/>
    </xf>
    <xf numFmtId="0" fontId="48" fillId="24" borderId="0" xfId="61" applyFont="1" applyFill="1" applyBorder="1" applyAlignment="1" applyProtection="1">
      <alignment horizontal="centerContinuous" vertical="center"/>
    </xf>
    <xf numFmtId="0" fontId="48" fillId="24" borderId="0" xfId="61" applyFont="1" applyFill="1" applyBorder="1" applyProtection="1">
      <alignment vertical="center"/>
    </xf>
    <xf numFmtId="0" fontId="48" fillId="0" borderId="0" xfId="61" applyFont="1" applyBorder="1" applyProtection="1">
      <alignment vertical="center"/>
    </xf>
    <xf numFmtId="0" fontId="48" fillId="0" borderId="0" xfId="61" applyFont="1" applyProtection="1">
      <alignment vertical="center"/>
    </xf>
    <xf numFmtId="0" fontId="51" fillId="0" borderId="0" xfId="61" applyFont="1" applyProtection="1">
      <alignment vertical="center"/>
    </xf>
    <xf numFmtId="20" fontId="48" fillId="24" borderId="0" xfId="61" applyNumberFormat="1" applyFont="1" applyFill="1" applyBorder="1" applyAlignment="1" applyProtection="1">
      <alignment vertical="center"/>
    </xf>
    <xf numFmtId="20" fontId="48" fillId="24" borderId="0" xfId="61" applyNumberFormat="1" applyFont="1" applyFill="1" applyBorder="1" applyAlignment="1" applyProtection="1">
      <alignment horizontal="center" vertical="center"/>
    </xf>
    <xf numFmtId="176" fontId="48" fillId="24" borderId="0" xfId="61" applyNumberFormat="1" applyFont="1" applyFill="1" applyBorder="1" applyAlignment="1" applyProtection="1">
      <alignment vertical="center"/>
    </xf>
    <xf numFmtId="0" fontId="48" fillId="24" borderId="0" xfId="61" applyFont="1" applyFill="1" applyBorder="1" applyAlignment="1" applyProtection="1">
      <alignment horizontal="left" vertical="center"/>
    </xf>
    <xf numFmtId="0" fontId="48" fillId="0" borderId="0" xfId="61" applyFont="1" applyBorder="1" applyAlignment="1" applyProtection="1">
      <alignment horizontal="center" vertical="center"/>
    </xf>
    <xf numFmtId="0" fontId="51" fillId="0" borderId="0" xfId="61" applyFont="1" applyFill="1" applyAlignment="1" applyProtection="1">
      <alignment vertical="center"/>
    </xf>
    <xf numFmtId="0" fontId="51" fillId="0" borderId="0" xfId="61" applyFont="1" applyFill="1" applyAlignment="1" applyProtection="1">
      <alignment horizontal="left" vertical="center"/>
    </xf>
    <xf numFmtId="0" fontId="48" fillId="0" borderId="0" xfId="61" applyFont="1" applyFill="1" applyAlignment="1" applyProtection="1">
      <alignment horizontal="right" vertical="center"/>
    </xf>
    <xf numFmtId="0" fontId="48" fillId="0" borderId="0" xfId="61" applyFont="1" applyFill="1" applyAlignment="1" applyProtection="1">
      <alignment horizontal="center" vertical="center"/>
    </xf>
    <xf numFmtId="0" fontId="52" fillId="0" borderId="0" xfId="61" applyFont="1" applyFill="1" applyAlignment="1" applyProtection="1">
      <alignment vertical="center"/>
    </xf>
    <xf numFmtId="0" fontId="52" fillId="0" borderId="0" xfId="61" applyFont="1" applyFill="1" applyAlignment="1" applyProtection="1">
      <alignment horizontal="left" vertical="center"/>
    </xf>
    <xf numFmtId="0" fontId="52" fillId="0" borderId="0" xfId="61" applyFont="1" applyFill="1" applyBorder="1" applyAlignment="1" applyProtection="1">
      <alignment vertical="center"/>
    </xf>
    <xf numFmtId="0" fontId="52" fillId="0" borderId="0" xfId="61" applyFont="1" applyFill="1" applyAlignment="1" applyProtection="1">
      <alignment horizontal="right" vertical="center"/>
    </xf>
    <xf numFmtId="0" fontId="52" fillId="0" borderId="0" xfId="61" applyFont="1" applyFill="1" applyAlignment="1">
      <alignment horizontal="right" vertical="center"/>
    </xf>
    <xf numFmtId="0" fontId="52" fillId="0" borderId="0" xfId="61" applyFont="1" applyFill="1" applyAlignment="1">
      <alignment vertical="center"/>
    </xf>
    <xf numFmtId="0" fontId="51" fillId="0" borderId="27" xfId="61" applyFont="1" applyFill="1" applyBorder="1" applyAlignment="1" applyProtection="1">
      <alignment horizontal="center" vertical="center"/>
    </xf>
    <xf numFmtId="0" fontId="51" fillId="0" borderId="28" xfId="61" applyFont="1" applyFill="1" applyBorder="1" applyAlignment="1" applyProtection="1">
      <alignment horizontal="center" vertical="center"/>
    </xf>
    <xf numFmtId="0" fontId="51" fillId="0" borderId="42" xfId="61" applyFont="1" applyFill="1" applyBorder="1" applyAlignment="1" applyProtection="1">
      <alignment horizontal="center" vertical="center"/>
    </xf>
    <xf numFmtId="0" fontId="51" fillId="0" borderId="38" xfId="61" applyNumberFormat="1" applyFont="1" applyFill="1" applyBorder="1" applyAlignment="1" applyProtection="1">
      <alignment horizontal="center" vertical="center" wrapText="1"/>
    </xf>
    <xf numFmtId="0" fontId="51" fillId="0" borderId="37" xfId="61" applyNumberFormat="1" applyFont="1" applyFill="1" applyBorder="1" applyAlignment="1" applyProtection="1">
      <alignment horizontal="center" vertical="center" wrapText="1"/>
    </xf>
    <xf numFmtId="0" fontId="51" fillId="0" borderId="43" xfId="61" applyNumberFormat="1" applyFont="1" applyFill="1" applyBorder="1" applyAlignment="1" applyProtection="1">
      <alignment horizontal="center" vertical="center" wrapText="1"/>
    </xf>
    <xf numFmtId="0" fontId="48" fillId="0" borderId="66" xfId="61" applyFont="1" applyFill="1" applyBorder="1" applyAlignment="1" applyProtection="1">
      <alignment vertical="center"/>
    </xf>
    <xf numFmtId="177" fontId="48" fillId="26" borderId="98" xfId="61" applyNumberFormat="1" applyFont="1" applyFill="1" applyBorder="1" applyAlignment="1" applyProtection="1">
      <alignment horizontal="center" vertical="center" shrinkToFit="1"/>
      <protection locked="0"/>
    </xf>
    <xf numFmtId="177" fontId="48" fillId="26" borderId="99" xfId="61" applyNumberFormat="1" applyFont="1" applyFill="1" applyBorder="1" applyAlignment="1" applyProtection="1">
      <alignment horizontal="center" vertical="center" shrinkToFit="1"/>
      <protection locked="0"/>
    </xf>
    <xf numFmtId="177" fontId="48" fillId="26" borderId="100" xfId="61" applyNumberFormat="1" applyFont="1" applyFill="1" applyBorder="1" applyAlignment="1" applyProtection="1">
      <alignment horizontal="center" vertical="center" shrinkToFit="1"/>
      <protection locked="0"/>
    </xf>
    <xf numFmtId="0" fontId="48" fillId="0" borderId="65" xfId="61" applyFont="1" applyFill="1" applyBorder="1" applyAlignment="1" applyProtection="1">
      <alignment vertical="center"/>
    </xf>
    <xf numFmtId="177" fontId="48" fillId="26" borderId="101" xfId="61" applyNumberFormat="1" applyFont="1" applyFill="1" applyBorder="1" applyAlignment="1" applyProtection="1">
      <alignment horizontal="center" vertical="center" shrinkToFit="1"/>
      <protection locked="0"/>
    </xf>
    <xf numFmtId="177" fontId="48" fillId="26" borderId="92" xfId="61" applyNumberFormat="1" applyFont="1" applyFill="1" applyBorder="1" applyAlignment="1" applyProtection="1">
      <alignment horizontal="center" vertical="center" shrinkToFit="1"/>
      <protection locked="0"/>
    </xf>
    <xf numFmtId="177" fontId="48" fillId="26" borderId="93" xfId="61" applyNumberFormat="1" applyFont="1" applyFill="1" applyBorder="1" applyAlignment="1" applyProtection="1">
      <alignment horizontal="center" vertical="center" shrinkToFit="1"/>
      <protection locked="0"/>
    </xf>
    <xf numFmtId="177" fontId="48" fillId="26" borderId="27" xfId="61" applyNumberFormat="1" applyFont="1" applyFill="1" applyBorder="1" applyAlignment="1" applyProtection="1">
      <alignment horizontal="center" vertical="center" shrinkToFit="1"/>
      <protection locked="0"/>
    </xf>
    <xf numFmtId="177" fontId="48" fillId="26" borderId="28" xfId="61" applyNumberFormat="1" applyFont="1" applyFill="1" applyBorder="1" applyAlignment="1" applyProtection="1">
      <alignment horizontal="center" vertical="center" shrinkToFit="1"/>
      <protection locked="0"/>
    </xf>
    <xf numFmtId="177" fontId="48" fillId="26" borderId="42" xfId="61" applyNumberFormat="1" applyFont="1" applyFill="1" applyBorder="1" applyAlignment="1" applyProtection="1">
      <alignment horizontal="center" vertical="center" shrinkToFit="1"/>
      <protection locked="0"/>
    </xf>
    <xf numFmtId="0" fontId="48" fillId="0" borderId="64" xfId="61" applyFont="1" applyFill="1" applyBorder="1" applyAlignment="1" applyProtection="1">
      <alignment vertical="center"/>
    </xf>
    <xf numFmtId="177" fontId="48" fillId="26" borderId="38" xfId="61" applyNumberFormat="1" applyFont="1" applyFill="1" applyBorder="1" applyAlignment="1" applyProtection="1">
      <alignment horizontal="center" vertical="center" shrinkToFit="1"/>
      <protection locked="0"/>
    </xf>
    <xf numFmtId="177" fontId="48" fillId="26" borderId="37" xfId="61" applyNumberFormat="1" applyFont="1" applyFill="1" applyBorder="1" applyAlignment="1" applyProtection="1">
      <alignment horizontal="center" vertical="center" shrinkToFit="1"/>
      <protection locked="0"/>
    </xf>
    <xf numFmtId="177" fontId="48" fillId="26" borderId="43" xfId="61" applyNumberFormat="1" applyFont="1" applyFill="1" applyBorder="1" applyAlignment="1" applyProtection="1">
      <alignment horizontal="center" vertical="center" shrinkToFit="1"/>
      <protection locked="0"/>
    </xf>
    <xf numFmtId="0" fontId="51" fillId="0" borderId="0" xfId="61" applyFont="1" applyFill="1" applyBorder="1" applyAlignment="1" applyProtection="1">
      <alignment vertical="center" shrinkToFit="1"/>
    </xf>
    <xf numFmtId="0" fontId="51" fillId="0" borderId="0" xfId="61" applyFont="1" applyFill="1" applyBorder="1" applyAlignment="1" applyProtection="1">
      <alignment vertical="center"/>
    </xf>
    <xf numFmtId="0" fontId="51" fillId="0" borderId="0" xfId="61" applyFont="1" applyFill="1" applyBorder="1" applyAlignment="1" applyProtection="1">
      <alignment horizontal="left" vertical="center"/>
    </xf>
    <xf numFmtId="0" fontId="51" fillId="24" borderId="0" xfId="61" applyFont="1" applyFill="1" applyBorder="1" applyAlignment="1" applyProtection="1">
      <alignment vertical="center"/>
    </xf>
    <xf numFmtId="0" fontId="51" fillId="0" borderId="0" xfId="61" applyFont="1" applyFill="1" applyBorder="1" applyAlignment="1" applyProtection="1">
      <alignment horizontal="centerContinuous" vertical="center"/>
    </xf>
    <xf numFmtId="178" fontId="51" fillId="24" borderId="0" xfId="61" applyNumberFormat="1" applyFont="1" applyFill="1" applyBorder="1" applyAlignment="1" applyProtection="1">
      <alignment horizontal="center" vertical="center"/>
    </xf>
    <xf numFmtId="179" fontId="51" fillId="0" borderId="0" xfId="61" applyNumberFormat="1" applyFont="1" applyFill="1" applyBorder="1" applyAlignment="1" applyProtection="1">
      <alignment vertical="center"/>
    </xf>
    <xf numFmtId="179" fontId="51" fillId="0" borderId="0" xfId="61" applyNumberFormat="1" applyFont="1" applyFill="1" applyAlignment="1" applyProtection="1">
      <alignment vertical="center"/>
    </xf>
    <xf numFmtId="0" fontId="51" fillId="24" borderId="0" xfId="61" applyFont="1" applyFill="1" applyBorder="1" applyAlignment="1" applyProtection="1">
      <alignment horizontal="center" vertical="center"/>
    </xf>
    <xf numFmtId="180" fontId="51" fillId="24" borderId="0" xfId="62" applyNumberFormat="1" applyFont="1" applyFill="1" applyBorder="1" applyAlignment="1" applyProtection="1">
      <alignment horizontal="right" vertical="center"/>
    </xf>
    <xf numFmtId="180" fontId="51" fillId="24" borderId="0" xfId="62" applyNumberFormat="1" applyFont="1" applyFill="1" applyBorder="1" applyAlignment="1" applyProtection="1">
      <alignment vertical="center"/>
    </xf>
    <xf numFmtId="176" fontId="51" fillId="24" borderId="0" xfId="61" applyNumberFormat="1" applyFont="1" applyFill="1" applyBorder="1" applyAlignment="1" applyProtection="1">
      <alignment vertical="center"/>
    </xf>
    <xf numFmtId="0" fontId="51" fillId="0" borderId="0" xfId="61" applyFont="1" applyFill="1" applyBorder="1" applyAlignment="1" applyProtection="1">
      <alignment horizontal="right" vertical="center"/>
    </xf>
    <xf numFmtId="0" fontId="55" fillId="0" borderId="0" xfId="61" applyFont="1" applyFill="1" applyBorder="1" applyAlignment="1" applyProtection="1">
      <alignment vertical="center"/>
    </xf>
    <xf numFmtId="0" fontId="51" fillId="24" borderId="0" xfId="61" applyFont="1" applyFill="1" applyBorder="1" applyAlignment="1" applyProtection="1">
      <alignment horizontal="left" vertical="center"/>
    </xf>
    <xf numFmtId="0" fontId="51" fillId="0" borderId="0" xfId="61" applyFont="1" applyFill="1" applyBorder="1" applyAlignment="1" applyProtection="1">
      <alignment horizontal="center" vertical="center"/>
    </xf>
    <xf numFmtId="0" fontId="51" fillId="0" borderId="0" xfId="61" applyFont="1" applyFill="1" applyBorder="1" applyAlignment="1" applyProtection="1">
      <alignment vertical="center" wrapText="1"/>
    </xf>
    <xf numFmtId="0" fontId="51" fillId="0" borderId="0" xfId="61" applyFont="1" applyFill="1" applyBorder="1" applyAlignment="1" applyProtection="1">
      <alignment horizontal="justify" vertical="center" wrapText="1"/>
    </xf>
    <xf numFmtId="0" fontId="52" fillId="0" borderId="0" xfId="61" applyFont="1" applyFill="1" applyBorder="1" applyAlignment="1">
      <alignment horizontal="left" vertical="center"/>
    </xf>
    <xf numFmtId="0" fontId="52" fillId="0" borderId="0" xfId="61" applyFont="1" applyFill="1" applyBorder="1" applyAlignment="1">
      <alignment vertical="center"/>
    </xf>
    <xf numFmtId="0" fontId="52" fillId="0" borderId="0" xfId="61" applyFont="1" applyFill="1" applyBorder="1" applyAlignment="1">
      <alignment vertical="center" wrapText="1"/>
    </xf>
    <xf numFmtId="0" fontId="52" fillId="0" borderId="0" xfId="61" applyFont="1" applyFill="1" applyBorder="1" applyAlignment="1">
      <alignment horizontal="justify" vertical="center" wrapText="1"/>
    </xf>
    <xf numFmtId="0" fontId="0" fillId="0" borderId="84" xfId="0" applyFont="1" applyBorder="1" applyAlignment="1">
      <alignment horizontal="center" vertical="center"/>
    </xf>
    <xf numFmtId="0" fontId="0" fillId="0" borderId="60" xfId="0" applyFont="1" applyBorder="1" applyAlignment="1">
      <alignment horizontal="center" vertical="center"/>
    </xf>
    <xf numFmtId="0" fontId="0" fillId="0" borderId="61" xfId="0" applyFont="1" applyBorder="1" applyAlignment="1">
      <alignment horizontal="center" vertical="center"/>
    </xf>
    <xf numFmtId="0" fontId="0" fillId="0" borderId="67" xfId="0" applyFont="1" applyBorder="1" applyAlignment="1">
      <alignment horizontal="center" vertical="center"/>
    </xf>
    <xf numFmtId="0" fontId="0" fillId="0" borderId="60" xfId="0" applyFont="1" applyFill="1" applyBorder="1"/>
    <xf numFmtId="0" fontId="0" fillId="0" borderId="62" xfId="0" applyFont="1" applyFill="1" applyBorder="1"/>
    <xf numFmtId="0" fontId="0" fillId="0" borderId="64" xfId="0" applyFont="1" applyFill="1" applyBorder="1" applyAlignment="1">
      <alignment horizontal="center" vertical="center" textRotation="255" shrinkToFit="1"/>
    </xf>
    <xf numFmtId="0" fontId="14" fillId="0" borderId="0" xfId="0" applyFont="1" applyFill="1" applyBorder="1" applyAlignment="1">
      <alignment shrinkToFit="1"/>
    </xf>
    <xf numFmtId="0" fontId="0" fillId="0" borderId="59" xfId="0" applyFont="1" applyFill="1" applyBorder="1" applyAlignment="1">
      <alignment horizontal="center" vertical="center"/>
    </xf>
    <xf numFmtId="0" fontId="0" fillId="28" borderId="60" xfId="0" applyFont="1" applyFill="1" applyBorder="1" applyAlignment="1">
      <alignment horizontal="center" vertical="center"/>
    </xf>
    <xf numFmtId="0" fontId="0" fillId="28" borderId="13" xfId="0" applyFont="1" applyFill="1" applyBorder="1" applyAlignment="1">
      <alignment horizontal="center" vertical="center"/>
    </xf>
    <xf numFmtId="0" fontId="0" fillId="28" borderId="60" xfId="0" applyFont="1" applyFill="1" applyBorder="1" applyAlignment="1">
      <alignment horizontal="center"/>
    </xf>
    <xf numFmtId="0" fontId="0" fillId="28" borderId="66" xfId="0" applyFont="1" applyFill="1" applyBorder="1" applyAlignment="1">
      <alignment horizontal="center" vertical="center"/>
    </xf>
    <xf numFmtId="0" fontId="0" fillId="28" borderId="10" xfId="0" applyFont="1" applyFill="1" applyBorder="1" applyAlignment="1">
      <alignment horizontal="center" vertical="center"/>
    </xf>
    <xf numFmtId="0" fontId="0" fillId="28" borderId="66" xfId="0" applyFont="1" applyFill="1" applyBorder="1" applyAlignment="1">
      <alignment horizontal="center"/>
    </xf>
    <xf numFmtId="0" fontId="0" fillId="28" borderId="67" xfId="0" applyFont="1" applyFill="1" applyBorder="1" applyAlignment="1">
      <alignment horizontal="center" vertical="center"/>
    </xf>
    <xf numFmtId="0" fontId="0" fillId="28" borderId="81" xfId="50" applyFont="1" applyFill="1" applyBorder="1" applyAlignment="1">
      <alignment horizontal="center" vertical="center"/>
    </xf>
    <xf numFmtId="0" fontId="0" fillId="28" borderId="69" xfId="0" applyFont="1" applyFill="1" applyBorder="1" applyAlignment="1">
      <alignment horizontal="center" vertical="center"/>
    </xf>
    <xf numFmtId="0" fontId="0" fillId="28" borderId="68" xfId="0" applyFont="1" applyFill="1" applyBorder="1" applyAlignment="1">
      <alignment horizontal="center"/>
    </xf>
    <xf numFmtId="0" fontId="0" fillId="28" borderId="107" xfId="50" applyFont="1" applyFill="1" applyBorder="1" applyAlignment="1">
      <alignment horizontal="center" vertical="center"/>
    </xf>
    <xf numFmtId="0" fontId="0" fillId="28" borderId="0" xfId="0" applyFont="1" applyFill="1" applyBorder="1" applyAlignment="1">
      <alignment horizontal="center" vertical="center"/>
    </xf>
    <xf numFmtId="0" fontId="0" fillId="28" borderId="61" xfId="0" applyFont="1" applyFill="1" applyBorder="1" applyAlignment="1">
      <alignment horizontal="center"/>
    </xf>
    <xf numFmtId="0" fontId="0" fillId="28" borderId="60" xfId="0" applyFont="1" applyFill="1" applyBorder="1"/>
    <xf numFmtId="0" fontId="0" fillId="28" borderId="62" xfId="0" applyFont="1" applyFill="1" applyBorder="1"/>
    <xf numFmtId="0" fontId="0" fillId="28" borderId="64" xfId="0" applyFont="1" applyFill="1" applyBorder="1" applyAlignment="1">
      <alignment horizontal="center" vertical="center" textRotation="255" shrinkToFit="1"/>
    </xf>
    <xf numFmtId="0" fontId="0" fillId="28" borderId="59" xfId="0" applyFont="1" applyFill="1" applyBorder="1" applyAlignment="1">
      <alignment horizontal="center" vertical="center"/>
    </xf>
    <xf numFmtId="0" fontId="6" fillId="0" borderId="0" xfId="64" applyFont="1">
      <alignment vertical="center"/>
    </xf>
    <xf numFmtId="0" fontId="19" fillId="0" borderId="0" xfId="64" applyFont="1">
      <alignment vertical="center"/>
    </xf>
    <xf numFmtId="0" fontId="19" fillId="0" borderId="11" xfId="64" applyFont="1" applyBorder="1">
      <alignment vertical="center"/>
    </xf>
    <xf numFmtId="0" fontId="19" fillId="0" borderId="84" xfId="64" applyFont="1" applyBorder="1">
      <alignment vertical="center"/>
    </xf>
    <xf numFmtId="0" fontId="19" fillId="0" borderId="12" xfId="64" applyFont="1" applyBorder="1">
      <alignment vertical="center"/>
    </xf>
    <xf numFmtId="0" fontId="19" fillId="0" borderId="0" xfId="64" applyFont="1" applyBorder="1">
      <alignment vertical="center"/>
    </xf>
    <xf numFmtId="0" fontId="19" fillId="0" borderId="82" xfId="64" applyFont="1" applyBorder="1">
      <alignment vertical="center"/>
    </xf>
    <xf numFmtId="0" fontId="19" fillId="0" borderId="82" xfId="64" applyFont="1" applyBorder="1" applyAlignment="1">
      <alignment horizontal="left" vertical="center"/>
    </xf>
    <xf numFmtId="0" fontId="69" fillId="0" borderId="0" xfId="64" applyFont="1" applyAlignment="1">
      <alignment horizontal="right" vertical="center"/>
    </xf>
    <xf numFmtId="0" fontId="19" fillId="0" borderId="0" xfId="64" applyFont="1" applyAlignment="1">
      <alignment horizontal="left" vertical="center"/>
    </xf>
    <xf numFmtId="0" fontId="19" fillId="0" borderId="0" xfId="64" applyFont="1" applyAlignment="1">
      <alignment vertical="center"/>
    </xf>
    <xf numFmtId="0" fontId="69" fillId="0" borderId="0" xfId="64" applyFont="1">
      <alignment vertical="center"/>
    </xf>
    <xf numFmtId="49" fontId="70" fillId="0" borderId="0" xfId="64" applyNumberFormat="1" applyFont="1" applyAlignment="1">
      <alignment horizontal="right" vertical="center"/>
    </xf>
    <xf numFmtId="0" fontId="19" fillId="0" borderId="0" xfId="64" applyFont="1" applyAlignment="1">
      <alignment vertical="top" wrapText="1"/>
    </xf>
    <xf numFmtId="49" fontId="19" fillId="0" borderId="0" xfId="64" applyNumberFormat="1" applyFont="1" applyAlignment="1">
      <alignment horizontal="right" vertical="center"/>
    </xf>
    <xf numFmtId="49" fontId="71" fillId="0" borderId="0" xfId="64" applyNumberFormat="1" applyFont="1" applyAlignment="1">
      <alignment vertical="center"/>
    </xf>
    <xf numFmtId="0" fontId="71" fillId="0" borderId="0" xfId="64" applyFont="1" applyAlignment="1">
      <alignment horizontal="left" vertical="center"/>
    </xf>
    <xf numFmtId="0" fontId="71" fillId="0" borderId="0" xfId="64" applyFont="1">
      <alignment vertical="center"/>
    </xf>
    <xf numFmtId="49" fontId="71" fillId="0" borderId="0" xfId="64" applyNumberFormat="1" applyFont="1" applyAlignment="1">
      <alignment horizontal="center" vertical="center"/>
    </xf>
    <xf numFmtId="49" fontId="71" fillId="0" borderId="0" xfId="64" applyNumberFormat="1" applyFont="1" applyAlignment="1">
      <alignment horizontal="right" vertical="center"/>
    </xf>
    <xf numFmtId="0" fontId="19" fillId="0" borderId="0" xfId="64" applyFont="1" applyAlignment="1">
      <alignment vertical="center" wrapText="1"/>
    </xf>
    <xf numFmtId="0" fontId="19" fillId="0" borderId="0" xfId="64" applyFont="1" applyAlignment="1">
      <alignment horizontal="left" vertical="center" wrapText="1"/>
    </xf>
    <xf numFmtId="0" fontId="19" fillId="0" borderId="0" xfId="64" applyFont="1" applyAlignment="1">
      <alignment horizontal="center" vertical="center"/>
    </xf>
    <xf numFmtId="0" fontId="74" fillId="0" borderId="0" xfId="64" applyFont="1" applyAlignment="1">
      <alignment vertical="center" shrinkToFit="1"/>
    </xf>
    <xf numFmtId="49" fontId="19" fillId="0" borderId="0" xfId="64" applyNumberFormat="1" applyFont="1" applyAlignment="1">
      <alignment horizontal="left" vertical="center"/>
    </xf>
    <xf numFmtId="0" fontId="70" fillId="0" borderId="0" xfId="64" applyFont="1" applyAlignment="1">
      <alignment horizontal="left" vertical="center"/>
    </xf>
    <xf numFmtId="0" fontId="71" fillId="0" borderId="0" xfId="64" applyFont="1" applyAlignment="1">
      <alignment vertical="center" wrapText="1"/>
    </xf>
    <xf numFmtId="0" fontId="71" fillId="0" borderId="0" xfId="65" applyFont="1" applyAlignment="1">
      <alignment vertical="top" wrapText="1"/>
    </xf>
    <xf numFmtId="49" fontId="75" fillId="0" borderId="0" xfId="64" applyNumberFormat="1" applyFont="1" applyAlignment="1">
      <alignment horizontal="right" vertical="center"/>
    </xf>
    <xf numFmtId="0" fontId="75" fillId="0" borderId="0" xfId="64" applyFont="1">
      <alignment vertical="center"/>
    </xf>
    <xf numFmtId="0" fontId="76" fillId="0" borderId="0" xfId="64" applyFont="1">
      <alignment vertical="center"/>
    </xf>
    <xf numFmtId="0" fontId="76" fillId="0" borderId="0" xfId="65" applyFont="1" applyAlignment="1">
      <alignment vertical="center" wrapText="1"/>
    </xf>
    <xf numFmtId="0" fontId="70" fillId="0" borderId="0" xfId="65" applyFont="1" applyAlignment="1">
      <alignment vertical="center" wrapText="1"/>
    </xf>
    <xf numFmtId="0" fontId="70" fillId="0" borderId="0" xfId="64" applyFont="1">
      <alignment vertical="center"/>
    </xf>
    <xf numFmtId="0" fontId="70" fillId="0" borderId="0" xfId="64" applyFont="1" applyAlignment="1">
      <alignment horizontal="center" vertical="center"/>
    </xf>
    <xf numFmtId="0" fontId="78" fillId="0" borderId="0" xfId="64" applyFont="1">
      <alignment vertical="center"/>
    </xf>
    <xf numFmtId="0" fontId="70" fillId="0" borderId="0" xfId="64" applyFont="1" applyAlignment="1">
      <alignment vertical="center"/>
    </xf>
    <xf numFmtId="0" fontId="79" fillId="0" borderId="0" xfId="64" applyFont="1" applyAlignment="1">
      <alignment vertical="top" wrapText="1"/>
    </xf>
    <xf numFmtId="0" fontId="80" fillId="0" borderId="0" xfId="64" applyFont="1" applyAlignment="1">
      <alignment vertical="top" wrapText="1"/>
    </xf>
    <xf numFmtId="0" fontId="19" fillId="0" borderId="0" xfId="65" applyFont="1" applyAlignment="1">
      <alignment vertical="center"/>
    </xf>
    <xf numFmtId="0" fontId="6" fillId="0" borderId="0" xfId="65" applyAlignment="1">
      <alignment vertical="center"/>
    </xf>
    <xf numFmtId="0" fontId="17" fillId="0" borderId="0" xfId="64" applyFont="1">
      <alignment vertical="center"/>
    </xf>
    <xf numFmtId="0" fontId="81" fillId="24" borderId="0" xfId="42" applyFont="1" applyFill="1" applyAlignment="1">
      <alignment vertical="center"/>
    </xf>
    <xf numFmtId="0" fontId="82" fillId="24" borderId="0" xfId="42" applyFont="1" applyFill="1" applyAlignment="1">
      <alignment vertical="center"/>
    </xf>
    <xf numFmtId="0" fontId="81" fillId="24" borderId="0" xfId="42" applyFont="1" applyFill="1" applyBorder="1" applyAlignment="1">
      <alignment vertical="center"/>
    </xf>
    <xf numFmtId="0" fontId="83" fillId="24" borderId="0" xfId="42" applyFont="1" applyFill="1" applyAlignment="1">
      <alignment vertical="center"/>
    </xf>
    <xf numFmtId="0" fontId="83" fillId="24" borderId="0" xfId="42" applyFont="1" applyFill="1" applyBorder="1" applyAlignment="1">
      <alignment vertical="center"/>
    </xf>
    <xf numFmtId="0" fontId="81" fillId="24" borderId="0" xfId="46" applyFont="1" applyFill="1" applyAlignment="1">
      <alignment vertical="center"/>
    </xf>
    <xf numFmtId="0" fontId="83" fillId="24" borderId="0" xfId="46" applyFont="1" applyFill="1" applyAlignment="1">
      <alignment vertical="center"/>
    </xf>
    <xf numFmtId="0" fontId="81" fillId="24" borderId="0" xfId="42" applyFont="1" applyFill="1" applyAlignment="1">
      <alignment vertical="top"/>
    </xf>
    <xf numFmtId="49" fontId="81" fillId="0" borderId="21" xfId="46" applyNumberFormat="1" applyFont="1" applyBorder="1" applyAlignment="1">
      <alignment vertical="center"/>
    </xf>
    <xf numFmtId="49" fontId="83" fillId="0" borderId="110" xfId="46" applyNumberFormat="1" applyFont="1" applyBorder="1" applyAlignment="1">
      <alignment horizontal="center" vertical="center"/>
    </xf>
    <xf numFmtId="49" fontId="83" fillId="0" borderId="111" xfId="46" applyNumberFormat="1" applyFont="1" applyBorder="1" applyAlignment="1">
      <alignment horizontal="center" vertical="center"/>
    </xf>
    <xf numFmtId="0" fontId="83" fillId="24" borderId="111" xfId="42" applyFont="1" applyFill="1" applyBorder="1" applyAlignment="1">
      <alignment vertical="center"/>
    </xf>
    <xf numFmtId="0" fontId="83" fillId="24" borderId="112" xfId="42" applyFont="1" applyFill="1" applyBorder="1" applyAlignment="1">
      <alignment vertical="center"/>
    </xf>
    <xf numFmtId="0" fontId="81" fillId="24" borderId="82" xfId="46" applyFont="1" applyFill="1" applyBorder="1" applyAlignment="1">
      <alignment horizontal="center" vertical="center" wrapText="1"/>
    </xf>
    <xf numFmtId="0" fontId="81" fillId="24" borderId="82" xfId="46" applyFont="1" applyFill="1" applyBorder="1" applyAlignment="1">
      <alignment vertical="center" wrapText="1"/>
    </xf>
    <xf numFmtId="0" fontId="81" fillId="24" borderId="0" xfId="46" applyFont="1" applyFill="1" applyAlignment="1">
      <alignment horizontal="center" vertical="center" wrapText="1"/>
    </xf>
    <xf numFmtId="0" fontId="83" fillId="24" borderId="0" xfId="46" applyFont="1" applyFill="1" applyAlignment="1">
      <alignment horizontal="center" vertical="center"/>
    </xf>
    <xf numFmtId="0" fontId="83" fillId="24" borderId="0" xfId="42" applyFont="1" applyFill="1" applyBorder="1" applyAlignment="1">
      <alignment horizontal="center" vertical="center"/>
    </xf>
    <xf numFmtId="0" fontId="81" fillId="24" borderId="25" xfId="42" applyFont="1" applyFill="1" applyBorder="1" applyAlignment="1">
      <alignment vertical="center"/>
    </xf>
    <xf numFmtId="0" fontId="81" fillId="24" borderId="10" xfId="42" applyFont="1" applyFill="1" applyBorder="1" applyAlignment="1">
      <alignment vertical="center"/>
    </xf>
    <xf numFmtId="0" fontId="81" fillId="24" borderId="21" xfId="42" applyFont="1" applyFill="1" applyBorder="1" applyAlignment="1">
      <alignment vertical="center"/>
    </xf>
    <xf numFmtId="49" fontId="84" fillId="24" borderId="84" xfId="42" applyNumberFormat="1" applyFont="1" applyFill="1" applyBorder="1" applyAlignment="1">
      <alignment vertical="center"/>
    </xf>
    <xf numFmtId="49" fontId="81" fillId="24" borderId="84" xfId="42" applyNumberFormat="1" applyFont="1" applyFill="1" applyBorder="1" applyAlignment="1">
      <alignment vertical="center"/>
    </xf>
    <xf numFmtId="0" fontId="83" fillId="24" borderId="0" xfId="0" applyFont="1" applyFill="1" applyAlignment="1">
      <alignment vertical="center"/>
    </xf>
    <xf numFmtId="0" fontId="83" fillId="24" borderId="0" xfId="42" applyFont="1" applyFill="1" applyBorder="1" applyAlignment="1">
      <alignment horizontal="centerContinuous" vertical="center"/>
    </xf>
    <xf numFmtId="0" fontId="83" fillId="24" borderId="0" xfId="47" applyFont="1" applyFill="1" applyBorder="1" applyAlignment="1">
      <alignment horizontal="center" vertical="center" textRotation="255"/>
    </xf>
    <xf numFmtId="0" fontId="84" fillId="24" borderId="82" xfId="42" applyFont="1" applyFill="1" applyBorder="1" applyAlignment="1">
      <alignment vertical="center" wrapText="1"/>
    </xf>
    <xf numFmtId="0" fontId="84" fillId="24" borderId="84" xfId="42" applyFont="1" applyFill="1" applyBorder="1" applyAlignment="1">
      <alignment vertical="center" wrapText="1"/>
    </xf>
    <xf numFmtId="0" fontId="84" fillId="24" borderId="12" xfId="42" applyFont="1" applyFill="1" applyBorder="1" applyAlignment="1">
      <alignment vertical="center" wrapText="1"/>
    </xf>
    <xf numFmtId="0" fontId="83" fillId="24" borderId="0" xfId="47" applyFont="1" applyFill="1" applyBorder="1" applyAlignment="1">
      <alignment vertical="center"/>
    </xf>
    <xf numFmtId="0" fontId="84" fillId="24" borderId="48" xfId="42" applyFont="1" applyFill="1" applyBorder="1" applyAlignment="1">
      <alignment vertical="center" wrapText="1"/>
    </xf>
    <xf numFmtId="0" fontId="84" fillId="24" borderId="21" xfId="42" applyFont="1" applyFill="1" applyBorder="1" applyAlignment="1">
      <alignment vertical="center" wrapText="1"/>
    </xf>
    <xf numFmtId="0" fontId="81" fillId="24" borderId="11" xfId="42" applyFont="1" applyFill="1" applyBorder="1" applyAlignment="1">
      <alignment vertical="center"/>
    </xf>
    <xf numFmtId="0" fontId="81" fillId="24" borderId="84" xfId="42" applyFont="1" applyFill="1" applyBorder="1" applyAlignment="1">
      <alignment vertical="center"/>
    </xf>
    <xf numFmtId="0" fontId="81" fillId="24" borderId="12" xfId="42" applyFont="1" applyFill="1" applyBorder="1" applyAlignment="1">
      <alignment vertical="center"/>
    </xf>
    <xf numFmtId="0" fontId="86" fillId="24" borderId="11" xfId="42" applyFont="1" applyFill="1" applyBorder="1" applyAlignment="1">
      <alignment vertical="center"/>
    </xf>
    <xf numFmtId="0" fontId="85" fillId="24" borderId="84" xfId="42" applyFont="1" applyFill="1" applyBorder="1" applyAlignment="1">
      <alignment vertical="center"/>
    </xf>
    <xf numFmtId="0" fontId="85" fillId="24" borderId="12" xfId="42" applyFont="1" applyFill="1" applyBorder="1" applyAlignment="1">
      <alignment vertical="center"/>
    </xf>
    <xf numFmtId="0" fontId="83" fillId="24" borderId="0" xfId="42" applyFont="1" applyFill="1" applyBorder="1" applyAlignment="1">
      <alignment horizontal="distributed" vertical="center"/>
    </xf>
    <xf numFmtId="0" fontId="83" fillId="24" borderId="0" xfId="42" applyFont="1" applyFill="1" applyBorder="1" applyAlignment="1">
      <alignment horizontal="center" vertical="center" wrapText="1"/>
    </xf>
    <xf numFmtId="0" fontId="86" fillId="24" borderId="28" xfId="42" applyFont="1" applyFill="1" applyBorder="1" applyAlignment="1">
      <alignment vertical="center"/>
    </xf>
    <xf numFmtId="0" fontId="85" fillId="24" borderId="10" xfId="42" applyFont="1" applyFill="1" applyBorder="1" applyAlignment="1">
      <alignment vertical="center"/>
    </xf>
    <xf numFmtId="0" fontId="85" fillId="24" borderId="21" xfId="42" applyFont="1" applyFill="1" applyBorder="1" applyAlignment="1">
      <alignment vertical="center"/>
    </xf>
    <xf numFmtId="0" fontId="81" fillId="24" borderId="10" xfId="47" applyFont="1" applyFill="1" applyBorder="1" applyAlignment="1">
      <alignment vertical="center"/>
    </xf>
    <xf numFmtId="0" fontId="81" fillId="24" borderId="21" xfId="47" applyFont="1" applyFill="1" applyBorder="1" applyAlignment="1">
      <alignment vertical="center"/>
    </xf>
    <xf numFmtId="0" fontId="81" fillId="24" borderId="75" xfId="42" applyFont="1" applyFill="1" applyBorder="1" applyAlignment="1">
      <alignment horizontal="center" vertical="center"/>
    </xf>
    <xf numFmtId="0" fontId="81" fillId="24" borderId="76" xfId="42" applyFont="1" applyFill="1" applyBorder="1" applyAlignment="1">
      <alignment horizontal="center" vertical="center"/>
    </xf>
    <xf numFmtId="0" fontId="81" fillId="24" borderId="77" xfId="42" applyFont="1" applyFill="1" applyBorder="1" applyAlignment="1">
      <alignment horizontal="center" vertical="center"/>
    </xf>
    <xf numFmtId="0" fontId="81" fillId="24" borderId="78" xfId="42" applyFont="1" applyFill="1" applyBorder="1" applyAlignment="1">
      <alignment horizontal="center" vertical="center"/>
    </xf>
    <xf numFmtId="0" fontId="83" fillId="24" borderId="10" xfId="42" applyFont="1" applyFill="1" applyBorder="1" applyAlignment="1">
      <alignment vertical="center"/>
    </xf>
    <xf numFmtId="0" fontId="86" fillId="24" borderId="10" xfId="42" applyFont="1" applyFill="1" applyBorder="1" applyAlignment="1">
      <alignment vertical="center"/>
    </xf>
    <xf numFmtId="0" fontId="83" fillId="24" borderId="21" xfId="42" applyFont="1" applyFill="1" applyBorder="1" applyAlignment="1">
      <alignment vertical="center"/>
    </xf>
    <xf numFmtId="0" fontId="83" fillId="24" borderId="84" xfId="42" applyFont="1" applyFill="1" applyBorder="1" applyAlignment="1">
      <alignment vertical="center"/>
    </xf>
    <xf numFmtId="0" fontId="86" fillId="24" borderId="84" xfId="42" applyFont="1" applyFill="1" applyBorder="1" applyAlignment="1">
      <alignment vertical="center"/>
    </xf>
    <xf numFmtId="0" fontId="83" fillId="24" borderId="12" xfId="42" applyFont="1" applyFill="1" applyBorder="1" applyAlignment="1">
      <alignment vertical="center"/>
    </xf>
    <xf numFmtId="0" fontId="87" fillId="24" borderId="82" xfId="47" applyFont="1" applyFill="1" applyBorder="1" applyAlignment="1">
      <alignment horizontal="left" vertical="center" shrinkToFit="1"/>
    </xf>
    <xf numFmtId="0" fontId="84" fillId="24" borderId="0" xfId="42" applyFont="1" applyFill="1" applyBorder="1" applyAlignment="1">
      <alignment vertical="center"/>
    </xf>
    <xf numFmtId="20" fontId="7" fillId="24" borderId="0" xfId="42" applyNumberFormat="1" applyFont="1" applyFill="1" applyBorder="1" applyAlignment="1">
      <alignment vertical="center"/>
    </xf>
    <xf numFmtId="0" fontId="88" fillId="24" borderId="0" xfId="67" applyFont="1" applyFill="1" applyAlignment="1">
      <alignment horizontal="left" vertical="center"/>
    </xf>
    <xf numFmtId="0" fontId="88" fillId="24" borderId="0" xfId="67" applyFont="1" applyFill="1" applyAlignment="1">
      <alignment horizontal="left"/>
    </xf>
    <xf numFmtId="0" fontId="88" fillId="24" borderId="0" xfId="67" applyFont="1" applyFill="1" applyAlignment="1">
      <alignment vertical="top"/>
    </xf>
    <xf numFmtId="0" fontId="44" fillId="24" borderId="0" xfId="67" applyFont="1" applyFill="1" applyAlignment="1">
      <alignment horizontal="left" vertical="top"/>
    </xf>
    <xf numFmtId="0" fontId="44" fillId="24" borderId="0" xfId="67" applyFont="1" applyFill="1" applyAlignment="1">
      <alignment horizontal="left"/>
    </xf>
    <xf numFmtId="0" fontId="89" fillId="24" borderId="0" xfId="67" applyFont="1" applyFill="1" applyAlignment="1">
      <alignment horizontal="left" vertical="center"/>
    </xf>
    <xf numFmtId="0" fontId="90" fillId="24" borderId="0" xfId="67" applyFont="1" applyFill="1" applyAlignment="1">
      <alignment horizontal="left" vertical="center"/>
    </xf>
    <xf numFmtId="0" fontId="90" fillId="24" borderId="0" xfId="67" applyFont="1" applyFill="1" applyAlignment="1">
      <alignment horizontal="left" vertical="top"/>
    </xf>
    <xf numFmtId="0" fontId="44" fillId="24" borderId="0" xfId="67" applyFont="1" applyFill="1" applyAlignment="1">
      <alignment vertical="top"/>
    </xf>
    <xf numFmtId="0" fontId="7" fillId="24" borderId="0" xfId="46" applyFont="1" applyFill="1" applyAlignment="1">
      <alignment horizontal="center" vertical="center" wrapText="1"/>
    </xf>
    <xf numFmtId="49" fontId="9" fillId="24" borderId="84" xfId="42" applyNumberFormat="1" applyFont="1" applyFill="1" applyBorder="1" applyAlignment="1">
      <alignment vertical="center"/>
    </xf>
    <xf numFmtId="49" fontId="7" fillId="24" borderId="84" xfId="42" applyNumberFormat="1" applyFont="1" applyFill="1" applyBorder="1" applyAlignment="1">
      <alignment vertical="center"/>
    </xf>
    <xf numFmtId="0" fontId="0" fillId="0" borderId="62" xfId="0" applyFont="1" applyBorder="1" applyAlignment="1">
      <alignment horizontal="center" vertical="center"/>
    </xf>
    <xf numFmtId="0" fontId="0" fillId="0" borderId="61" xfId="0" applyFont="1" applyBorder="1" applyAlignment="1">
      <alignment horizontal="center" vertical="center"/>
    </xf>
    <xf numFmtId="0" fontId="0" fillId="0" borderId="62" xfId="50" applyFont="1" applyBorder="1" applyAlignment="1">
      <alignment horizontal="center" vertical="center"/>
    </xf>
    <xf numFmtId="0" fontId="0" fillId="0" borderId="17" xfId="0" applyFont="1" applyBorder="1" applyAlignment="1">
      <alignment horizontal="center" vertical="center"/>
    </xf>
    <xf numFmtId="0" fontId="9" fillId="0" borderId="62" xfId="0" applyFont="1" applyBorder="1" applyAlignment="1">
      <alignment horizontal="center"/>
    </xf>
    <xf numFmtId="0" fontId="0" fillId="0" borderId="84" xfId="0" applyFont="1" applyBorder="1" applyAlignment="1">
      <alignment horizontal="center" vertical="center"/>
    </xf>
    <xf numFmtId="0" fontId="0" fillId="0" borderId="61" xfId="0" applyFont="1" applyBorder="1" applyAlignment="1">
      <alignment horizontal="center" vertical="center"/>
    </xf>
    <xf numFmtId="0" fontId="0" fillId="0" borderId="62" xfId="0" applyFont="1" applyBorder="1" applyAlignment="1">
      <alignment horizontal="center" vertical="center"/>
    </xf>
    <xf numFmtId="0" fontId="9" fillId="0" borderId="61" xfId="0" applyFont="1" applyBorder="1" applyAlignment="1">
      <alignment horizontal="center" wrapText="1"/>
    </xf>
    <xf numFmtId="0" fontId="0" fillId="0" borderId="115" xfId="50" applyFont="1" applyBorder="1" applyAlignment="1">
      <alignment horizontal="center" vertical="center"/>
    </xf>
    <xf numFmtId="0" fontId="0" fillId="0" borderId="118" xfId="0" applyFont="1" applyBorder="1" applyAlignment="1">
      <alignment horizontal="center" vertical="center"/>
    </xf>
    <xf numFmtId="0" fontId="9" fillId="0" borderId="115" xfId="0" applyFont="1" applyBorder="1" applyAlignment="1">
      <alignment horizontal="center"/>
    </xf>
    <xf numFmtId="0" fontId="0" fillId="0" borderId="121" xfId="50" applyFont="1" applyBorder="1" applyAlignment="1">
      <alignment horizontal="center" vertical="center"/>
    </xf>
    <xf numFmtId="0" fontId="0" fillId="0" borderId="122" xfId="0" applyFont="1" applyBorder="1" applyAlignment="1">
      <alignment horizontal="center" vertical="center"/>
    </xf>
    <xf numFmtId="0" fontId="9" fillId="0" borderId="121" xfId="0" applyFont="1" applyBorder="1" applyAlignment="1">
      <alignment horizontal="center"/>
    </xf>
    <xf numFmtId="0" fontId="88" fillId="24" borderId="0" xfId="67" applyFont="1" applyFill="1" applyAlignment="1">
      <alignment horizontal="left" vertical="top"/>
    </xf>
    <xf numFmtId="0" fontId="7" fillId="24" borderId="82" xfId="46" applyFont="1" applyFill="1" applyBorder="1" applyAlignment="1">
      <alignment horizontal="center" vertical="center" wrapText="1"/>
    </xf>
    <xf numFmtId="0" fontId="92" fillId="24" borderId="57" xfId="67" applyFont="1" applyFill="1" applyBorder="1" applyAlignment="1">
      <alignment vertical="center"/>
    </xf>
    <xf numFmtId="0" fontId="92" fillId="24" borderId="17" xfId="67" applyFont="1" applyFill="1" applyBorder="1" applyAlignment="1">
      <alignment vertical="center"/>
    </xf>
    <xf numFmtId="0" fontId="92" fillId="24" borderId="18" xfId="67" applyFont="1" applyFill="1" applyBorder="1" applyAlignment="1">
      <alignment vertical="center"/>
    </xf>
    <xf numFmtId="0" fontId="44" fillId="24" borderId="0" xfId="67" applyFont="1" applyFill="1" applyAlignment="1">
      <alignment horizontal="left" vertical="center"/>
    </xf>
    <xf numFmtId="0" fontId="6" fillId="0" borderId="0" xfId="68">
      <alignment vertical="center"/>
    </xf>
    <xf numFmtId="0" fontId="13" fillId="0" borderId="0" xfId="68" applyFont="1">
      <alignment vertical="center"/>
    </xf>
    <xf numFmtId="0" fontId="13" fillId="0" borderId="0" xfId="68" applyFont="1" applyAlignment="1">
      <alignment vertical="center" wrapText="1"/>
    </xf>
    <xf numFmtId="0" fontId="10" fillId="0" borderId="0" xfId="68" applyFont="1">
      <alignment vertical="center"/>
    </xf>
    <xf numFmtId="0" fontId="0" fillId="0" borderId="28" xfId="0" applyFont="1" applyFill="1" applyBorder="1" applyAlignment="1">
      <alignment horizontal="center" vertical="center"/>
    </xf>
    <xf numFmtId="0" fontId="12" fillId="0" borderId="28" xfId="63" applyFont="1" applyFill="1" applyBorder="1" applyAlignment="1">
      <alignment horizontal="left" vertical="center"/>
    </xf>
    <xf numFmtId="0" fontId="0" fillId="0" borderId="28" xfId="0" applyFont="1" applyFill="1" applyBorder="1" applyAlignment="1">
      <alignment horizontal="left" vertical="center" wrapText="1"/>
    </xf>
    <xf numFmtId="0" fontId="0" fillId="0" borderId="28" xfId="0" applyFont="1" applyBorder="1" applyAlignment="1">
      <alignment horizontal="center" vertical="center"/>
    </xf>
    <xf numFmtId="0" fontId="19" fillId="0" borderId="25" xfId="0" applyFont="1" applyBorder="1" applyAlignment="1">
      <alignment horizontal="left" vertical="center"/>
    </xf>
    <xf numFmtId="0" fontId="19" fillId="0" borderId="10" xfId="0" applyFont="1" applyBorder="1" applyAlignment="1">
      <alignment horizontal="left" vertical="center"/>
    </xf>
    <xf numFmtId="0" fontId="19" fillId="0" borderId="21" xfId="0" applyFont="1" applyBorder="1" applyAlignment="1">
      <alignment horizontal="left" vertical="center"/>
    </xf>
    <xf numFmtId="0" fontId="19" fillId="0" borderId="11" xfId="0" applyFont="1" applyBorder="1" applyAlignment="1">
      <alignment horizontal="left" vertical="center"/>
    </xf>
    <xf numFmtId="0" fontId="19" fillId="0" borderId="84" xfId="0" applyFont="1" applyBorder="1" applyAlignment="1">
      <alignment horizontal="left" vertical="center"/>
    </xf>
    <xf numFmtId="0" fontId="19" fillId="0" borderId="12" xfId="0" applyFont="1" applyBorder="1" applyAlignment="1">
      <alignment horizontal="left" vertical="center"/>
    </xf>
    <xf numFmtId="0" fontId="0" fillId="0" borderId="82" xfId="0" applyFont="1" applyBorder="1" applyAlignment="1"/>
    <xf numFmtId="0" fontId="0" fillId="0" borderId="83" xfId="0" applyFont="1" applyBorder="1" applyAlignment="1"/>
    <xf numFmtId="0" fontId="0" fillId="0" borderId="10" xfId="0" applyFont="1" applyBorder="1" applyAlignment="1"/>
    <xf numFmtId="0" fontId="0" fillId="0" borderId="21" xfId="0" applyFont="1" applyBorder="1" applyAlignment="1"/>
    <xf numFmtId="0" fontId="15" fillId="0" borderId="28" xfId="0" applyFont="1" applyFill="1" applyBorder="1" applyAlignment="1">
      <alignment horizontal="center" vertical="center"/>
    </xf>
    <xf numFmtId="0" fontId="14" fillId="0" borderId="13" xfId="0" applyFont="1" applyFill="1" applyBorder="1" applyAlignment="1">
      <alignment shrinkToFit="1"/>
    </xf>
    <xf numFmtId="0" fontId="0" fillId="0" borderId="32" xfId="0" applyFont="1" applyFill="1" applyBorder="1" applyAlignment="1">
      <alignment horizontal="center" vertical="center"/>
    </xf>
    <xf numFmtId="0" fontId="0" fillId="0" borderId="33" xfId="0" applyFont="1" applyFill="1" applyBorder="1" applyAlignment="1">
      <alignment horizontal="center" vertical="center"/>
    </xf>
    <xf numFmtId="0" fontId="0" fillId="0" borderId="36" xfId="0" applyFont="1" applyFill="1" applyBorder="1" applyAlignment="1">
      <alignment horizontal="center" vertical="center"/>
    </xf>
    <xf numFmtId="0" fontId="0" fillId="0" borderId="18" xfId="0" applyFont="1" applyFill="1" applyBorder="1" applyAlignment="1">
      <alignment horizontal="center" vertical="center"/>
    </xf>
    <xf numFmtId="0" fontId="0" fillId="0" borderId="32" xfId="0" applyFont="1" applyFill="1" applyBorder="1" applyAlignment="1">
      <alignment horizontal="center" vertical="center" wrapText="1"/>
    </xf>
    <xf numFmtId="0" fontId="0" fillId="0" borderId="33" xfId="0" applyFont="1" applyFill="1" applyBorder="1" applyAlignment="1">
      <alignment horizontal="center" vertical="center" wrapText="1"/>
    </xf>
    <xf numFmtId="0" fontId="0" fillId="0" borderId="36" xfId="0" applyFont="1" applyFill="1" applyBorder="1" applyAlignment="1">
      <alignment horizontal="center" vertical="center" wrapText="1"/>
    </xf>
    <xf numFmtId="0" fontId="0" fillId="0" borderId="18" xfId="0" applyFont="1" applyFill="1" applyBorder="1" applyAlignment="1">
      <alignment horizontal="center" vertical="center" wrapText="1"/>
    </xf>
    <xf numFmtId="0" fontId="0" fillId="0" borderId="60" xfId="0" applyFont="1" applyBorder="1" applyAlignment="1">
      <alignment horizontal="center" vertical="center"/>
    </xf>
    <xf numFmtId="0" fontId="0" fillId="0" borderId="62" xfId="0" applyFont="1" applyBorder="1" applyAlignment="1">
      <alignment horizontal="center" vertical="center"/>
    </xf>
    <xf numFmtId="0" fontId="7" fillId="0" borderId="51" xfId="50" applyFont="1" applyFill="1" applyBorder="1" applyAlignment="1">
      <alignment shrinkToFit="1"/>
    </xf>
    <xf numFmtId="0" fontId="7" fillId="0" borderId="31" xfId="50" applyFont="1" applyFill="1" applyBorder="1" applyAlignment="1">
      <alignment shrinkToFit="1"/>
    </xf>
    <xf numFmtId="0" fontId="0" fillId="0" borderId="56" xfId="0" applyFont="1" applyFill="1" applyBorder="1" applyAlignment="1">
      <alignment horizontal="center" vertical="center"/>
    </xf>
    <xf numFmtId="0" fontId="0" fillId="0" borderId="53" xfId="0" applyFont="1" applyFill="1" applyBorder="1" applyAlignment="1">
      <alignment horizontal="center" vertical="center"/>
    </xf>
    <xf numFmtId="0" fontId="0" fillId="0" borderId="32" xfId="0" applyFont="1" applyFill="1" applyBorder="1" applyAlignment="1">
      <alignment horizontal="left" vertical="center"/>
    </xf>
    <xf numFmtId="0" fontId="0" fillId="0" borderId="13" xfId="0" applyFont="1" applyFill="1" applyBorder="1" applyAlignment="1">
      <alignment horizontal="left" vertical="center"/>
    </xf>
    <xf numFmtId="0" fontId="0" fillId="0" borderId="33" xfId="0" applyFont="1" applyFill="1" applyBorder="1" applyAlignment="1">
      <alignment horizontal="left" vertical="center"/>
    </xf>
    <xf numFmtId="0" fontId="0" fillId="0" borderId="36" xfId="0" applyFont="1" applyFill="1" applyBorder="1" applyAlignment="1">
      <alignment horizontal="left" vertical="center"/>
    </xf>
    <xf numFmtId="0" fontId="0" fillId="0" borderId="17" xfId="0" applyFont="1" applyFill="1" applyBorder="1" applyAlignment="1">
      <alignment horizontal="left" vertical="center"/>
    </xf>
    <xf numFmtId="0" fontId="0" fillId="0" borderId="18" xfId="0" applyFont="1" applyFill="1" applyBorder="1" applyAlignment="1">
      <alignment horizontal="left" vertical="center"/>
    </xf>
    <xf numFmtId="0" fontId="8" fillId="0" borderId="47"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36" xfId="0" applyFont="1" applyFill="1" applyBorder="1" applyAlignment="1">
      <alignment horizontal="center" vertical="center" wrapText="1"/>
    </xf>
    <xf numFmtId="0" fontId="8" fillId="0" borderId="18" xfId="0" applyFont="1" applyFill="1" applyBorder="1" applyAlignment="1">
      <alignment horizontal="center" vertical="center" wrapText="1"/>
    </xf>
    <xf numFmtId="0" fontId="0" fillId="0" borderId="60" xfId="0" applyFont="1" applyBorder="1" applyAlignment="1">
      <alignment horizontal="center" vertical="center" textRotation="255"/>
    </xf>
    <xf numFmtId="0" fontId="0" fillId="0" borderId="62" xfId="0" applyFont="1" applyBorder="1" applyAlignment="1">
      <alignment horizontal="center" vertical="center" textRotation="255"/>
    </xf>
    <xf numFmtId="0" fontId="7" fillId="0" borderId="49" xfId="50" applyFont="1" applyBorder="1" applyAlignment="1">
      <alignment shrinkToFit="1"/>
    </xf>
    <xf numFmtId="0" fontId="7" fillId="0" borderId="20" xfId="50" applyFont="1" applyBorder="1" applyAlignment="1">
      <alignment shrinkToFit="1"/>
    </xf>
    <xf numFmtId="0" fontId="7" fillId="0" borderId="51" xfId="50" applyFont="1" applyBorder="1" applyAlignment="1">
      <alignment shrinkToFit="1"/>
    </xf>
    <xf numFmtId="0" fontId="7" fillId="0" borderId="31" xfId="50" applyFont="1" applyBorder="1" applyAlignment="1">
      <alignment shrinkToFit="1"/>
    </xf>
    <xf numFmtId="0" fontId="7" fillId="0" borderId="32" xfId="50" applyFont="1" applyBorder="1" applyAlignment="1">
      <alignment shrinkToFit="1"/>
    </xf>
    <xf numFmtId="0" fontId="7" fillId="0" borderId="33" xfId="50" applyFont="1" applyBorder="1" applyAlignment="1">
      <alignment shrinkToFit="1"/>
    </xf>
    <xf numFmtId="0" fontId="7" fillId="0" borderId="46" xfId="50" applyFont="1" applyBorder="1" applyAlignment="1">
      <alignment vertical="top" shrinkToFit="1"/>
    </xf>
    <xf numFmtId="0" fontId="7" fillId="0" borderId="26" xfId="50" applyFont="1" applyBorder="1" applyAlignment="1">
      <alignment vertical="top" shrinkToFit="1"/>
    </xf>
    <xf numFmtId="0" fontId="0" fillId="0" borderId="11" xfId="0" applyFont="1" applyBorder="1" applyAlignment="1">
      <alignment horizontal="center" vertical="center"/>
    </xf>
    <xf numFmtId="0" fontId="0" fillId="0" borderId="12" xfId="0" applyFont="1" applyBorder="1" applyAlignment="1">
      <alignment horizontal="center" vertical="center"/>
    </xf>
    <xf numFmtId="0" fontId="19" fillId="0" borderId="11" xfId="0" applyFont="1" applyBorder="1" applyAlignment="1">
      <alignment horizontal="center" vertical="center"/>
    </xf>
    <xf numFmtId="0" fontId="0" fillId="0" borderId="84" xfId="0" applyFont="1" applyBorder="1" applyAlignment="1">
      <alignment horizontal="center" vertical="center"/>
    </xf>
    <xf numFmtId="0" fontId="9" fillId="0" borderId="60" xfId="0" applyFont="1" applyBorder="1" applyAlignment="1">
      <alignment horizontal="center" vertical="center" wrapText="1"/>
    </xf>
    <xf numFmtId="0" fontId="9" fillId="0" borderId="61" xfId="0" applyFont="1" applyBorder="1" applyAlignment="1">
      <alignment horizontal="center" vertical="center" wrapText="1"/>
    </xf>
    <xf numFmtId="0" fontId="9" fillId="0" borderId="62" xfId="0" applyFont="1" applyBorder="1" applyAlignment="1">
      <alignment horizontal="center" vertical="center" wrapText="1"/>
    </xf>
    <xf numFmtId="0" fontId="0" fillId="0" borderId="33" xfId="0" applyFont="1" applyBorder="1" applyAlignment="1">
      <alignment horizontal="center" vertical="center" wrapText="1"/>
    </xf>
    <xf numFmtId="0" fontId="0" fillId="0" borderId="16" xfId="0" applyFont="1" applyBorder="1" applyAlignment="1">
      <alignment vertical="center" wrapText="1"/>
    </xf>
    <xf numFmtId="0" fontId="0" fillId="0" borderId="18" xfId="0" applyFont="1" applyBorder="1" applyAlignment="1">
      <alignment vertical="center" wrapText="1"/>
    </xf>
    <xf numFmtId="0" fontId="0" fillId="0" borderId="61" xfId="0" applyFont="1" applyBorder="1" applyAlignment="1">
      <alignment horizontal="center" vertical="center"/>
    </xf>
    <xf numFmtId="0" fontId="0" fillId="0" borderId="0" xfId="0" applyFont="1" applyBorder="1" applyAlignment="1">
      <alignment horizontal="center"/>
    </xf>
    <xf numFmtId="0" fontId="0" fillId="0" borderId="16" xfId="0" applyFont="1" applyBorder="1" applyAlignment="1">
      <alignment horizontal="center"/>
    </xf>
    <xf numFmtId="0" fontId="7" fillId="0" borderId="32" xfId="0" applyFont="1" applyFill="1" applyBorder="1" applyAlignment="1">
      <alignment horizontal="center" vertical="center" wrapText="1"/>
    </xf>
    <xf numFmtId="0" fontId="7" fillId="0" borderId="33" xfId="0" applyFont="1" applyFill="1" applyBorder="1" applyAlignment="1">
      <alignment horizontal="center" vertical="center" wrapText="1"/>
    </xf>
    <xf numFmtId="0" fontId="7" fillId="0" borderId="36"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0" fillId="0" borderId="32" xfId="0" applyFont="1" applyFill="1" applyBorder="1" applyAlignment="1">
      <alignment horizontal="left" vertical="center" wrapText="1"/>
    </xf>
    <xf numFmtId="0" fontId="0" fillId="0" borderId="13" xfId="0" applyFont="1" applyFill="1" applyBorder="1" applyAlignment="1">
      <alignment horizontal="left" vertical="center" wrapText="1"/>
    </xf>
    <xf numFmtId="0" fontId="0" fillId="0" borderId="33" xfId="0" applyFont="1" applyFill="1" applyBorder="1" applyAlignment="1">
      <alignment horizontal="left" vertical="center" wrapText="1"/>
    </xf>
    <xf numFmtId="0" fontId="8" fillId="0" borderId="36" xfId="0" applyFont="1" applyFill="1" applyBorder="1" applyAlignment="1">
      <alignment horizontal="left" vertical="center" wrapText="1"/>
    </xf>
    <xf numFmtId="0" fontId="8" fillId="0" borderId="17" xfId="0" applyFont="1" applyFill="1" applyBorder="1" applyAlignment="1">
      <alignment horizontal="left" vertical="center" wrapText="1"/>
    </xf>
    <xf numFmtId="0" fontId="8" fillId="0" borderId="18" xfId="0" applyFont="1" applyFill="1" applyBorder="1" applyAlignment="1">
      <alignment horizontal="left" vertical="center" wrapText="1"/>
    </xf>
    <xf numFmtId="0" fontId="7" fillId="0" borderId="45" xfId="50" applyFont="1" applyBorder="1" applyAlignment="1">
      <alignment shrinkToFit="1"/>
    </xf>
    <xf numFmtId="0" fontId="7" fillId="0" borderId="19" xfId="50" applyFont="1" applyBorder="1" applyAlignment="1">
      <alignment shrinkToFit="1"/>
    </xf>
    <xf numFmtId="0" fontId="7" fillId="0" borderId="70" xfId="50" applyFont="1" applyBorder="1" applyAlignment="1">
      <alignment shrinkToFit="1"/>
    </xf>
    <xf numFmtId="0" fontId="7" fillId="0" borderId="71" xfId="50" applyFont="1" applyBorder="1" applyAlignment="1">
      <alignment shrinkToFit="1"/>
    </xf>
    <xf numFmtId="0" fontId="7" fillId="0" borderId="116" xfId="50" applyFont="1" applyBorder="1" applyAlignment="1">
      <alignment horizontal="left" shrinkToFit="1"/>
    </xf>
    <xf numFmtId="0" fontId="7" fillId="0" borderId="117" xfId="50" applyFont="1" applyBorder="1" applyAlignment="1">
      <alignment horizontal="left" shrinkToFit="1"/>
    </xf>
    <xf numFmtId="0" fontId="7" fillId="0" borderId="72" xfId="50" applyFont="1" applyBorder="1" applyAlignment="1">
      <alignment shrinkToFit="1"/>
    </xf>
    <xf numFmtId="0" fontId="7" fillId="0" borderId="73" xfId="50" applyFont="1" applyBorder="1" applyAlignment="1">
      <alignment shrinkToFit="1"/>
    </xf>
    <xf numFmtId="0" fontId="7" fillId="0" borderId="22" xfId="43" applyFont="1" applyBorder="1" applyAlignment="1">
      <alignment shrinkToFit="1"/>
    </xf>
    <xf numFmtId="0" fontId="7" fillId="0" borderId="15" xfId="43" applyFont="1" applyBorder="1" applyAlignment="1">
      <alignment shrinkToFit="1"/>
    </xf>
    <xf numFmtId="0" fontId="7" fillId="0" borderId="22" xfId="50" applyFont="1" applyBorder="1" applyAlignment="1">
      <alignment shrinkToFit="1"/>
    </xf>
    <xf numFmtId="0" fontId="7" fillId="0" borderId="15" xfId="50" applyFont="1" applyBorder="1" applyAlignment="1">
      <alignment shrinkToFit="1"/>
    </xf>
    <xf numFmtId="0" fontId="7" fillId="0" borderId="119" xfId="50" applyFont="1" applyBorder="1" applyAlignment="1">
      <alignment horizontal="left" shrinkToFit="1"/>
    </xf>
    <xf numFmtId="0" fontId="7" fillId="0" borderId="120" xfId="50" applyFont="1" applyBorder="1" applyAlignment="1">
      <alignment horizontal="left" shrinkToFit="1"/>
    </xf>
    <xf numFmtId="0" fontId="7" fillId="0" borderId="72" xfId="50" applyFont="1" applyBorder="1" applyAlignment="1">
      <alignment wrapText="1" shrinkToFit="1"/>
    </xf>
    <xf numFmtId="0" fontId="7" fillId="0" borderId="47" xfId="50" applyFont="1" applyBorder="1" applyAlignment="1">
      <alignment horizontal="left" shrinkToFit="1"/>
    </xf>
    <xf numFmtId="0" fontId="7" fillId="0" borderId="16" xfId="50" applyFont="1" applyBorder="1" applyAlignment="1">
      <alignment horizontal="left" shrinkToFit="1"/>
    </xf>
    <xf numFmtId="0" fontId="7" fillId="0" borderId="36" xfId="50" applyFont="1" applyBorder="1" applyAlignment="1">
      <alignment shrinkToFit="1"/>
    </xf>
    <xf numFmtId="0" fontId="7" fillId="0" borderId="18" xfId="50" applyFont="1" applyBorder="1" applyAlignment="1">
      <alignment shrinkToFit="1"/>
    </xf>
    <xf numFmtId="0" fontId="0" fillId="28" borderId="32" xfId="0" applyFont="1" applyFill="1" applyBorder="1" applyAlignment="1">
      <alignment horizontal="center" vertical="center"/>
    </xf>
    <xf numFmtId="0" fontId="0" fillId="28" borderId="33" xfId="0" applyFont="1" applyFill="1" applyBorder="1" applyAlignment="1">
      <alignment horizontal="center" vertical="center"/>
    </xf>
    <xf numFmtId="0" fontId="0" fillId="28" borderId="36" xfId="0" applyFont="1" applyFill="1" applyBorder="1" applyAlignment="1">
      <alignment horizontal="center" vertical="center"/>
    </xf>
    <xf numFmtId="0" fontId="0" fillId="28" borderId="18" xfId="0" applyFont="1" applyFill="1" applyBorder="1" applyAlignment="1">
      <alignment horizontal="center" vertical="center"/>
    </xf>
    <xf numFmtId="0" fontId="0" fillId="28" borderId="32" xfId="0" applyFont="1" applyFill="1" applyBorder="1" applyAlignment="1">
      <alignment horizontal="center" vertical="center" wrapText="1"/>
    </xf>
    <xf numFmtId="0" fontId="0" fillId="28" borderId="33" xfId="0" applyFont="1" applyFill="1" applyBorder="1" applyAlignment="1">
      <alignment horizontal="center" vertical="center" wrapText="1"/>
    </xf>
    <xf numFmtId="0" fontId="0" fillId="28" borderId="36" xfId="0" applyFont="1" applyFill="1" applyBorder="1" applyAlignment="1">
      <alignment horizontal="center" vertical="center" wrapText="1"/>
    </xf>
    <xf numFmtId="0" fontId="0" fillId="28" borderId="18" xfId="0" applyFont="1" applyFill="1" applyBorder="1" applyAlignment="1">
      <alignment horizontal="center" vertical="center" wrapText="1"/>
    </xf>
    <xf numFmtId="0" fontId="0" fillId="28" borderId="60" xfId="0" applyFont="1" applyFill="1" applyBorder="1" applyAlignment="1">
      <alignment horizontal="center" vertical="center"/>
    </xf>
    <xf numFmtId="0" fontId="0" fillId="28" borderId="62" xfId="0" applyFont="1" applyFill="1" applyBorder="1" applyAlignment="1">
      <alignment horizontal="center" vertical="center"/>
    </xf>
    <xf numFmtId="0" fontId="7" fillId="28" borderId="51" xfId="50" applyFont="1" applyFill="1" applyBorder="1" applyAlignment="1">
      <alignment shrinkToFit="1"/>
    </xf>
    <xf numFmtId="0" fontId="7" fillId="28" borderId="31" xfId="50" applyFont="1" applyFill="1" applyBorder="1" applyAlignment="1">
      <alignment shrinkToFit="1"/>
    </xf>
    <xf numFmtId="0" fontId="0" fillId="28" borderId="108" xfId="0" applyFont="1" applyFill="1" applyBorder="1" applyAlignment="1">
      <alignment horizontal="center" vertical="center"/>
    </xf>
    <xf numFmtId="0" fontId="0" fillId="28" borderId="109" xfId="0" applyFont="1" applyFill="1" applyBorder="1" applyAlignment="1">
      <alignment horizontal="center" vertical="center"/>
    </xf>
    <xf numFmtId="0" fontId="7" fillId="28" borderId="70" xfId="50" applyFont="1" applyFill="1" applyBorder="1" applyAlignment="1">
      <alignment shrinkToFit="1"/>
    </xf>
    <xf numFmtId="0" fontId="7" fillId="28" borderId="71" xfId="50" applyFont="1" applyFill="1" applyBorder="1" applyAlignment="1">
      <alignment shrinkToFit="1"/>
    </xf>
    <xf numFmtId="0" fontId="7" fillId="28" borderId="72" xfId="50" applyFont="1" applyFill="1" applyBorder="1" applyAlignment="1">
      <alignment wrapText="1" shrinkToFit="1"/>
    </xf>
    <xf numFmtId="0" fontId="7" fillId="28" borderId="73" xfId="50" applyFont="1" applyFill="1" applyBorder="1" applyAlignment="1">
      <alignment shrinkToFit="1"/>
    </xf>
    <xf numFmtId="0" fontId="7" fillId="28" borderId="72" xfId="50" applyFont="1" applyFill="1" applyBorder="1" applyAlignment="1">
      <alignment shrinkToFit="1"/>
    </xf>
    <xf numFmtId="0" fontId="0" fillId="0" borderId="67" xfId="50" applyFont="1" applyBorder="1" applyAlignment="1">
      <alignment horizontal="center" vertical="center"/>
    </xf>
    <xf numFmtId="0" fontId="0" fillId="0" borderId="66" xfId="50" applyFont="1" applyBorder="1" applyAlignment="1">
      <alignment horizontal="center" vertical="center"/>
    </xf>
    <xf numFmtId="0" fontId="8" fillId="0" borderId="60" xfId="0" applyFont="1" applyBorder="1" applyAlignment="1">
      <alignment horizontal="center" vertical="center" wrapText="1"/>
    </xf>
    <xf numFmtId="0" fontId="8" fillId="0" borderId="61" xfId="0" applyFont="1" applyBorder="1" applyAlignment="1">
      <alignment horizontal="center" vertical="center" wrapText="1"/>
    </xf>
    <xf numFmtId="0" fontId="8" fillId="0" borderId="62" xfId="0" applyFont="1" applyBorder="1" applyAlignment="1">
      <alignment horizontal="center" vertical="center" wrapText="1"/>
    </xf>
    <xf numFmtId="0" fontId="0" fillId="28" borderId="79" xfId="50" applyFont="1" applyFill="1" applyBorder="1" applyAlignment="1">
      <alignment horizontal="center" vertical="center"/>
    </xf>
    <xf numFmtId="0" fontId="0" fillId="28" borderId="80" xfId="50" applyFont="1" applyFill="1" applyBorder="1" applyAlignment="1">
      <alignment horizontal="center" vertical="center"/>
    </xf>
    <xf numFmtId="0" fontId="7" fillId="28" borderId="32" xfId="50" applyFont="1" applyFill="1" applyBorder="1" applyAlignment="1">
      <alignment shrinkToFit="1"/>
    </xf>
    <xf numFmtId="0" fontId="7" fillId="28" borderId="33" xfId="50" applyFont="1" applyFill="1" applyBorder="1" applyAlignment="1">
      <alignment shrinkToFit="1"/>
    </xf>
    <xf numFmtId="0" fontId="7" fillId="28" borderId="46" xfId="50" applyFont="1" applyFill="1" applyBorder="1" applyAlignment="1">
      <alignment vertical="top" shrinkToFit="1"/>
    </xf>
    <xf numFmtId="0" fontId="7" fillId="28" borderId="26" xfId="50" applyFont="1" applyFill="1" applyBorder="1" applyAlignment="1">
      <alignment vertical="top" shrinkToFit="1"/>
    </xf>
    <xf numFmtId="0" fontId="81" fillId="24" borderId="0" xfId="42" applyFont="1" applyFill="1" applyAlignment="1">
      <alignment horizontal="center" vertical="center"/>
    </xf>
    <xf numFmtId="0" fontId="81" fillId="24" borderId="0" xfId="42" applyFont="1" applyFill="1" applyAlignment="1">
      <alignment horizontal="left" vertical="center" wrapText="1"/>
    </xf>
    <xf numFmtId="0" fontId="81" fillId="24" borderId="0" xfId="42" applyFont="1" applyFill="1" applyAlignment="1">
      <alignment horizontal="left" vertical="top"/>
    </xf>
    <xf numFmtId="0" fontId="81" fillId="24" borderId="0" xfId="42" applyFont="1" applyFill="1" applyAlignment="1">
      <alignment horizontal="left" vertical="top" wrapText="1"/>
    </xf>
    <xf numFmtId="0" fontId="81" fillId="24" borderId="55" xfId="42" applyFont="1" applyFill="1" applyBorder="1" applyAlignment="1">
      <alignment horizontal="center" vertical="center" textRotation="255"/>
    </xf>
    <xf numFmtId="0" fontId="81" fillId="24" borderId="35" xfId="47" applyFont="1" applyFill="1" applyBorder="1" applyAlignment="1">
      <alignment horizontal="center" vertical="center" textRotation="255"/>
    </xf>
    <xf numFmtId="0" fontId="81" fillId="24" borderId="86" xfId="42" applyFont="1" applyFill="1" applyBorder="1" applyAlignment="1">
      <alignment horizontal="left" vertical="center"/>
    </xf>
    <xf numFmtId="0" fontId="81" fillId="24" borderId="87" xfId="42" applyFont="1" applyFill="1" applyBorder="1" applyAlignment="1">
      <alignment horizontal="left" vertical="center"/>
    </xf>
    <xf numFmtId="0" fontId="81" fillId="24" borderId="88" xfId="42" applyFont="1" applyFill="1" applyBorder="1" applyAlignment="1">
      <alignment horizontal="left" vertical="center"/>
    </xf>
    <xf numFmtId="0" fontId="81" fillId="24" borderId="0" xfId="46" applyFont="1" applyFill="1" applyAlignment="1">
      <alignment horizontal="left" vertical="center" wrapText="1"/>
    </xf>
    <xf numFmtId="0" fontId="81" fillId="24" borderId="48" xfId="46" applyFont="1" applyFill="1" applyBorder="1" applyAlignment="1">
      <alignment horizontal="left" vertical="center" wrapText="1"/>
    </xf>
    <xf numFmtId="0" fontId="81" fillId="24" borderId="25" xfId="46" applyFont="1" applyFill="1" applyBorder="1" applyAlignment="1">
      <alignment horizontal="left" vertical="center" wrapText="1"/>
    </xf>
    <xf numFmtId="0" fontId="81" fillId="24" borderId="10" xfId="46" applyFont="1" applyFill="1" applyBorder="1" applyAlignment="1">
      <alignment horizontal="left" vertical="center" wrapText="1"/>
    </xf>
    <xf numFmtId="0" fontId="81" fillId="24" borderId="21" xfId="46" applyFont="1" applyFill="1" applyBorder="1" applyAlignment="1">
      <alignment horizontal="left" vertical="center" wrapText="1"/>
    </xf>
    <xf numFmtId="0" fontId="81" fillId="24" borderId="85" xfId="42" applyFont="1" applyFill="1" applyBorder="1" applyAlignment="1">
      <alignment vertical="center"/>
    </xf>
    <xf numFmtId="0" fontId="81" fillId="24" borderId="82" xfId="42" applyFont="1" applyFill="1" applyBorder="1" applyAlignment="1">
      <alignment vertical="center"/>
    </xf>
    <xf numFmtId="0" fontId="81" fillId="24" borderId="83" xfId="42" applyFont="1" applyFill="1" applyBorder="1" applyAlignment="1">
      <alignment vertical="center"/>
    </xf>
    <xf numFmtId="0" fontId="81" fillId="24" borderId="25" xfId="42" applyFont="1" applyFill="1" applyBorder="1" applyAlignment="1">
      <alignment vertical="center"/>
    </xf>
    <xf numFmtId="0" fontId="81" fillId="24" borderId="10" xfId="42" applyFont="1" applyFill="1" applyBorder="1" applyAlignment="1">
      <alignment vertical="center"/>
    </xf>
    <xf numFmtId="0" fontId="81" fillId="24" borderId="21" xfId="42" applyFont="1" applyFill="1" applyBorder="1" applyAlignment="1">
      <alignment vertical="center"/>
    </xf>
    <xf numFmtId="49" fontId="81" fillId="24" borderId="11" xfId="42" applyNumberFormat="1" applyFont="1" applyFill="1" applyBorder="1" applyAlignment="1">
      <alignment horizontal="left" vertical="center"/>
    </xf>
    <xf numFmtId="49" fontId="81" fillId="24" borderId="84" xfId="42" applyNumberFormat="1" applyFont="1" applyFill="1" applyBorder="1" applyAlignment="1">
      <alignment horizontal="left" vertical="center"/>
    </xf>
    <xf numFmtId="49" fontId="81" fillId="24" borderId="84" xfId="42" applyNumberFormat="1" applyFont="1" applyFill="1" applyBorder="1" applyAlignment="1">
      <alignment horizontal="center" vertical="center"/>
    </xf>
    <xf numFmtId="49" fontId="81" fillId="24" borderId="12" xfId="42" applyNumberFormat="1" applyFont="1" applyFill="1" applyBorder="1" applyAlignment="1">
      <alignment horizontal="center" vertical="center"/>
    </xf>
    <xf numFmtId="49" fontId="81" fillId="24" borderId="12" xfId="42" applyNumberFormat="1" applyFont="1" applyFill="1" applyBorder="1" applyAlignment="1">
      <alignment horizontal="left" vertical="center"/>
    </xf>
    <xf numFmtId="0" fontId="81" fillId="24" borderId="28" xfId="46" applyFont="1" applyFill="1" applyBorder="1" applyAlignment="1">
      <alignment horizontal="center" vertical="center"/>
    </xf>
    <xf numFmtId="0" fontId="83" fillId="0" borderId="11" xfId="0" applyFont="1" applyBorder="1" applyAlignment="1">
      <alignment horizontal="left" vertical="center"/>
    </xf>
    <xf numFmtId="0" fontId="83" fillId="0" borderId="84" xfId="0" applyFont="1" applyBorder="1" applyAlignment="1">
      <alignment horizontal="left" vertical="center"/>
    </xf>
    <xf numFmtId="0" fontId="83" fillId="0" borderId="12" xfId="0" applyFont="1" applyBorder="1" applyAlignment="1">
      <alignment horizontal="left" vertical="center"/>
    </xf>
    <xf numFmtId="0" fontId="84" fillId="0" borderId="85" xfId="42" applyFont="1" applyFill="1" applyBorder="1" applyAlignment="1">
      <alignment horizontal="left" vertical="center" wrapText="1"/>
    </xf>
    <xf numFmtId="0" fontId="84" fillId="0" borderId="82" xfId="42" applyFont="1" applyFill="1" applyBorder="1" applyAlignment="1">
      <alignment horizontal="left" vertical="center" wrapText="1"/>
    </xf>
    <xf numFmtId="0" fontId="84" fillId="0" borderId="83" xfId="42" applyFont="1" applyFill="1" applyBorder="1" applyAlignment="1">
      <alignment horizontal="left" vertical="center" wrapText="1"/>
    </xf>
    <xf numFmtId="0" fontId="84" fillId="0" borderId="25" xfId="42" applyFont="1" applyFill="1" applyBorder="1" applyAlignment="1">
      <alignment horizontal="left" vertical="center" wrapText="1"/>
    </xf>
    <xf numFmtId="0" fontId="84" fillId="0" borderId="10" xfId="42" applyFont="1" applyFill="1" applyBorder="1" applyAlignment="1">
      <alignment horizontal="left" vertical="center" wrapText="1"/>
    </xf>
    <xf numFmtId="0" fontId="84" fillId="0" borderId="21" xfId="42" applyFont="1" applyFill="1" applyBorder="1" applyAlignment="1">
      <alignment horizontal="left" vertical="center" wrapText="1"/>
    </xf>
    <xf numFmtId="0" fontId="81" fillId="24" borderId="85" xfId="42" applyFont="1" applyFill="1" applyBorder="1" applyAlignment="1">
      <alignment horizontal="left" vertical="center"/>
    </xf>
    <xf numFmtId="0" fontId="81" fillId="24" borderId="82" xfId="42" applyFont="1" applyFill="1" applyBorder="1" applyAlignment="1">
      <alignment horizontal="left" vertical="center"/>
    </xf>
    <xf numFmtId="0" fontId="81" fillId="24" borderId="83" xfId="42" applyFont="1" applyFill="1" applyBorder="1" applyAlignment="1">
      <alignment horizontal="left" vertical="center"/>
    </xf>
    <xf numFmtId="0" fontId="81" fillId="24" borderId="25" xfId="42" applyFont="1" applyFill="1" applyBorder="1" applyAlignment="1">
      <alignment horizontal="left" vertical="center"/>
    </xf>
    <xf numFmtId="0" fontId="81" fillId="24" borderId="10" xfId="42" applyFont="1" applyFill="1" applyBorder="1" applyAlignment="1">
      <alignment horizontal="left" vertical="center"/>
    </xf>
    <xf numFmtId="0" fontId="81" fillId="24" borderId="21" xfId="42" applyFont="1" applyFill="1" applyBorder="1" applyAlignment="1">
      <alignment horizontal="left" vertical="center"/>
    </xf>
    <xf numFmtId="0" fontId="81" fillId="24" borderId="85" xfId="42" applyFont="1" applyFill="1" applyBorder="1" applyAlignment="1">
      <alignment horizontal="center" vertical="center"/>
    </xf>
    <xf numFmtId="0" fontId="81" fillId="24" borderId="82" xfId="42" applyFont="1" applyFill="1" applyBorder="1" applyAlignment="1">
      <alignment horizontal="center" vertical="center"/>
    </xf>
    <xf numFmtId="0" fontId="81" fillId="24" borderId="83" xfId="42" applyFont="1" applyFill="1" applyBorder="1" applyAlignment="1">
      <alignment horizontal="center" vertical="center"/>
    </xf>
    <xf numFmtId="0" fontId="81" fillId="24" borderId="25" xfId="42" applyFont="1" applyFill="1" applyBorder="1" applyAlignment="1">
      <alignment horizontal="center" vertical="center"/>
    </xf>
    <xf numFmtId="0" fontId="81" fillId="24" borderId="10" xfId="42" applyFont="1" applyFill="1" applyBorder="1" applyAlignment="1">
      <alignment horizontal="center" vertical="center"/>
    </xf>
    <xf numFmtId="0" fontId="81" fillId="24" borderId="21" xfId="42" applyFont="1" applyFill="1" applyBorder="1" applyAlignment="1">
      <alignment horizontal="center" vertical="center"/>
    </xf>
    <xf numFmtId="0" fontId="81" fillId="24" borderId="86" xfId="42" applyFont="1" applyFill="1" applyBorder="1" applyAlignment="1">
      <alignment horizontal="center" vertical="center"/>
    </xf>
    <xf numFmtId="0" fontId="81" fillId="24" borderId="87" xfId="42" applyFont="1" applyFill="1" applyBorder="1" applyAlignment="1">
      <alignment horizontal="center" vertical="center"/>
    </xf>
    <xf numFmtId="0" fontId="81" fillId="24" borderId="88" xfId="42" applyFont="1" applyFill="1" applyBorder="1" applyAlignment="1">
      <alignment horizontal="center" vertical="center"/>
    </xf>
    <xf numFmtId="0" fontId="81" fillId="24" borderId="85" xfId="42" applyFont="1" applyFill="1" applyBorder="1" applyAlignment="1">
      <alignment horizontal="center" vertical="center" wrapText="1"/>
    </xf>
    <xf numFmtId="0" fontId="81" fillId="24" borderId="83" xfId="42" applyFont="1" applyFill="1" applyBorder="1" applyAlignment="1">
      <alignment horizontal="center" vertical="center" wrapText="1"/>
    </xf>
    <xf numFmtId="0" fontId="81" fillId="24" borderId="25" xfId="42" applyFont="1" applyFill="1" applyBorder="1" applyAlignment="1">
      <alignment horizontal="center" vertical="center" wrapText="1"/>
    </xf>
    <xf numFmtId="0" fontId="81" fillId="24" borderId="21" xfId="42" applyFont="1" applyFill="1" applyBorder="1" applyAlignment="1">
      <alignment horizontal="center" vertical="center" wrapText="1"/>
    </xf>
    <xf numFmtId="182" fontId="81" fillId="24" borderId="82" xfId="42" applyNumberFormat="1" applyFont="1" applyFill="1" applyBorder="1" applyAlignment="1">
      <alignment horizontal="left" vertical="center"/>
    </xf>
    <xf numFmtId="182" fontId="81" fillId="24" borderId="83" xfId="42" applyNumberFormat="1" applyFont="1" applyFill="1" applyBorder="1" applyAlignment="1">
      <alignment horizontal="left" vertical="center"/>
    </xf>
    <xf numFmtId="182" fontId="81" fillId="24" borderId="10" xfId="42" applyNumberFormat="1" applyFont="1" applyFill="1" applyBorder="1" applyAlignment="1">
      <alignment horizontal="left" vertical="center"/>
    </xf>
    <xf numFmtId="182" fontId="81" fillId="24" borderId="21" xfId="42" applyNumberFormat="1" applyFont="1" applyFill="1" applyBorder="1" applyAlignment="1">
      <alignment horizontal="left" vertical="center"/>
    </xf>
    <xf numFmtId="49" fontId="81" fillId="24" borderId="82" xfId="46" applyNumberFormat="1" applyFont="1" applyFill="1" applyBorder="1" applyAlignment="1">
      <alignment horizontal="center" vertical="center" wrapText="1"/>
    </xf>
    <xf numFmtId="0" fontId="81" fillId="24" borderId="82" xfId="46" applyFont="1" applyFill="1" applyBorder="1" applyAlignment="1">
      <alignment horizontal="center" vertical="center" wrapText="1"/>
    </xf>
    <xf numFmtId="0" fontId="81" fillId="24" borderId="83" xfId="46" applyFont="1" applyFill="1" applyBorder="1" applyAlignment="1">
      <alignment horizontal="center" vertical="center" wrapText="1"/>
    </xf>
    <xf numFmtId="0" fontId="81" fillId="24" borderId="24" xfId="46" applyFont="1" applyFill="1" applyBorder="1" applyAlignment="1">
      <alignment horizontal="left" vertical="center" wrapText="1"/>
    </xf>
    <xf numFmtId="49" fontId="81" fillId="0" borderId="11" xfId="46" applyNumberFormat="1" applyFont="1" applyBorder="1" applyAlignment="1">
      <alignment horizontal="left" vertical="center"/>
    </xf>
    <xf numFmtId="49" fontId="81" fillId="0" borderId="84" xfId="46" applyNumberFormat="1" applyFont="1" applyBorder="1" applyAlignment="1">
      <alignment horizontal="left" vertical="center"/>
    </xf>
    <xf numFmtId="49" fontId="81" fillId="0" borderId="12" xfId="46" applyNumberFormat="1" applyFont="1" applyBorder="1" applyAlignment="1">
      <alignment horizontal="left" vertical="center"/>
    </xf>
    <xf numFmtId="0" fontId="83" fillId="24" borderId="0" xfId="42" applyFont="1" applyFill="1" applyBorder="1" applyAlignment="1">
      <alignment horizontal="center" vertical="center"/>
    </xf>
    <xf numFmtId="0" fontId="81" fillId="24" borderId="89" xfId="42" applyFont="1" applyFill="1" applyBorder="1" applyAlignment="1">
      <alignment horizontal="left" vertical="center"/>
    </xf>
    <xf numFmtId="0" fontId="81" fillId="24" borderId="90" xfId="42" applyFont="1" applyFill="1" applyBorder="1" applyAlignment="1">
      <alignment horizontal="left" vertical="center"/>
    </xf>
    <xf numFmtId="0" fontId="81" fillId="24" borderId="91" xfId="42" applyFont="1" applyFill="1" applyBorder="1" applyAlignment="1">
      <alignment horizontal="left" vertical="center"/>
    </xf>
    <xf numFmtId="0" fontId="81" fillId="24" borderId="89" xfId="42" applyFont="1" applyFill="1" applyBorder="1" applyAlignment="1">
      <alignment horizontal="center" vertical="center"/>
    </xf>
    <xf numFmtId="0" fontId="81" fillId="24" borderId="90" xfId="42" applyFont="1" applyFill="1" applyBorder="1" applyAlignment="1">
      <alignment horizontal="center" vertical="center"/>
    </xf>
    <xf numFmtId="0" fontId="81" fillId="24" borderId="91" xfId="42" applyFont="1" applyFill="1" applyBorder="1" applyAlignment="1">
      <alignment horizontal="center" vertical="center"/>
    </xf>
    <xf numFmtId="0" fontId="81" fillId="24" borderId="85" xfId="42" applyFont="1" applyFill="1" applyBorder="1" applyAlignment="1">
      <alignment horizontal="left" vertical="center" wrapText="1"/>
    </xf>
    <xf numFmtId="0" fontId="81" fillId="24" borderId="24" xfId="42" applyFont="1" applyFill="1" applyBorder="1" applyAlignment="1">
      <alignment horizontal="left" vertical="center"/>
    </xf>
    <xf numFmtId="0" fontId="81" fillId="24" borderId="0" xfId="42" applyFont="1" applyFill="1" applyBorder="1" applyAlignment="1">
      <alignment horizontal="left" vertical="center"/>
    </xf>
    <xf numFmtId="0" fontId="81" fillId="24" borderId="48" xfId="42" applyFont="1" applyFill="1" applyBorder="1" applyAlignment="1">
      <alignment horizontal="left" vertical="center"/>
    </xf>
    <xf numFmtId="0" fontId="81" fillId="24" borderId="85" xfId="46" applyFont="1" applyFill="1" applyBorder="1" applyAlignment="1">
      <alignment horizontal="center" vertical="center" wrapText="1"/>
    </xf>
    <xf numFmtId="0" fontId="83" fillId="24" borderId="0" xfId="42" applyFont="1" applyFill="1" applyBorder="1" applyAlignment="1">
      <alignment horizontal="left" vertical="center"/>
    </xf>
    <xf numFmtId="0" fontId="83" fillId="24" borderId="0" xfId="42" applyFont="1" applyFill="1" applyBorder="1" applyAlignment="1">
      <alignment horizontal="center" vertical="center" textRotation="255"/>
    </xf>
    <xf numFmtId="0" fontId="83" fillId="24" borderId="0" xfId="47" applyFont="1" applyFill="1" applyBorder="1" applyAlignment="1">
      <alignment horizontal="center" vertical="center" textRotation="255"/>
    </xf>
    <xf numFmtId="0" fontId="83" fillId="24" borderId="89" xfId="42" applyFont="1" applyFill="1" applyBorder="1" applyAlignment="1">
      <alignment horizontal="left" vertical="center" wrapText="1"/>
    </xf>
    <xf numFmtId="0" fontId="83" fillId="24" borderId="90" xfId="42" applyFont="1" applyFill="1" applyBorder="1" applyAlignment="1">
      <alignment horizontal="left" vertical="center" wrapText="1"/>
    </xf>
    <xf numFmtId="0" fontId="83" fillId="24" borderId="91" xfId="42" applyFont="1" applyFill="1" applyBorder="1" applyAlignment="1">
      <alignment horizontal="left" vertical="center" wrapText="1"/>
    </xf>
    <xf numFmtId="0" fontId="81" fillId="24" borderId="24" xfId="42" applyFont="1" applyFill="1" applyBorder="1" applyAlignment="1">
      <alignment horizontal="left" vertical="center" wrapText="1"/>
    </xf>
    <xf numFmtId="0" fontId="81" fillId="24" borderId="11" xfId="47" applyFont="1" applyFill="1" applyBorder="1" applyAlignment="1">
      <alignment horizontal="left" vertical="center"/>
    </xf>
    <xf numFmtId="0" fontId="81" fillId="24" borderId="84" xfId="47" applyFont="1" applyFill="1" applyBorder="1" applyAlignment="1">
      <alignment horizontal="left" vertical="center"/>
    </xf>
    <xf numFmtId="0" fontId="81" fillId="24" borderId="12" xfId="47" applyFont="1" applyFill="1" applyBorder="1" applyAlignment="1">
      <alignment horizontal="left" vertical="center"/>
    </xf>
    <xf numFmtId="0" fontId="81" fillId="24" borderId="11" xfId="47" applyFont="1" applyFill="1" applyBorder="1" applyAlignment="1">
      <alignment horizontal="center" vertical="center"/>
    </xf>
    <xf numFmtId="0" fontId="81" fillId="24" borderId="84" xfId="47" applyFont="1" applyFill="1" applyBorder="1" applyAlignment="1">
      <alignment horizontal="center" vertical="center"/>
    </xf>
    <xf numFmtId="0" fontId="81" fillId="24" borderId="12" xfId="47" applyFont="1" applyFill="1" applyBorder="1" applyAlignment="1">
      <alignment horizontal="center" vertical="center"/>
    </xf>
    <xf numFmtId="0" fontId="81" fillId="24" borderId="28" xfId="47" applyFont="1" applyFill="1" applyBorder="1" applyAlignment="1">
      <alignment horizontal="center" vertical="center" textRotation="255" wrapText="1"/>
    </xf>
    <xf numFmtId="0" fontId="81" fillId="24" borderId="82" xfId="47" applyFont="1" applyFill="1" applyBorder="1" applyAlignment="1">
      <alignment horizontal="center" vertical="center"/>
    </xf>
    <xf numFmtId="0" fontId="81" fillId="24" borderId="24" xfId="47" applyFont="1" applyFill="1" applyBorder="1" applyAlignment="1">
      <alignment horizontal="center" vertical="center"/>
    </xf>
    <xf numFmtId="0" fontId="81" fillId="24" borderId="0" xfId="47" applyFont="1" applyFill="1" applyBorder="1" applyAlignment="1">
      <alignment horizontal="center" vertical="center"/>
    </xf>
    <xf numFmtId="0" fontId="81" fillId="24" borderId="25" xfId="47" applyFont="1" applyFill="1" applyBorder="1" applyAlignment="1">
      <alignment horizontal="center" vertical="center"/>
    </xf>
    <xf numFmtId="0" fontId="81" fillId="24" borderId="10" xfId="47" applyFont="1" applyFill="1" applyBorder="1" applyAlignment="1">
      <alignment horizontal="center" vertical="center"/>
    </xf>
    <xf numFmtId="0" fontId="84" fillId="24" borderId="85" xfId="42" applyFont="1" applyFill="1" applyBorder="1" applyAlignment="1">
      <alignment horizontal="center" vertical="center" wrapText="1"/>
    </xf>
    <xf numFmtId="0" fontId="84" fillId="24" borderId="82" xfId="42" applyFont="1" applyFill="1" applyBorder="1" applyAlignment="1">
      <alignment horizontal="center" vertical="center" wrapText="1"/>
    </xf>
    <xf numFmtId="0" fontId="84" fillId="24" borderId="83" xfId="42" applyFont="1" applyFill="1" applyBorder="1" applyAlignment="1">
      <alignment horizontal="center" vertical="center" wrapText="1"/>
    </xf>
    <xf numFmtId="0" fontId="84" fillId="24" borderId="24" xfId="42" applyFont="1" applyFill="1" applyBorder="1" applyAlignment="1">
      <alignment horizontal="center" vertical="center" wrapText="1"/>
    </xf>
    <xf numFmtId="0" fontId="84" fillId="24" borderId="0" xfId="42" applyFont="1" applyFill="1" applyBorder="1" applyAlignment="1">
      <alignment horizontal="center" vertical="center" wrapText="1"/>
    </xf>
    <xf numFmtId="0" fontId="84" fillId="24" borderId="48" xfId="42" applyFont="1" applyFill="1" applyBorder="1" applyAlignment="1">
      <alignment horizontal="center" vertical="center" wrapText="1"/>
    </xf>
    <xf numFmtId="0" fontId="84" fillId="24" borderId="25" xfId="42" applyFont="1" applyFill="1" applyBorder="1" applyAlignment="1">
      <alignment horizontal="center" vertical="center" wrapText="1"/>
    </xf>
    <xf numFmtId="0" fontId="84" fillId="24" borderId="10" xfId="42" applyFont="1" applyFill="1" applyBorder="1" applyAlignment="1">
      <alignment horizontal="center" vertical="center" wrapText="1"/>
    </xf>
    <xf numFmtId="0" fontId="84" fillId="24" borderId="21" xfId="42" applyFont="1" applyFill="1" applyBorder="1" applyAlignment="1">
      <alignment horizontal="center" vertical="center" wrapText="1"/>
    </xf>
    <xf numFmtId="0" fontId="84" fillId="24" borderId="85" xfId="47" applyFont="1" applyFill="1" applyBorder="1" applyAlignment="1">
      <alignment horizontal="center" vertical="center" wrapText="1"/>
    </xf>
    <xf numFmtId="0" fontId="84" fillId="24" borderId="82" xfId="47" applyFont="1" applyFill="1" applyBorder="1" applyAlignment="1">
      <alignment horizontal="center" vertical="center" wrapText="1"/>
    </xf>
    <xf numFmtId="0" fontId="84" fillId="24" borderId="83" xfId="47" applyFont="1" applyFill="1" applyBorder="1" applyAlignment="1">
      <alignment horizontal="center" vertical="center" wrapText="1"/>
    </xf>
    <xf numFmtId="0" fontId="84" fillId="24" borderId="24" xfId="47" applyFont="1" applyFill="1" applyBorder="1" applyAlignment="1">
      <alignment horizontal="center" vertical="center" wrapText="1"/>
    </xf>
    <xf numFmtId="0" fontId="84" fillId="24" borderId="0" xfId="47" applyFont="1" applyFill="1" applyBorder="1" applyAlignment="1">
      <alignment horizontal="center" vertical="center" wrapText="1"/>
    </xf>
    <xf numFmtId="0" fontId="84" fillId="24" borderId="48" xfId="47" applyFont="1" applyFill="1" applyBorder="1" applyAlignment="1">
      <alignment horizontal="center" vertical="center" wrapText="1"/>
    </xf>
    <xf numFmtId="0" fontId="84" fillId="24" borderId="25" xfId="47" applyFont="1" applyFill="1" applyBorder="1" applyAlignment="1">
      <alignment horizontal="center" vertical="center" wrapText="1"/>
    </xf>
    <xf numFmtId="0" fontId="84" fillId="24" borderId="10" xfId="47" applyFont="1" applyFill="1" applyBorder="1" applyAlignment="1">
      <alignment horizontal="center" vertical="center" wrapText="1"/>
    </xf>
    <xf numFmtId="0" fontId="84" fillId="24" borderId="21" xfId="47" applyFont="1" applyFill="1" applyBorder="1" applyAlignment="1">
      <alignment horizontal="center" vertical="center" wrapText="1"/>
    </xf>
    <xf numFmtId="0" fontId="84" fillId="24" borderId="85" xfId="42" applyFont="1" applyFill="1" applyBorder="1" applyAlignment="1">
      <alignment horizontal="center" vertical="center"/>
    </xf>
    <xf numFmtId="0" fontId="84" fillId="24" borderId="82" xfId="42" applyFont="1" applyFill="1" applyBorder="1" applyAlignment="1">
      <alignment horizontal="center" vertical="center"/>
    </xf>
    <xf numFmtId="0" fontId="84" fillId="24" borderId="83" xfId="47" applyFont="1" applyFill="1" applyBorder="1" applyAlignment="1">
      <alignment horizontal="center" vertical="center"/>
    </xf>
    <xf numFmtId="0" fontId="84" fillId="24" borderId="24" xfId="47" applyFont="1" applyFill="1" applyBorder="1" applyAlignment="1">
      <alignment horizontal="center" vertical="center"/>
    </xf>
    <xf numFmtId="0" fontId="84" fillId="24" borderId="0" xfId="47" applyFont="1" applyFill="1" applyBorder="1" applyAlignment="1">
      <alignment horizontal="center" vertical="center"/>
    </xf>
    <xf numFmtId="0" fontId="84" fillId="24" borderId="48" xfId="47" applyFont="1" applyFill="1" applyBorder="1" applyAlignment="1">
      <alignment horizontal="center" vertical="center"/>
    </xf>
    <xf numFmtId="0" fontId="84" fillId="24" borderId="25" xfId="47" applyFont="1" applyFill="1" applyBorder="1" applyAlignment="1">
      <alignment horizontal="center" vertical="center"/>
    </xf>
    <xf numFmtId="0" fontId="84" fillId="24" borderId="10" xfId="47" applyFont="1" applyFill="1" applyBorder="1" applyAlignment="1">
      <alignment horizontal="center" vertical="center"/>
    </xf>
    <xf numFmtId="0" fontId="84" fillId="24" borderId="21" xfId="47" applyFont="1" applyFill="1" applyBorder="1" applyAlignment="1">
      <alignment horizontal="center" vertical="center"/>
    </xf>
    <xf numFmtId="0" fontId="83" fillId="24" borderId="0" xfId="42" applyFont="1" applyFill="1" applyBorder="1" applyAlignment="1">
      <alignment horizontal="center" vertical="center" wrapText="1"/>
    </xf>
    <xf numFmtId="0" fontId="81" fillId="24" borderId="55" xfId="42" applyFont="1" applyFill="1" applyBorder="1" applyAlignment="1">
      <alignment horizontal="center" vertical="center" textRotation="255" wrapText="1"/>
    </xf>
    <xf numFmtId="0" fontId="81" fillId="24" borderId="35" xfId="42" applyFont="1" applyFill="1" applyBorder="1" applyAlignment="1">
      <alignment horizontal="center" vertical="center" textRotation="255" wrapText="1"/>
    </xf>
    <xf numFmtId="0" fontId="81" fillId="24" borderId="54" xfId="42" applyFont="1" applyFill="1" applyBorder="1" applyAlignment="1">
      <alignment horizontal="center" vertical="center" textRotation="255" wrapText="1"/>
    </xf>
    <xf numFmtId="0" fontId="81" fillId="29" borderId="11" xfId="42" applyFont="1" applyFill="1" applyBorder="1" applyAlignment="1">
      <alignment horizontal="center" vertical="center"/>
    </xf>
    <xf numFmtId="0" fontId="81" fillId="29" borderId="12" xfId="42" applyFont="1" applyFill="1" applyBorder="1" applyAlignment="1">
      <alignment horizontal="center" vertical="center"/>
    </xf>
    <xf numFmtId="0" fontId="81" fillId="24" borderId="11" xfId="42" applyFont="1" applyFill="1" applyBorder="1" applyAlignment="1">
      <alignment horizontal="center" vertical="center"/>
    </xf>
    <xf numFmtId="0" fontId="81" fillId="24" borderId="12" xfId="42" applyFont="1" applyFill="1" applyBorder="1" applyAlignment="1">
      <alignment horizontal="center" vertical="center"/>
    </xf>
    <xf numFmtId="0" fontId="81" fillId="24" borderId="84" xfId="42" applyFont="1" applyFill="1" applyBorder="1" applyAlignment="1">
      <alignment horizontal="center" vertical="center"/>
    </xf>
    <xf numFmtId="182" fontId="81" fillId="24" borderId="11" xfId="42" applyNumberFormat="1" applyFont="1" applyFill="1" applyBorder="1" applyAlignment="1">
      <alignment horizontal="center" vertical="center"/>
    </xf>
    <xf numFmtId="182" fontId="81" fillId="24" borderId="84" xfId="42" applyNumberFormat="1" applyFont="1" applyFill="1" applyBorder="1" applyAlignment="1">
      <alignment horizontal="center" vertical="center"/>
    </xf>
    <xf numFmtId="182" fontId="81" fillId="24" borderId="12" xfId="42" applyNumberFormat="1" applyFont="1" applyFill="1" applyBorder="1" applyAlignment="1">
      <alignment horizontal="center" vertical="center"/>
    </xf>
    <xf numFmtId="0" fontId="85" fillId="24" borderId="85" xfId="42" applyFont="1" applyFill="1" applyBorder="1" applyAlignment="1">
      <alignment horizontal="center" vertical="center" wrapText="1"/>
    </xf>
    <xf numFmtId="0" fontId="85" fillId="24" borderId="83" xfId="42" applyFont="1" applyFill="1" applyBorder="1" applyAlignment="1">
      <alignment horizontal="center" vertical="center" wrapText="1"/>
    </xf>
    <xf numFmtId="0" fontId="85" fillId="24" borderId="24" xfId="42" applyFont="1" applyFill="1" applyBorder="1" applyAlignment="1">
      <alignment horizontal="center" vertical="center" wrapText="1"/>
    </xf>
    <xf numFmtId="0" fontId="85" fillId="24" borderId="48" xfId="42" applyFont="1" applyFill="1" applyBorder="1" applyAlignment="1">
      <alignment horizontal="center" vertical="center" wrapText="1"/>
    </xf>
    <xf numFmtId="0" fontId="85" fillId="24" borderId="25" xfId="42" applyFont="1" applyFill="1" applyBorder="1" applyAlignment="1">
      <alignment horizontal="center" vertical="center" wrapText="1"/>
    </xf>
    <xf numFmtId="0" fontId="85" fillId="24" borderId="21" xfId="42" applyFont="1" applyFill="1" applyBorder="1" applyAlignment="1">
      <alignment horizontal="center" vertical="center" wrapText="1"/>
    </xf>
    <xf numFmtId="0" fontId="81" fillId="24" borderId="55" xfId="42" applyFont="1" applyFill="1" applyBorder="1" applyAlignment="1">
      <alignment horizontal="center" vertical="center" textRotation="255" wrapText="1" shrinkToFit="1"/>
    </xf>
    <xf numFmtId="0" fontId="81" fillId="24" borderId="35" xfId="66" applyFont="1" applyFill="1" applyBorder="1" applyAlignment="1">
      <alignment horizontal="center" vertical="center" textRotation="255" wrapText="1" shrinkToFit="1"/>
    </xf>
    <xf numFmtId="0" fontId="81" fillId="24" borderId="54" xfId="66" applyFont="1" applyFill="1" applyBorder="1" applyAlignment="1">
      <alignment horizontal="center" vertical="center" textRotation="255" wrapText="1" shrinkToFit="1"/>
    </xf>
    <xf numFmtId="0" fontId="81" fillId="24" borderId="28" xfId="42" applyFont="1" applyFill="1" applyBorder="1" applyAlignment="1">
      <alignment horizontal="center" vertical="center" textRotation="255"/>
    </xf>
    <xf numFmtId="0" fontId="83" fillId="24" borderId="0" xfId="42" applyFont="1" applyFill="1" applyBorder="1" applyAlignment="1">
      <alignment horizontal="left" vertical="center" wrapText="1"/>
    </xf>
    <xf numFmtId="0" fontId="83" fillId="24" borderId="0" xfId="47" applyFont="1" applyFill="1" applyBorder="1" applyAlignment="1">
      <alignment horizontal="left" vertical="center"/>
    </xf>
    <xf numFmtId="0" fontId="83" fillId="24" borderId="0" xfId="42" applyFont="1" applyFill="1" applyBorder="1" applyAlignment="1">
      <alignment vertical="center" shrinkToFit="1"/>
    </xf>
    <xf numFmtId="0" fontId="83" fillId="24" borderId="0" xfId="47" applyFont="1" applyFill="1" applyBorder="1" applyAlignment="1">
      <alignment vertical="center" shrinkToFit="1"/>
    </xf>
    <xf numFmtId="0" fontId="7" fillId="24" borderId="0" xfId="42" applyFont="1" applyFill="1" applyBorder="1" applyAlignment="1">
      <alignment horizontal="center" vertical="top" wrapText="1"/>
    </xf>
    <xf numFmtId="0" fontId="7" fillId="24" borderId="0" xfId="42" applyFont="1" applyFill="1" applyBorder="1" applyAlignment="1">
      <alignment horizontal="justify" vertical="top" wrapText="1"/>
    </xf>
    <xf numFmtId="0" fontId="7" fillId="24" borderId="37" xfId="46" applyFont="1" applyFill="1" applyBorder="1" applyAlignment="1">
      <alignment horizontal="center" vertical="center"/>
    </xf>
    <xf numFmtId="49" fontId="7" fillId="24" borderId="30" xfId="42" applyNumberFormat="1" applyFont="1" applyFill="1" applyBorder="1" applyAlignment="1">
      <alignment horizontal="left" vertical="center"/>
    </xf>
    <xf numFmtId="49" fontId="7" fillId="24" borderId="29" xfId="42" applyNumberFormat="1" applyFont="1" applyFill="1" applyBorder="1" applyAlignment="1">
      <alignment horizontal="left" vertical="center"/>
    </xf>
    <xf numFmtId="49" fontId="7" fillId="24" borderId="31" xfId="42" applyNumberFormat="1" applyFont="1" applyFill="1" applyBorder="1" applyAlignment="1">
      <alignment horizontal="left" vertical="center"/>
    </xf>
    <xf numFmtId="0" fontId="44" fillId="24" borderId="0" xfId="67" applyFont="1" applyFill="1" applyAlignment="1">
      <alignment horizontal="left" vertical="top"/>
    </xf>
    <xf numFmtId="0" fontId="44" fillId="24" borderId="0" xfId="67" applyFont="1" applyFill="1" applyAlignment="1">
      <alignment horizontal="center" vertical="top" wrapText="1"/>
    </xf>
    <xf numFmtId="0" fontId="44" fillId="0" borderId="0" xfId="67" applyFont="1" applyFill="1" applyAlignment="1">
      <alignment horizontal="justify" vertical="top" wrapText="1"/>
    </xf>
    <xf numFmtId="0" fontId="7" fillId="24" borderId="24" xfId="46" applyFont="1" applyFill="1" applyBorder="1" applyAlignment="1">
      <alignment horizontal="left" vertical="center" wrapText="1"/>
    </xf>
    <xf numFmtId="0" fontId="7" fillId="24" borderId="0" xfId="46" applyFont="1" applyFill="1" applyAlignment="1">
      <alignment horizontal="left" vertical="center" wrapText="1"/>
    </xf>
    <xf numFmtId="0" fontId="7" fillId="24" borderId="16" xfId="46" applyFont="1" applyFill="1" applyBorder="1" applyAlignment="1">
      <alignment horizontal="left" vertical="center" wrapText="1"/>
    </xf>
    <xf numFmtId="0" fontId="7" fillId="24" borderId="25" xfId="46" applyFont="1" applyFill="1" applyBorder="1" applyAlignment="1">
      <alignment horizontal="left" vertical="center" wrapText="1"/>
    </xf>
    <xf numFmtId="0" fontId="7" fillId="24" borderId="10" xfId="46" applyFont="1" applyFill="1" applyBorder="1" applyAlignment="1">
      <alignment horizontal="left" vertical="center" wrapText="1"/>
    </xf>
    <xf numFmtId="0" fontId="7" fillId="24" borderId="26" xfId="46" applyFont="1" applyFill="1" applyBorder="1" applyAlignment="1">
      <alignment horizontal="left" vertical="center" wrapText="1"/>
    </xf>
    <xf numFmtId="0" fontId="92" fillId="24" borderId="28" xfId="67" applyFont="1" applyFill="1" applyBorder="1" applyAlignment="1">
      <alignment horizontal="center" vertical="center"/>
    </xf>
    <xf numFmtId="0" fontId="92" fillId="24" borderId="37" xfId="67" applyFont="1" applyFill="1" applyBorder="1" applyAlignment="1">
      <alignment horizontal="center" vertical="center"/>
    </xf>
    <xf numFmtId="0" fontId="7" fillId="24" borderId="11" xfId="42" applyFont="1" applyFill="1" applyBorder="1" applyAlignment="1">
      <alignment horizontal="center" vertical="center" shrinkToFit="1"/>
    </xf>
    <xf numFmtId="0" fontId="7" fillId="24" borderId="84" xfId="42" applyFont="1" applyFill="1" applyBorder="1" applyAlignment="1">
      <alignment horizontal="center" vertical="center" shrinkToFit="1"/>
    </xf>
    <xf numFmtId="0" fontId="7" fillId="24" borderId="12" xfId="42" applyFont="1" applyFill="1" applyBorder="1" applyAlignment="1">
      <alignment horizontal="center" vertical="center" shrinkToFit="1"/>
    </xf>
    <xf numFmtId="49" fontId="7" fillId="24" borderId="11" xfId="42" applyNumberFormat="1" applyFont="1" applyFill="1" applyBorder="1" applyAlignment="1">
      <alignment horizontal="left" vertical="center"/>
    </xf>
    <xf numFmtId="49" fontId="7" fillId="24" borderId="84" xfId="42" applyNumberFormat="1" applyFont="1" applyFill="1" applyBorder="1" applyAlignment="1">
      <alignment horizontal="left" vertical="center"/>
    </xf>
    <xf numFmtId="49" fontId="7" fillId="24" borderId="84" xfId="42" applyNumberFormat="1" applyFont="1" applyFill="1" applyBorder="1" applyAlignment="1">
      <alignment horizontal="center" vertical="center"/>
    </xf>
    <xf numFmtId="49" fontId="7" fillId="24" borderId="12" xfId="42" applyNumberFormat="1" applyFont="1" applyFill="1" applyBorder="1" applyAlignment="1">
      <alignment horizontal="center" vertical="center"/>
    </xf>
    <xf numFmtId="49" fontId="7" fillId="24" borderId="15" xfId="42" applyNumberFormat="1" applyFont="1" applyFill="1" applyBorder="1" applyAlignment="1">
      <alignment horizontal="left" vertical="center"/>
    </xf>
    <xf numFmtId="0" fontId="92" fillId="24" borderId="32" xfId="67" applyFont="1" applyFill="1" applyBorder="1" applyAlignment="1">
      <alignment horizontal="center" vertical="center" textRotation="255"/>
    </xf>
    <xf numFmtId="0" fontId="92" fillId="24" borderId="50" xfId="67" applyFont="1" applyFill="1" applyBorder="1" applyAlignment="1">
      <alignment horizontal="center" vertical="center" textRotation="255"/>
    </xf>
    <xf numFmtId="0" fontId="92" fillId="24" borderId="47" xfId="67" applyFont="1" applyFill="1" applyBorder="1" applyAlignment="1">
      <alignment horizontal="center" vertical="center" textRotation="255"/>
    </xf>
    <xf numFmtId="0" fontId="92" fillId="24" borderId="48" xfId="67" applyFont="1" applyFill="1" applyBorder="1" applyAlignment="1">
      <alignment horizontal="center" vertical="center" textRotation="255"/>
    </xf>
    <xf numFmtId="0" fontId="92" fillId="24" borderId="36" xfId="67" applyFont="1" applyFill="1" applyBorder="1" applyAlignment="1">
      <alignment horizontal="center" vertical="center" textRotation="255"/>
    </xf>
    <xf numFmtId="0" fontId="92" fillId="24" borderId="58" xfId="67" applyFont="1" applyFill="1" applyBorder="1" applyAlignment="1">
      <alignment horizontal="center" vertical="center" textRotation="255"/>
    </xf>
    <xf numFmtId="0" fontId="92" fillId="24" borderId="44" xfId="67" applyFont="1" applyFill="1" applyBorder="1" applyAlignment="1">
      <alignment horizontal="center" vertical="center"/>
    </xf>
    <xf numFmtId="0" fontId="92" fillId="24" borderId="14" xfId="67" applyFont="1" applyFill="1" applyBorder="1" applyAlignment="1">
      <alignment horizontal="center" vertical="center"/>
    </xf>
    <xf numFmtId="0" fontId="92" fillId="24" borderId="23" xfId="67" applyFont="1" applyFill="1" applyBorder="1" applyAlignment="1">
      <alignment horizontal="center" vertical="center"/>
    </xf>
    <xf numFmtId="0" fontId="92" fillId="24" borderId="44" xfId="67" applyFont="1" applyFill="1" applyBorder="1" applyAlignment="1">
      <alignment horizontal="left" vertical="center"/>
    </xf>
    <xf numFmtId="0" fontId="92" fillId="24" borderId="14" xfId="67" applyFont="1" applyFill="1" applyBorder="1" applyAlignment="1">
      <alignment horizontal="left" vertical="center"/>
    </xf>
    <xf numFmtId="0" fontId="92" fillId="24" borderId="20" xfId="67" applyFont="1" applyFill="1" applyBorder="1" applyAlignment="1">
      <alignment horizontal="left" vertical="center"/>
    </xf>
    <xf numFmtId="0" fontId="92" fillId="24" borderId="84" xfId="67" applyFont="1" applyFill="1" applyBorder="1" applyAlignment="1">
      <alignment horizontal="left" vertical="center" wrapText="1"/>
    </xf>
    <xf numFmtId="0" fontId="92" fillId="24" borderId="15" xfId="67" applyFont="1" applyFill="1" applyBorder="1" applyAlignment="1">
      <alignment horizontal="left" vertical="center" wrapText="1"/>
    </xf>
    <xf numFmtId="0" fontId="92" fillId="24" borderId="85" xfId="67" applyFont="1" applyFill="1" applyBorder="1" applyAlignment="1">
      <alignment horizontal="center" vertical="center"/>
    </xf>
    <xf numFmtId="0" fontId="92" fillId="24" borderId="82" xfId="67" applyFont="1" applyFill="1" applyBorder="1" applyAlignment="1">
      <alignment horizontal="center" vertical="center"/>
    </xf>
    <xf numFmtId="0" fontId="92" fillId="24" borderId="83" xfId="67" applyFont="1" applyFill="1" applyBorder="1" applyAlignment="1">
      <alignment horizontal="center" vertical="center"/>
    </xf>
    <xf numFmtId="0" fontId="92" fillId="24" borderId="24" xfId="67" applyFont="1" applyFill="1" applyBorder="1" applyAlignment="1">
      <alignment horizontal="center" vertical="center"/>
    </xf>
    <xf numFmtId="0" fontId="92" fillId="24" borderId="0" xfId="67" applyFont="1" applyFill="1" applyAlignment="1">
      <alignment horizontal="center" vertical="center"/>
    </xf>
    <xf numFmtId="0" fontId="92" fillId="24" borderId="48" xfId="67" applyFont="1" applyFill="1" applyBorder="1" applyAlignment="1">
      <alignment horizontal="center" vertical="center"/>
    </xf>
    <xf numFmtId="0" fontId="92" fillId="24" borderId="25" xfId="67" applyFont="1" applyFill="1" applyBorder="1" applyAlignment="1">
      <alignment horizontal="center" vertical="center"/>
    </xf>
    <xf numFmtId="0" fontId="92" fillId="24" borderId="10" xfId="67" applyFont="1" applyFill="1" applyBorder="1" applyAlignment="1">
      <alignment horizontal="center" vertical="center"/>
    </xf>
    <xf numFmtId="0" fontId="92" fillId="24" borderId="21" xfId="67" applyFont="1" applyFill="1" applyBorder="1" applyAlignment="1">
      <alignment horizontal="center" vertical="center"/>
    </xf>
    <xf numFmtId="0" fontId="7" fillId="24" borderId="85" xfId="46" applyFont="1" applyFill="1" applyBorder="1" applyAlignment="1">
      <alignment horizontal="center" vertical="center" wrapText="1"/>
    </xf>
    <xf numFmtId="0" fontId="7" fillId="24" borderId="82" xfId="46" applyFont="1" applyFill="1" applyBorder="1" applyAlignment="1">
      <alignment horizontal="center" vertical="center" wrapText="1"/>
    </xf>
    <xf numFmtId="49" fontId="7" fillId="24" borderId="82" xfId="46" applyNumberFormat="1" applyFont="1" applyFill="1" applyBorder="1" applyAlignment="1">
      <alignment horizontal="center" vertical="center" wrapText="1"/>
    </xf>
    <xf numFmtId="0" fontId="7" fillId="24" borderId="114" xfId="46" applyFont="1" applyFill="1" applyBorder="1" applyAlignment="1">
      <alignment horizontal="center" vertical="center" wrapText="1"/>
    </xf>
    <xf numFmtId="0" fontId="92" fillId="24" borderId="11" xfId="67" applyFont="1" applyFill="1" applyBorder="1" applyAlignment="1">
      <alignment horizontal="center" vertical="center"/>
    </xf>
    <xf numFmtId="0" fontId="92" fillId="24" borderId="84" xfId="67" applyFont="1" applyFill="1" applyBorder="1" applyAlignment="1">
      <alignment horizontal="center" vertical="center"/>
    </xf>
    <xf numFmtId="0" fontId="92" fillId="24" borderId="15" xfId="67" applyFont="1" applyFill="1" applyBorder="1" applyAlignment="1">
      <alignment horizontal="center" vertical="center"/>
    </xf>
    <xf numFmtId="0" fontId="44" fillId="24" borderId="28" xfId="67" applyFont="1" applyFill="1" applyBorder="1" applyAlignment="1">
      <alignment horizontal="left" vertical="center"/>
    </xf>
    <xf numFmtId="0" fontId="44" fillId="24" borderId="28" xfId="67" applyFont="1" applyFill="1" applyBorder="1" applyAlignment="1">
      <alignment horizontal="center" vertical="top"/>
    </xf>
    <xf numFmtId="0" fontId="44" fillId="0" borderId="126" xfId="67" applyFont="1" applyFill="1" applyBorder="1" applyAlignment="1">
      <alignment horizontal="center" vertical="top"/>
    </xf>
    <xf numFmtId="0" fontId="44" fillId="0" borderId="127" xfId="67" applyFont="1" applyFill="1" applyBorder="1" applyAlignment="1">
      <alignment horizontal="center" vertical="top"/>
    </xf>
    <xf numFmtId="0" fontId="44" fillId="0" borderId="128" xfId="67" applyFont="1" applyFill="1" applyBorder="1" applyAlignment="1">
      <alignment horizontal="center" vertical="top"/>
    </xf>
    <xf numFmtId="0" fontId="92" fillId="24" borderId="36" xfId="67" applyFont="1" applyFill="1" applyBorder="1" applyAlignment="1">
      <alignment horizontal="center" vertical="center"/>
    </xf>
    <xf numFmtId="0" fontId="92" fillId="24" borderId="17" xfId="67" applyFont="1" applyFill="1" applyBorder="1" applyAlignment="1">
      <alignment horizontal="center" vertical="center"/>
    </xf>
    <xf numFmtId="0" fontId="92" fillId="24" borderId="58" xfId="67" applyFont="1" applyFill="1" applyBorder="1" applyAlignment="1">
      <alignment horizontal="center" vertical="center"/>
    </xf>
    <xf numFmtId="0" fontId="46" fillId="24" borderId="17" xfId="67" applyFont="1" applyFill="1" applyBorder="1" applyAlignment="1">
      <alignment horizontal="left" vertical="top" wrapText="1"/>
    </xf>
    <xf numFmtId="0" fontId="92" fillId="24" borderId="12" xfId="67" applyFont="1" applyFill="1" applyBorder="1" applyAlignment="1">
      <alignment horizontal="center" vertical="center"/>
    </xf>
    <xf numFmtId="0" fontId="92" fillId="24" borderId="85" xfId="67" applyFont="1" applyFill="1" applyBorder="1" applyAlignment="1">
      <alignment horizontal="left" vertical="center"/>
    </xf>
    <xf numFmtId="0" fontId="92" fillId="24" borderId="82" xfId="67" applyFont="1" applyFill="1" applyBorder="1" applyAlignment="1">
      <alignment horizontal="left" vertical="center"/>
    </xf>
    <xf numFmtId="0" fontId="92" fillId="24" borderId="83" xfId="67" applyFont="1" applyFill="1" applyBorder="1" applyAlignment="1">
      <alignment horizontal="left" vertical="center"/>
    </xf>
    <xf numFmtId="0" fontId="92" fillId="24" borderId="47" xfId="67" applyFont="1" applyFill="1" applyBorder="1" applyAlignment="1">
      <alignment horizontal="center" vertical="center"/>
    </xf>
    <xf numFmtId="0" fontId="92" fillId="24" borderId="46" xfId="67" applyFont="1" applyFill="1" applyBorder="1" applyAlignment="1">
      <alignment horizontal="center" vertical="center"/>
    </xf>
    <xf numFmtId="0" fontId="92" fillId="24" borderId="11" xfId="67" applyFont="1" applyFill="1" applyBorder="1" applyAlignment="1">
      <alignment horizontal="left" vertical="center"/>
    </xf>
    <xf numFmtId="0" fontId="92" fillId="24" borderId="84" xfId="67" applyFont="1" applyFill="1" applyBorder="1" applyAlignment="1">
      <alignment horizontal="left" vertical="center"/>
    </xf>
    <xf numFmtId="0" fontId="92" fillId="24" borderId="12" xfId="67" applyFont="1" applyFill="1" applyBorder="1" applyAlignment="1">
      <alignment horizontal="left" vertical="center"/>
    </xf>
    <xf numFmtId="0" fontId="92" fillId="24" borderId="22" xfId="67" applyFont="1" applyFill="1" applyBorder="1" applyAlignment="1">
      <alignment horizontal="center" vertical="center"/>
    </xf>
    <xf numFmtId="0" fontId="44" fillId="24" borderId="84" xfId="67" applyFont="1" applyFill="1" applyBorder="1" applyAlignment="1">
      <alignment horizontal="center" vertical="center"/>
    </xf>
    <xf numFmtId="0" fontId="44" fillId="24" borderId="15" xfId="67" applyFont="1" applyFill="1" applyBorder="1" applyAlignment="1">
      <alignment horizontal="center" vertical="center"/>
    </xf>
    <xf numFmtId="0" fontId="92" fillId="30" borderId="27" xfId="67" applyFont="1" applyFill="1" applyBorder="1" applyAlignment="1">
      <alignment horizontal="left" vertical="center"/>
    </xf>
    <xf numFmtId="0" fontId="92" fillId="30" borderId="28" xfId="67" applyFont="1" applyFill="1" applyBorder="1" applyAlignment="1">
      <alignment horizontal="left" vertical="center"/>
    </xf>
    <xf numFmtId="0" fontId="92" fillId="30" borderId="42" xfId="67" applyFont="1" applyFill="1" applyBorder="1" applyAlignment="1">
      <alignment horizontal="left" vertical="center"/>
    </xf>
    <xf numFmtId="0" fontId="92" fillId="24" borderId="45" xfId="67" applyFont="1" applyFill="1" applyBorder="1" applyAlignment="1">
      <alignment horizontal="center" vertical="center"/>
    </xf>
    <xf numFmtId="0" fontId="92" fillId="24" borderId="11" xfId="67" applyFont="1" applyFill="1" applyBorder="1" applyAlignment="1">
      <alignment horizontal="center" vertical="center" wrapText="1"/>
    </xf>
    <xf numFmtId="0" fontId="92" fillId="24" borderId="42" xfId="67" applyFont="1" applyFill="1" applyBorder="1" applyAlignment="1">
      <alignment horizontal="center" vertical="center"/>
    </xf>
    <xf numFmtId="0" fontId="47" fillId="24" borderId="27" xfId="67" applyFont="1" applyFill="1" applyBorder="1" applyAlignment="1">
      <alignment horizontal="center" vertical="center" wrapText="1"/>
    </xf>
    <xf numFmtId="0" fontId="47" fillId="24" borderId="28" xfId="67" applyFont="1" applyFill="1" applyBorder="1" applyAlignment="1">
      <alignment horizontal="center" vertical="center" wrapText="1"/>
    </xf>
    <xf numFmtId="0" fontId="44" fillId="24" borderId="42" xfId="67" applyFont="1" applyFill="1" applyBorder="1" applyAlignment="1">
      <alignment horizontal="center" vertical="top"/>
    </xf>
    <xf numFmtId="0" fontId="92" fillId="24" borderId="27" xfId="67" applyFont="1" applyFill="1" applyBorder="1" applyAlignment="1">
      <alignment horizontal="center" vertical="center" textRotation="255"/>
    </xf>
    <xf numFmtId="0" fontId="92" fillId="24" borderId="28" xfId="67" applyFont="1" applyFill="1" applyBorder="1" applyAlignment="1">
      <alignment horizontal="center" vertical="center" textRotation="255"/>
    </xf>
    <xf numFmtId="0" fontId="92" fillId="24" borderId="28" xfId="67" applyFont="1" applyFill="1" applyBorder="1" applyAlignment="1">
      <alignment horizontal="left" vertical="center"/>
    </xf>
    <xf numFmtId="0" fontId="92" fillId="24" borderId="114" xfId="67" applyFont="1" applyFill="1" applyBorder="1" applyAlignment="1">
      <alignment horizontal="center" vertical="center"/>
    </xf>
    <xf numFmtId="0" fontId="93" fillId="0" borderId="28" xfId="67" applyFont="1" applyFill="1" applyBorder="1" applyAlignment="1">
      <alignment horizontal="center" vertical="center" wrapText="1"/>
    </xf>
    <xf numFmtId="0" fontId="94" fillId="0" borderId="28" xfId="67" applyFont="1" applyFill="1" applyBorder="1" applyAlignment="1">
      <alignment horizontal="center" vertical="center"/>
    </xf>
    <xf numFmtId="0" fontId="92" fillId="0" borderId="11" xfId="67" applyFont="1" applyFill="1" applyBorder="1" applyAlignment="1">
      <alignment horizontal="center" vertical="center"/>
    </xf>
    <xf numFmtId="0" fontId="92" fillId="0" borderId="84" xfId="67" applyFont="1" applyFill="1" applyBorder="1" applyAlignment="1">
      <alignment horizontal="center" vertical="center"/>
    </xf>
    <xf numFmtId="0" fontId="92" fillId="0" borderId="15" xfId="67" applyFont="1" applyFill="1" applyBorder="1" applyAlignment="1">
      <alignment horizontal="center" vertical="center"/>
    </xf>
    <xf numFmtId="0" fontId="95" fillId="0" borderId="28" xfId="67" applyFont="1" applyFill="1" applyBorder="1" applyAlignment="1">
      <alignment horizontal="center" vertical="center" wrapText="1"/>
    </xf>
    <xf numFmtId="0" fontId="94" fillId="0" borderId="123" xfId="67" applyFont="1" applyFill="1" applyBorder="1" applyAlignment="1">
      <alignment horizontal="center" vertical="center" wrapText="1"/>
    </xf>
    <xf numFmtId="0" fontId="94" fillId="0" borderId="69" xfId="67" applyFont="1" applyFill="1" applyBorder="1" applyAlignment="1">
      <alignment horizontal="center" vertical="center" wrapText="1"/>
    </xf>
    <xf numFmtId="0" fontId="94" fillId="0" borderId="71" xfId="67" applyFont="1" applyFill="1" applyBorder="1" applyAlignment="1">
      <alignment horizontal="center" vertical="center" wrapText="1"/>
    </xf>
    <xf numFmtId="0" fontId="94" fillId="0" borderId="124" xfId="67" applyFont="1" applyFill="1" applyBorder="1" applyAlignment="1">
      <alignment horizontal="center" vertical="center" wrapText="1"/>
    </xf>
    <xf numFmtId="0" fontId="94" fillId="0" borderId="125" xfId="67" applyFont="1" applyFill="1" applyBorder="1" applyAlignment="1">
      <alignment horizontal="center" vertical="center" wrapText="1"/>
    </xf>
    <xf numFmtId="0" fontId="94" fillId="0" borderId="73" xfId="67" applyFont="1" applyFill="1" applyBorder="1" applyAlignment="1">
      <alignment horizontal="center" vertical="center" wrapText="1"/>
    </xf>
    <xf numFmtId="0" fontId="92" fillId="24" borderId="24" xfId="67" applyFont="1" applyFill="1" applyBorder="1" applyAlignment="1">
      <alignment horizontal="left" vertical="center" wrapText="1"/>
    </xf>
    <xf numFmtId="0" fontId="92" fillId="24" borderId="0" xfId="67" applyFont="1" applyFill="1" applyAlignment="1">
      <alignment horizontal="left" vertical="center" wrapText="1"/>
    </xf>
    <xf numFmtId="0" fontId="92" fillId="24" borderId="16" xfId="67" applyFont="1" applyFill="1" applyBorder="1" applyAlignment="1">
      <alignment horizontal="left" vertical="center" wrapText="1"/>
    </xf>
    <xf numFmtId="0" fontId="92" fillId="24" borderId="25" xfId="67" applyFont="1" applyFill="1" applyBorder="1" applyAlignment="1">
      <alignment horizontal="left" vertical="center" wrapText="1"/>
    </xf>
    <xf numFmtId="0" fontId="92" fillId="24" borderId="10" xfId="67" applyFont="1" applyFill="1" applyBorder="1" applyAlignment="1">
      <alignment horizontal="left" vertical="center" wrapText="1"/>
    </xf>
    <xf numFmtId="0" fontId="92" fillId="24" borderId="26" xfId="67" applyFont="1" applyFill="1" applyBorder="1" applyAlignment="1">
      <alignment horizontal="left" vertical="center" wrapText="1"/>
    </xf>
    <xf numFmtId="182" fontId="92" fillId="24" borderId="28" xfId="67" applyNumberFormat="1" applyFont="1" applyFill="1" applyBorder="1" applyAlignment="1">
      <alignment horizontal="left" vertical="center"/>
    </xf>
    <xf numFmtId="0" fontId="92" fillId="0" borderId="11" xfId="67" applyFont="1" applyFill="1" applyBorder="1" applyAlignment="1">
      <alignment horizontal="center" vertical="center" wrapText="1"/>
    </xf>
    <xf numFmtId="0" fontId="92" fillId="0" borderId="84" xfId="67" applyFont="1" applyFill="1" applyBorder="1" applyAlignment="1">
      <alignment horizontal="center" vertical="center" wrapText="1"/>
    </xf>
    <xf numFmtId="0" fontId="92" fillId="0" borderId="12" xfId="67" applyFont="1" applyFill="1" applyBorder="1" applyAlignment="1">
      <alignment horizontal="center" vertical="center" wrapText="1"/>
    </xf>
    <xf numFmtId="0" fontId="92" fillId="0" borderId="15" xfId="67" applyFont="1" applyFill="1" applyBorder="1" applyAlignment="1">
      <alignment horizontal="center" vertical="center" wrapText="1"/>
    </xf>
    <xf numFmtId="0" fontId="46" fillId="24" borderId="0" xfId="67" applyFont="1" applyFill="1" applyAlignment="1">
      <alignment horizontal="left" vertical="top"/>
    </xf>
    <xf numFmtId="0" fontId="46" fillId="24" borderId="0" xfId="67" applyFont="1" applyFill="1" applyBorder="1" applyAlignment="1">
      <alignment horizontal="left" vertical="top"/>
    </xf>
    <xf numFmtId="0" fontId="92" fillId="24" borderId="39" xfId="67" applyFont="1" applyFill="1" applyBorder="1" applyAlignment="1">
      <alignment horizontal="center" vertical="center" textRotation="255"/>
    </xf>
    <xf numFmtId="0" fontId="92" fillId="24" borderId="40" xfId="67" applyFont="1" applyFill="1" applyBorder="1" applyAlignment="1">
      <alignment horizontal="center" vertical="center" textRotation="255"/>
    </xf>
    <xf numFmtId="0" fontId="92" fillId="24" borderId="113" xfId="67" applyFont="1" applyFill="1" applyBorder="1" applyAlignment="1">
      <alignment horizontal="center" vertical="center" textRotation="255"/>
    </xf>
    <xf numFmtId="0" fontId="92" fillId="24" borderId="25" xfId="67" applyFont="1" applyFill="1" applyBorder="1" applyAlignment="1">
      <alignment horizontal="center" vertical="center" textRotation="255"/>
    </xf>
    <xf numFmtId="0" fontId="92" fillId="24" borderId="11" xfId="67" applyFont="1" applyFill="1" applyBorder="1" applyAlignment="1">
      <alignment horizontal="center" vertical="center" textRotation="255"/>
    </xf>
    <xf numFmtId="0" fontId="92" fillId="24" borderId="34" xfId="67" applyFont="1" applyFill="1" applyBorder="1" applyAlignment="1">
      <alignment horizontal="center" vertical="center"/>
    </xf>
    <xf numFmtId="0" fontId="92" fillId="24" borderId="13" xfId="67" applyFont="1" applyFill="1" applyBorder="1" applyAlignment="1">
      <alignment horizontal="center" vertical="center"/>
    </xf>
    <xf numFmtId="0" fontId="92" fillId="24" borderId="50" xfId="67" applyFont="1" applyFill="1" applyBorder="1" applyAlignment="1">
      <alignment horizontal="center" vertical="center"/>
    </xf>
    <xf numFmtId="49" fontId="92" fillId="0" borderId="44" xfId="67" applyNumberFormat="1" applyFont="1" applyFill="1" applyBorder="1" applyAlignment="1">
      <alignment horizontal="left" vertical="center"/>
    </xf>
    <xf numFmtId="49" fontId="92" fillId="0" borderId="14" xfId="67" applyNumberFormat="1" applyFont="1" applyFill="1" applyBorder="1" applyAlignment="1">
      <alignment horizontal="left" vertical="center"/>
    </xf>
    <xf numFmtId="49" fontId="92" fillId="0" borderId="20" xfId="67" applyNumberFormat="1" applyFont="1" applyFill="1" applyBorder="1" applyAlignment="1">
      <alignment horizontal="left" vertical="center"/>
    </xf>
    <xf numFmtId="0" fontId="7" fillId="24" borderId="11" xfId="67" applyFont="1" applyFill="1" applyBorder="1" applyAlignment="1">
      <alignment horizontal="center" vertical="center"/>
    </xf>
    <xf numFmtId="0" fontId="7" fillId="24" borderId="84" xfId="67" applyFont="1" applyFill="1" applyBorder="1" applyAlignment="1">
      <alignment horizontal="center" vertical="center"/>
    </xf>
    <xf numFmtId="0" fontId="7" fillId="24" borderId="12" xfId="67" applyFont="1" applyFill="1" applyBorder="1" applyAlignment="1">
      <alignment horizontal="center" vertical="center"/>
    </xf>
    <xf numFmtId="0" fontId="92" fillId="0" borderId="11" xfId="67" applyFont="1" applyFill="1" applyBorder="1" applyAlignment="1">
      <alignment horizontal="left" vertical="center" wrapText="1"/>
    </xf>
    <xf numFmtId="0" fontId="92" fillId="0" borderId="84" xfId="67" applyFont="1" applyFill="1" applyBorder="1" applyAlignment="1">
      <alignment horizontal="left" vertical="center" wrapText="1"/>
    </xf>
    <xf numFmtId="0" fontId="92" fillId="0" borderId="15" xfId="67" applyFont="1" applyFill="1" applyBorder="1" applyAlignment="1">
      <alignment horizontal="left" vertical="center" wrapText="1"/>
    </xf>
    <xf numFmtId="0" fontId="92" fillId="24" borderId="11" xfId="67" applyFont="1" applyFill="1" applyBorder="1" applyAlignment="1">
      <alignment horizontal="left" vertical="center" wrapText="1"/>
    </xf>
    <xf numFmtId="0" fontId="7" fillId="24" borderId="28" xfId="46" applyFont="1" applyFill="1" applyBorder="1" applyAlignment="1">
      <alignment horizontal="center" vertical="center"/>
    </xf>
    <xf numFmtId="0" fontId="90" fillId="24" borderId="28" xfId="67" applyFont="1" applyFill="1" applyBorder="1" applyAlignment="1">
      <alignment horizontal="center" vertical="center"/>
    </xf>
    <xf numFmtId="0" fontId="90" fillId="24" borderId="37" xfId="67" applyFont="1" applyFill="1" applyBorder="1" applyAlignment="1">
      <alignment horizontal="center" vertical="center"/>
    </xf>
    <xf numFmtId="0" fontId="46" fillId="24" borderId="0" xfId="67" applyFont="1" applyFill="1" applyAlignment="1">
      <alignment horizontal="left" vertical="top" wrapText="1"/>
    </xf>
    <xf numFmtId="0" fontId="90" fillId="24" borderId="32" xfId="67" applyFont="1" applyFill="1" applyBorder="1" applyAlignment="1">
      <alignment horizontal="center" vertical="center" textRotation="255"/>
    </xf>
    <xf numFmtId="0" fontId="90" fillId="24" borderId="50" xfId="67" applyFont="1" applyFill="1" applyBorder="1" applyAlignment="1">
      <alignment horizontal="center" vertical="center" textRotation="255"/>
    </xf>
    <xf numFmtId="0" fontId="90" fillId="24" borderId="47" xfId="67" applyFont="1" applyFill="1" applyBorder="1" applyAlignment="1">
      <alignment horizontal="center" vertical="center" textRotation="255"/>
    </xf>
    <xf numFmtId="0" fontId="90" fillId="24" borderId="48" xfId="67" applyFont="1" applyFill="1" applyBorder="1" applyAlignment="1">
      <alignment horizontal="center" vertical="center" textRotation="255"/>
    </xf>
    <xf numFmtId="0" fontId="90" fillId="24" borderId="36" xfId="67" applyFont="1" applyFill="1" applyBorder="1" applyAlignment="1">
      <alignment horizontal="center" vertical="center" textRotation="255"/>
    </xf>
    <xf numFmtId="0" fontId="90" fillId="24" borderId="58" xfId="67" applyFont="1" applyFill="1" applyBorder="1" applyAlignment="1">
      <alignment horizontal="center" vertical="center" textRotation="255"/>
    </xf>
    <xf numFmtId="0" fontId="90" fillId="24" borderId="44" xfId="67" applyFont="1" applyFill="1" applyBorder="1" applyAlignment="1">
      <alignment horizontal="center" vertical="center"/>
    </xf>
    <xf numFmtId="0" fontId="90" fillId="24" borderId="14" xfId="67" applyFont="1" applyFill="1" applyBorder="1" applyAlignment="1">
      <alignment horizontal="center" vertical="center"/>
    </xf>
    <xf numFmtId="0" fontId="90" fillId="24" borderId="23" xfId="67" applyFont="1" applyFill="1" applyBorder="1" applyAlignment="1">
      <alignment horizontal="center" vertical="center"/>
    </xf>
    <xf numFmtId="0" fontId="90" fillId="24" borderId="44" xfId="67" applyFont="1" applyFill="1" applyBorder="1" applyAlignment="1">
      <alignment horizontal="left" vertical="center"/>
    </xf>
    <xf numFmtId="0" fontId="90" fillId="24" borderId="14" xfId="67" applyFont="1" applyFill="1" applyBorder="1" applyAlignment="1">
      <alignment horizontal="left" vertical="center"/>
    </xf>
    <xf numFmtId="0" fontId="90" fillId="24" borderId="20" xfId="67" applyFont="1" applyFill="1" applyBorder="1" applyAlignment="1">
      <alignment horizontal="left" vertical="center"/>
    </xf>
    <xf numFmtId="0" fontId="90" fillId="24" borderId="84" xfId="67" applyFont="1" applyFill="1" applyBorder="1" applyAlignment="1">
      <alignment horizontal="left" vertical="center" wrapText="1"/>
    </xf>
    <xf numFmtId="0" fontId="90" fillId="24" borderId="15" xfId="67" applyFont="1" applyFill="1" applyBorder="1" applyAlignment="1">
      <alignment horizontal="left" vertical="center" wrapText="1"/>
    </xf>
    <xf numFmtId="0" fontId="90" fillId="24" borderId="85" xfId="67" applyFont="1" applyFill="1" applyBorder="1" applyAlignment="1">
      <alignment horizontal="center" vertical="center"/>
    </xf>
    <xf numFmtId="0" fontId="90" fillId="24" borderId="82" xfId="67" applyFont="1" applyFill="1" applyBorder="1" applyAlignment="1">
      <alignment horizontal="center" vertical="center"/>
    </xf>
    <xf numFmtId="0" fontId="90" fillId="24" borderId="83" xfId="67" applyFont="1" applyFill="1" applyBorder="1" applyAlignment="1">
      <alignment horizontal="center" vertical="center"/>
    </xf>
    <xf numFmtId="0" fontId="90" fillId="24" borderId="24" xfId="67" applyFont="1" applyFill="1" applyBorder="1" applyAlignment="1">
      <alignment horizontal="center" vertical="center"/>
    </xf>
    <xf numFmtId="0" fontId="90" fillId="24" borderId="0" xfId="67" applyFont="1" applyFill="1" applyAlignment="1">
      <alignment horizontal="center" vertical="center"/>
    </xf>
    <xf numFmtId="0" fontId="90" fillId="24" borderId="48" xfId="67" applyFont="1" applyFill="1" applyBorder="1" applyAlignment="1">
      <alignment horizontal="center" vertical="center"/>
    </xf>
    <xf numFmtId="0" fontId="90" fillId="24" borderId="25" xfId="67" applyFont="1" applyFill="1" applyBorder="1" applyAlignment="1">
      <alignment horizontal="center" vertical="center"/>
    </xf>
    <xf numFmtId="0" fontId="90" fillId="24" borderId="10" xfId="67" applyFont="1" applyFill="1" applyBorder="1" applyAlignment="1">
      <alignment horizontal="center" vertical="center"/>
    </xf>
    <xf numFmtId="0" fontId="90" fillId="24" borderId="21" xfId="67" applyFont="1" applyFill="1" applyBorder="1" applyAlignment="1">
      <alignment horizontal="center" vertical="center"/>
    </xf>
    <xf numFmtId="0" fontId="52" fillId="24" borderId="0" xfId="53" applyFont="1" applyFill="1" applyAlignment="1">
      <alignment horizontal="left" vertical="center"/>
    </xf>
    <xf numFmtId="0" fontId="48" fillId="0" borderId="60" xfId="53" applyFont="1" applyFill="1" applyBorder="1" applyAlignment="1" applyProtection="1">
      <alignment horizontal="center" vertical="center"/>
    </xf>
    <xf numFmtId="0" fontId="48" fillId="0" borderId="61" xfId="53" applyFont="1" applyFill="1" applyBorder="1" applyAlignment="1" applyProtection="1">
      <alignment horizontal="center" vertical="center"/>
    </xf>
    <xf numFmtId="0" fontId="48" fillId="0" borderId="62" xfId="53" applyFont="1" applyFill="1" applyBorder="1" applyAlignment="1" applyProtection="1">
      <alignment horizontal="center" vertical="center"/>
    </xf>
    <xf numFmtId="0" fontId="48" fillId="0" borderId="13" xfId="53" applyFont="1" applyFill="1" applyBorder="1" applyAlignment="1" applyProtection="1">
      <alignment horizontal="center" vertical="center" wrapText="1"/>
    </xf>
    <xf numFmtId="0" fontId="48" fillId="0" borderId="50" xfId="53" applyFont="1" applyFill="1" applyBorder="1" applyAlignment="1" applyProtection="1">
      <alignment horizontal="center" vertical="center" wrapText="1"/>
    </xf>
    <xf numFmtId="0" fontId="48" fillId="0" borderId="0" xfId="53" applyFont="1" applyFill="1" applyBorder="1" applyAlignment="1" applyProtection="1">
      <alignment horizontal="center" vertical="center" wrapText="1"/>
    </xf>
    <xf numFmtId="0" fontId="48" fillId="0" borderId="48" xfId="53" applyFont="1" applyFill="1" applyBorder="1" applyAlignment="1" applyProtection="1">
      <alignment horizontal="center" vertical="center" wrapText="1"/>
    </xf>
    <xf numFmtId="0" fontId="48" fillId="0" borderId="17" xfId="53" applyFont="1" applyFill="1" applyBorder="1" applyAlignment="1" applyProtection="1">
      <alignment horizontal="center" vertical="center" wrapText="1"/>
    </xf>
    <xf numFmtId="0" fontId="48" fillId="0" borderId="58" xfId="53" applyFont="1" applyFill="1" applyBorder="1" applyAlignment="1" applyProtection="1">
      <alignment horizontal="center" vertical="center" wrapText="1"/>
    </xf>
    <xf numFmtId="0" fontId="48" fillId="0" borderId="34" xfId="53" applyFont="1" applyFill="1" applyBorder="1" applyAlignment="1" applyProtection="1">
      <alignment horizontal="center" vertical="center" wrapText="1"/>
    </xf>
    <xf numFmtId="0" fontId="48" fillId="0" borderId="24" xfId="53" applyFont="1" applyFill="1" applyBorder="1" applyAlignment="1" applyProtection="1">
      <alignment horizontal="center" vertical="center" wrapText="1"/>
    </xf>
    <xf numFmtId="0" fontId="48" fillId="0" borderId="57" xfId="53" applyFont="1" applyFill="1" applyBorder="1" applyAlignment="1" applyProtection="1">
      <alignment horizontal="center" vertical="center" wrapText="1"/>
    </xf>
    <xf numFmtId="0" fontId="48" fillId="0" borderId="33" xfId="53" applyFont="1" applyFill="1" applyBorder="1" applyAlignment="1" applyProtection="1">
      <alignment horizontal="center" vertical="center" wrapText="1"/>
    </xf>
    <xf numFmtId="0" fontId="48" fillId="0" borderId="16" xfId="53" applyFont="1" applyFill="1" applyBorder="1" applyAlignment="1" applyProtection="1">
      <alignment horizontal="center" vertical="center" wrapText="1"/>
    </xf>
    <xf numFmtId="0" fontId="48" fillId="0" borderId="18" xfId="53" applyFont="1" applyFill="1" applyBorder="1" applyAlignment="1" applyProtection="1">
      <alignment horizontal="center" vertical="center" wrapText="1"/>
    </xf>
    <xf numFmtId="0" fontId="48" fillId="0" borderId="32" xfId="53" quotePrefix="1" applyFont="1" applyFill="1" applyBorder="1" applyAlignment="1" applyProtection="1">
      <alignment horizontal="center" vertical="center"/>
    </xf>
    <xf numFmtId="0" fontId="48" fillId="0" borderId="13" xfId="53" applyFont="1" applyFill="1" applyBorder="1" applyAlignment="1" applyProtection="1">
      <alignment horizontal="center" vertical="center"/>
    </xf>
    <xf numFmtId="0" fontId="49" fillId="25" borderId="0" xfId="53" applyFont="1" applyFill="1" applyAlignment="1" applyProtection="1">
      <alignment horizontal="center" vertical="center"/>
      <protection locked="0"/>
    </xf>
    <xf numFmtId="0" fontId="49" fillId="26" borderId="0" xfId="53" applyFont="1" applyFill="1" applyAlignment="1" applyProtection="1">
      <alignment horizontal="center" vertical="center"/>
      <protection locked="0"/>
    </xf>
    <xf numFmtId="0" fontId="49" fillId="0" borderId="0" xfId="53" applyFont="1" applyFill="1" applyAlignment="1" applyProtection="1">
      <alignment horizontal="center" vertical="center"/>
    </xf>
    <xf numFmtId="0" fontId="48" fillId="25" borderId="28" xfId="53" applyFont="1" applyFill="1" applyBorder="1" applyAlignment="1" applyProtection="1">
      <alignment horizontal="center" vertical="center"/>
      <protection locked="0"/>
    </xf>
    <xf numFmtId="0" fontId="52" fillId="0" borderId="39" xfId="53" applyFont="1" applyFill="1" applyBorder="1" applyAlignment="1" applyProtection="1">
      <alignment horizontal="center" vertical="center" wrapText="1"/>
    </xf>
    <xf numFmtId="0" fontId="52" fillId="0" borderId="41" xfId="53" applyFont="1" applyFill="1" applyBorder="1" applyAlignment="1" applyProtection="1">
      <alignment horizontal="center" vertical="center" wrapText="1"/>
    </xf>
    <xf numFmtId="0" fontId="52" fillId="0" borderId="27" xfId="53" applyFont="1" applyFill="1" applyBorder="1" applyAlignment="1" applyProtection="1">
      <alignment horizontal="center" vertical="center" wrapText="1"/>
    </xf>
    <xf numFmtId="0" fontId="52" fillId="0" borderId="42" xfId="53" applyFont="1" applyFill="1" applyBorder="1" applyAlignment="1" applyProtection="1">
      <alignment horizontal="center" vertical="center" wrapText="1"/>
    </xf>
    <xf numFmtId="0" fontId="52" fillId="0" borderId="74" xfId="53" applyFont="1" applyFill="1" applyBorder="1" applyAlignment="1" applyProtection="1">
      <alignment horizontal="center" vertical="center" wrapText="1"/>
    </xf>
    <xf numFmtId="0" fontId="52" fillId="0" borderId="97" xfId="53" applyFont="1" applyFill="1" applyBorder="1" applyAlignment="1" applyProtection="1">
      <alignment horizontal="center" vertical="center" wrapText="1"/>
    </xf>
    <xf numFmtId="0" fontId="52" fillId="0" borderId="38" xfId="53" applyFont="1" applyFill="1" applyBorder="1" applyAlignment="1" applyProtection="1">
      <alignment horizontal="center" vertical="center" wrapText="1"/>
    </xf>
    <xf numFmtId="0" fontId="52" fillId="0" borderId="43" xfId="53" applyFont="1" applyFill="1" applyBorder="1" applyAlignment="1" applyProtection="1">
      <alignment horizontal="center" vertical="center" wrapText="1"/>
    </xf>
    <xf numFmtId="0" fontId="48" fillId="0" borderId="59" xfId="53" applyFont="1" applyFill="1" applyBorder="1" applyAlignment="1" applyProtection="1">
      <alignment horizontal="center" vertical="center" wrapText="1"/>
    </xf>
    <xf numFmtId="0" fontId="48" fillId="0" borderId="60" xfId="53" applyFont="1" applyFill="1" applyBorder="1" applyAlignment="1" applyProtection="1">
      <alignment horizontal="center" vertical="center" wrapText="1"/>
    </xf>
    <xf numFmtId="0" fontId="48" fillId="0" borderId="22" xfId="53" applyFont="1" applyFill="1" applyBorder="1" applyAlignment="1" applyProtection="1">
      <alignment horizontal="center" vertical="center"/>
    </xf>
    <xf numFmtId="0" fontId="48" fillId="0" borderId="84" xfId="53" applyFont="1" applyFill="1" applyBorder="1" applyAlignment="1" applyProtection="1">
      <alignment horizontal="center" vertical="center"/>
    </xf>
    <xf numFmtId="0" fontId="48" fillId="0" borderId="15" xfId="53" applyFont="1" applyFill="1" applyBorder="1" applyAlignment="1" applyProtection="1">
      <alignment horizontal="center" vertical="center"/>
    </xf>
    <xf numFmtId="0" fontId="48" fillId="26" borderId="11" xfId="53" applyFont="1" applyFill="1" applyBorder="1" applyAlignment="1" applyProtection="1">
      <alignment horizontal="center" vertical="center"/>
      <protection locked="0"/>
    </xf>
    <xf numFmtId="0" fontId="48" fillId="26" borderId="12" xfId="53" applyFont="1" applyFill="1" applyBorder="1" applyAlignment="1" applyProtection="1">
      <alignment horizontal="center" vertical="center"/>
      <protection locked="0"/>
    </xf>
    <xf numFmtId="0" fontId="48" fillId="24" borderId="11" xfId="53" applyNumberFormat="1" applyFont="1" applyFill="1" applyBorder="1" applyAlignment="1" applyProtection="1">
      <alignment horizontal="center" vertical="center"/>
    </xf>
    <xf numFmtId="0" fontId="48" fillId="24" borderId="12" xfId="53" applyNumberFormat="1" applyFont="1" applyFill="1" applyBorder="1" applyAlignment="1" applyProtection="1">
      <alignment horizontal="center" vertical="center"/>
    </xf>
    <xf numFmtId="0" fontId="48" fillId="26" borderId="49" xfId="53" applyFont="1" applyFill="1" applyBorder="1" applyAlignment="1" applyProtection="1">
      <alignment horizontal="left" vertical="center" wrapText="1"/>
      <protection locked="0"/>
    </xf>
    <xf numFmtId="0" fontId="48" fillId="26" borderId="14" xfId="53" applyFont="1" applyFill="1" applyBorder="1" applyAlignment="1" applyProtection="1">
      <alignment horizontal="left" vertical="center" wrapText="1"/>
      <protection locked="0"/>
    </xf>
    <xf numFmtId="0" fontId="48" fillId="26" borderId="20" xfId="53" applyFont="1" applyFill="1" applyBorder="1" applyAlignment="1" applyProtection="1">
      <alignment horizontal="left" vertical="center" wrapText="1"/>
      <protection locked="0"/>
    </xf>
    <xf numFmtId="0" fontId="52" fillId="25" borderId="22" xfId="53" applyFont="1" applyFill="1" applyBorder="1" applyAlignment="1" applyProtection="1">
      <alignment horizontal="center" vertical="center" wrapText="1"/>
      <protection locked="0"/>
    </xf>
    <xf numFmtId="0" fontId="52" fillId="25" borderId="12" xfId="53" applyFont="1" applyFill="1" applyBorder="1" applyAlignment="1" applyProtection="1">
      <alignment horizontal="center" vertical="center" wrapText="1"/>
      <protection locked="0"/>
    </xf>
    <xf numFmtId="0" fontId="48" fillId="25" borderId="11" xfId="53" applyFont="1" applyFill="1" applyBorder="1" applyAlignment="1" applyProtection="1">
      <alignment horizontal="center" vertical="center" wrapText="1"/>
      <protection locked="0"/>
    </xf>
    <xf numFmtId="0" fontId="48" fillId="25" borderId="12" xfId="53" applyFont="1" applyFill="1" applyBorder="1" applyAlignment="1" applyProtection="1">
      <alignment horizontal="center" vertical="center" wrapText="1"/>
      <protection locked="0"/>
    </xf>
    <xf numFmtId="0" fontId="48" fillId="25" borderId="11" xfId="53" applyFont="1" applyFill="1" applyBorder="1" applyAlignment="1" applyProtection="1">
      <alignment horizontal="center" vertical="center" shrinkToFit="1"/>
      <protection locked="0"/>
    </xf>
    <xf numFmtId="0" fontId="48" fillId="25" borderId="84" xfId="53" applyFont="1" applyFill="1" applyBorder="1" applyAlignment="1" applyProtection="1">
      <alignment horizontal="center" vertical="center" shrinkToFit="1"/>
      <protection locked="0"/>
    </xf>
    <xf numFmtId="0" fontId="48" fillId="25" borderId="12" xfId="53" applyFont="1" applyFill="1" applyBorder="1" applyAlignment="1" applyProtection="1">
      <alignment horizontal="center" vertical="center" shrinkToFit="1"/>
      <protection locked="0"/>
    </xf>
    <xf numFmtId="0" fontId="48" fillId="26" borderId="11" xfId="53" applyFont="1" applyFill="1" applyBorder="1" applyAlignment="1" applyProtection="1">
      <alignment horizontal="center" vertical="center" wrapText="1"/>
      <protection locked="0"/>
    </xf>
    <xf numFmtId="0" fontId="48" fillId="26" borderId="84" xfId="53" applyFont="1" applyFill="1" applyBorder="1" applyAlignment="1" applyProtection="1">
      <alignment horizontal="center" vertical="center" wrapText="1"/>
      <protection locked="0"/>
    </xf>
    <xf numFmtId="0" fontId="48" fillId="26" borderId="15" xfId="53" applyFont="1" applyFill="1" applyBorder="1" applyAlignment="1" applyProtection="1">
      <alignment horizontal="center" vertical="center" wrapText="1"/>
      <protection locked="0"/>
    </xf>
    <xf numFmtId="177" fontId="49" fillId="24" borderId="22" xfId="53" applyNumberFormat="1" applyFont="1" applyFill="1" applyBorder="1" applyAlignment="1" applyProtection="1">
      <alignment horizontal="center" vertical="center" wrapText="1"/>
    </xf>
    <xf numFmtId="177" fontId="49" fillId="24" borderId="15" xfId="53" applyNumberFormat="1" applyFont="1" applyFill="1" applyBorder="1" applyAlignment="1" applyProtection="1">
      <alignment horizontal="center" vertical="center" wrapText="1"/>
    </xf>
    <xf numFmtId="177" fontId="49" fillId="24" borderId="22" xfId="55" applyNumberFormat="1" applyFont="1" applyFill="1" applyBorder="1" applyAlignment="1" applyProtection="1">
      <alignment horizontal="center" vertical="center" wrapText="1"/>
    </xf>
    <xf numFmtId="177" fontId="49" fillId="24" borderId="15" xfId="55" applyNumberFormat="1" applyFont="1" applyFill="1" applyBorder="1" applyAlignment="1" applyProtection="1">
      <alignment horizontal="center" vertical="center" wrapText="1"/>
    </xf>
    <xf numFmtId="0" fontId="48" fillId="26" borderId="22" xfId="53" applyFont="1" applyFill="1" applyBorder="1" applyAlignment="1" applyProtection="1">
      <alignment horizontal="left" vertical="center" wrapText="1"/>
      <protection locked="0"/>
    </xf>
    <xf numFmtId="0" fontId="48" fillId="26" borderId="84" xfId="53" applyFont="1" applyFill="1" applyBorder="1" applyAlignment="1" applyProtection="1">
      <alignment horizontal="left" vertical="center" wrapText="1"/>
      <protection locked="0"/>
    </xf>
    <xf numFmtId="0" fontId="48" fillId="26" borderId="15" xfId="53" applyFont="1" applyFill="1" applyBorder="1" applyAlignment="1" applyProtection="1">
      <alignment horizontal="left" vertical="center" wrapText="1"/>
      <protection locked="0"/>
    </xf>
    <xf numFmtId="0" fontId="52" fillId="25" borderId="49" xfId="53" applyFont="1" applyFill="1" applyBorder="1" applyAlignment="1" applyProtection="1">
      <alignment horizontal="center" vertical="center" wrapText="1"/>
      <protection locked="0"/>
    </xf>
    <xf numFmtId="0" fontId="52" fillId="25" borderId="23" xfId="53" applyFont="1" applyFill="1" applyBorder="1" applyAlignment="1" applyProtection="1">
      <alignment horizontal="center" vertical="center" wrapText="1"/>
      <protection locked="0"/>
    </xf>
    <xf numFmtId="0" fontId="48" fillId="25" borderId="44" xfId="53" applyFont="1" applyFill="1" applyBorder="1" applyAlignment="1" applyProtection="1">
      <alignment horizontal="center" vertical="center" wrapText="1"/>
      <protection locked="0"/>
    </xf>
    <xf numFmtId="0" fontId="48" fillId="25" borderId="23" xfId="53" applyFont="1" applyFill="1" applyBorder="1" applyAlignment="1" applyProtection="1">
      <alignment horizontal="center" vertical="center" wrapText="1"/>
      <protection locked="0"/>
    </xf>
    <xf numFmtId="0" fontId="48" fillId="25" borderId="44" xfId="53" applyFont="1" applyFill="1" applyBorder="1" applyAlignment="1" applyProtection="1">
      <alignment horizontal="center" vertical="center" shrinkToFit="1"/>
      <protection locked="0"/>
    </xf>
    <xf numFmtId="0" fontId="48" fillId="25" borderId="14" xfId="53" applyFont="1" applyFill="1" applyBorder="1" applyAlignment="1" applyProtection="1">
      <alignment horizontal="center" vertical="center" shrinkToFit="1"/>
      <protection locked="0"/>
    </xf>
    <xf numFmtId="0" fontId="48" fillId="25" borderId="23" xfId="53" applyFont="1" applyFill="1" applyBorder="1" applyAlignment="1" applyProtection="1">
      <alignment horizontal="center" vertical="center" shrinkToFit="1"/>
      <protection locked="0"/>
    </xf>
    <xf numFmtId="0" fontId="48" fillId="26" borderId="44" xfId="53" applyFont="1" applyFill="1" applyBorder="1" applyAlignment="1" applyProtection="1">
      <alignment horizontal="center" vertical="center" wrapText="1"/>
      <protection locked="0"/>
    </xf>
    <xf numFmtId="0" fontId="48" fillId="26" borderId="14" xfId="53" applyFont="1" applyFill="1" applyBorder="1" applyAlignment="1" applyProtection="1">
      <alignment horizontal="center" vertical="center" wrapText="1"/>
      <protection locked="0"/>
    </xf>
    <xf numFmtId="0" fontId="48" fillId="26" borderId="20" xfId="53" applyFont="1" applyFill="1" applyBorder="1" applyAlignment="1" applyProtection="1">
      <alignment horizontal="center" vertical="center" wrapText="1"/>
      <protection locked="0"/>
    </xf>
    <xf numFmtId="177" fontId="49" fillId="24" borderId="49" xfId="53" applyNumberFormat="1" applyFont="1" applyFill="1" applyBorder="1" applyAlignment="1" applyProtection="1">
      <alignment horizontal="center" vertical="center" wrapText="1"/>
    </xf>
    <xf numFmtId="177" fontId="49" fillId="24" borderId="20" xfId="53" applyNumberFormat="1" applyFont="1" applyFill="1" applyBorder="1" applyAlignment="1" applyProtection="1">
      <alignment horizontal="center" vertical="center" wrapText="1"/>
    </xf>
    <xf numFmtId="177" fontId="49" fillId="24" borderId="49" xfId="55" applyNumberFormat="1" applyFont="1" applyFill="1" applyBorder="1" applyAlignment="1" applyProtection="1">
      <alignment horizontal="center" vertical="center" wrapText="1"/>
    </xf>
    <xf numFmtId="177" fontId="49" fillId="24" borderId="20" xfId="55" applyNumberFormat="1" applyFont="1" applyFill="1" applyBorder="1" applyAlignment="1" applyProtection="1">
      <alignment horizontal="center" vertical="center" wrapText="1"/>
    </xf>
    <xf numFmtId="0" fontId="52" fillId="25" borderId="51" xfId="53" applyFont="1" applyFill="1" applyBorder="1" applyAlignment="1" applyProtection="1">
      <alignment horizontal="center" vertical="center" wrapText="1"/>
      <protection locked="0"/>
    </xf>
    <xf numFmtId="0" fontId="52" fillId="25" borderId="52" xfId="53" applyFont="1" applyFill="1" applyBorder="1" applyAlignment="1" applyProtection="1">
      <alignment horizontal="center" vertical="center" wrapText="1"/>
      <protection locked="0"/>
    </xf>
    <xf numFmtId="0" fontId="48" fillId="25" borderId="30" xfId="53" applyFont="1" applyFill="1" applyBorder="1" applyAlignment="1" applyProtection="1">
      <alignment horizontal="center" vertical="center" wrapText="1"/>
      <protection locked="0"/>
    </xf>
    <xf numFmtId="0" fontId="48" fillId="25" borderId="52" xfId="53" applyFont="1" applyFill="1" applyBorder="1" applyAlignment="1" applyProtection="1">
      <alignment horizontal="center" vertical="center" wrapText="1"/>
      <protection locked="0"/>
    </xf>
    <xf numFmtId="0" fontId="48" fillId="25" borderId="30" xfId="53" applyFont="1" applyFill="1" applyBorder="1" applyAlignment="1" applyProtection="1">
      <alignment horizontal="center" vertical="center" shrinkToFit="1"/>
      <protection locked="0"/>
    </xf>
    <xf numFmtId="0" fontId="48" fillId="25" borderId="29" xfId="53" applyFont="1" applyFill="1" applyBorder="1" applyAlignment="1" applyProtection="1">
      <alignment horizontal="center" vertical="center" shrinkToFit="1"/>
      <protection locked="0"/>
    </xf>
    <xf numFmtId="0" fontId="48" fillId="25" borderId="52" xfId="53" applyFont="1" applyFill="1" applyBorder="1" applyAlignment="1" applyProtection="1">
      <alignment horizontal="center" vertical="center" shrinkToFit="1"/>
      <protection locked="0"/>
    </xf>
    <xf numFmtId="0" fontId="48" fillId="26" borderId="30" xfId="53" applyFont="1" applyFill="1" applyBorder="1" applyAlignment="1" applyProtection="1">
      <alignment horizontal="center" vertical="center" wrapText="1"/>
      <protection locked="0"/>
    </xf>
    <xf numFmtId="0" fontId="48" fillId="26" borderId="29" xfId="53" applyFont="1" applyFill="1" applyBorder="1" applyAlignment="1" applyProtection="1">
      <alignment horizontal="center" vertical="center" wrapText="1"/>
      <protection locked="0"/>
    </xf>
    <xf numFmtId="0" fontId="48" fillId="26" borderId="31" xfId="53" applyFont="1" applyFill="1" applyBorder="1" applyAlignment="1" applyProtection="1">
      <alignment horizontal="center" vertical="center" wrapText="1"/>
      <protection locked="0"/>
    </xf>
    <xf numFmtId="177" fontId="49" fillId="24" borderId="51" xfId="53" applyNumberFormat="1" applyFont="1" applyFill="1" applyBorder="1" applyAlignment="1" applyProtection="1">
      <alignment horizontal="center" vertical="center" wrapText="1"/>
    </xf>
    <xf numFmtId="177" fontId="49" fillId="24" borderId="31" xfId="53" applyNumberFormat="1" applyFont="1" applyFill="1" applyBorder="1" applyAlignment="1" applyProtection="1">
      <alignment horizontal="center" vertical="center" wrapText="1"/>
    </xf>
    <xf numFmtId="177" fontId="49" fillId="24" borderId="51" xfId="55" applyNumberFormat="1" applyFont="1" applyFill="1" applyBorder="1" applyAlignment="1" applyProtection="1">
      <alignment horizontal="center" vertical="center" wrapText="1"/>
    </xf>
    <xf numFmtId="177" fontId="49" fillId="24" borderId="31" xfId="55" applyNumberFormat="1" applyFont="1" applyFill="1" applyBorder="1" applyAlignment="1" applyProtection="1">
      <alignment horizontal="center" vertical="center" wrapText="1"/>
    </xf>
    <xf numFmtId="0" fontId="48" fillId="26" borderId="51" xfId="53" applyFont="1" applyFill="1" applyBorder="1" applyAlignment="1" applyProtection="1">
      <alignment horizontal="left" vertical="center" wrapText="1"/>
      <protection locked="0"/>
    </xf>
    <xf numFmtId="0" fontId="48" fillId="26" borderId="29" xfId="53" applyFont="1" applyFill="1" applyBorder="1" applyAlignment="1" applyProtection="1">
      <alignment horizontal="left" vertical="center" wrapText="1"/>
      <protection locked="0"/>
    </xf>
    <xf numFmtId="0" fontId="48" fillId="26" borderId="31" xfId="53" applyFont="1" applyFill="1" applyBorder="1" applyAlignment="1" applyProtection="1">
      <alignment horizontal="left" vertical="center" wrapText="1"/>
      <protection locked="0"/>
    </xf>
    <xf numFmtId="0" fontId="51" fillId="0" borderId="11" xfId="53" applyFont="1" applyFill="1" applyBorder="1" applyAlignment="1" applyProtection="1">
      <alignment horizontal="center" vertical="center"/>
    </xf>
    <xf numFmtId="0" fontId="51" fillId="0" borderId="84" xfId="53" applyFont="1" applyFill="1" applyBorder="1" applyAlignment="1" applyProtection="1">
      <alignment horizontal="center" vertical="center"/>
    </xf>
    <xf numFmtId="0" fontId="51" fillId="0" borderId="12" xfId="53" applyFont="1" applyFill="1" applyBorder="1" applyAlignment="1" applyProtection="1">
      <alignment horizontal="center" vertical="center"/>
    </xf>
    <xf numFmtId="179" fontId="51" fillId="0" borderId="11" xfId="53" applyNumberFormat="1" applyFont="1" applyFill="1" applyBorder="1" applyAlignment="1" applyProtection="1">
      <alignment horizontal="right" vertical="center"/>
    </xf>
    <xf numFmtId="179" fontId="51" fillId="0" borderId="12" xfId="53" applyNumberFormat="1" applyFont="1" applyFill="1" applyBorder="1" applyAlignment="1" applyProtection="1">
      <alignment horizontal="right" vertical="center"/>
    </xf>
    <xf numFmtId="179" fontId="51" fillId="0" borderId="11" xfId="55" applyNumberFormat="1" applyFont="1" applyFill="1" applyBorder="1" applyAlignment="1" applyProtection="1">
      <alignment horizontal="right" vertical="center"/>
    </xf>
    <xf numFmtId="179" fontId="51" fillId="0" borderId="12" xfId="55" applyNumberFormat="1" applyFont="1" applyFill="1" applyBorder="1" applyAlignment="1" applyProtection="1">
      <alignment horizontal="right" vertical="center"/>
    </xf>
    <xf numFmtId="179" fontId="51" fillId="26" borderId="11" xfId="53" applyNumberFormat="1" applyFont="1" applyFill="1" applyBorder="1" applyAlignment="1" applyProtection="1">
      <alignment horizontal="right" vertical="center"/>
      <protection locked="0"/>
    </xf>
    <xf numFmtId="179" fontId="51" fillId="26" borderId="12" xfId="53" applyNumberFormat="1" applyFont="1" applyFill="1" applyBorder="1" applyAlignment="1" applyProtection="1">
      <alignment horizontal="right" vertical="center"/>
      <protection locked="0"/>
    </xf>
    <xf numFmtId="0" fontId="51" fillId="0" borderId="0" xfId="53" applyFont="1" applyFill="1" applyBorder="1" applyAlignment="1" applyProtection="1">
      <alignment horizontal="center" vertical="center"/>
    </xf>
    <xf numFmtId="0" fontId="51" fillId="0" borderId="10" xfId="53" applyFont="1" applyFill="1" applyBorder="1" applyAlignment="1" applyProtection="1">
      <alignment horizontal="center" vertical="center"/>
    </xf>
    <xf numFmtId="0" fontId="52" fillId="0" borderId="0" xfId="53" applyFont="1" applyFill="1" applyBorder="1" applyAlignment="1" applyProtection="1">
      <alignment horizontal="center" vertical="center" wrapText="1"/>
    </xf>
    <xf numFmtId="179" fontId="51" fillId="26" borderId="11" xfId="55" applyNumberFormat="1" applyFont="1" applyFill="1" applyBorder="1" applyAlignment="1" applyProtection="1">
      <alignment horizontal="right" vertical="center"/>
      <protection locked="0"/>
    </xf>
    <xf numFmtId="179" fontId="51" fillId="26" borderId="12" xfId="55" applyNumberFormat="1" applyFont="1" applyFill="1" applyBorder="1" applyAlignment="1" applyProtection="1">
      <alignment horizontal="right" vertical="center"/>
      <protection locked="0"/>
    </xf>
    <xf numFmtId="180" fontId="51" fillId="24" borderId="0" xfId="53" applyNumberFormat="1" applyFont="1" applyFill="1" applyBorder="1" applyAlignment="1" applyProtection="1">
      <alignment horizontal="center" vertical="center"/>
    </xf>
    <xf numFmtId="0" fontId="51" fillId="24" borderId="0" xfId="53" applyFont="1" applyFill="1" applyBorder="1" applyAlignment="1" applyProtection="1">
      <alignment horizontal="center" vertical="center"/>
    </xf>
    <xf numFmtId="0" fontId="51" fillId="24" borderId="0" xfId="53" applyFont="1" applyFill="1" applyBorder="1" applyAlignment="1" applyProtection="1">
      <alignment horizontal="right" vertical="center"/>
    </xf>
    <xf numFmtId="176" fontId="51" fillId="0" borderId="11" xfId="53" applyNumberFormat="1" applyFont="1" applyFill="1" applyBorder="1" applyAlignment="1" applyProtection="1">
      <alignment horizontal="center" vertical="center"/>
    </xf>
    <xf numFmtId="176" fontId="51" fillId="0" borderId="84" xfId="53" applyNumberFormat="1" applyFont="1" applyFill="1" applyBorder="1" applyAlignment="1" applyProtection="1">
      <alignment horizontal="center" vertical="center"/>
    </xf>
    <xf numFmtId="176" fontId="51" fillId="0" borderId="12" xfId="53" applyNumberFormat="1" applyFont="1" applyFill="1" applyBorder="1" applyAlignment="1" applyProtection="1">
      <alignment horizontal="center" vertical="center"/>
    </xf>
    <xf numFmtId="181" fontId="51" fillId="24" borderId="11" xfId="53" applyNumberFormat="1" applyFont="1" applyFill="1" applyBorder="1" applyAlignment="1" applyProtection="1">
      <alignment horizontal="center" vertical="center"/>
    </xf>
    <xf numFmtId="181" fontId="51" fillId="24" borderId="84" xfId="53" applyNumberFormat="1" applyFont="1" applyFill="1" applyBorder="1" applyAlignment="1" applyProtection="1">
      <alignment horizontal="center" vertical="center"/>
    </xf>
    <xf numFmtId="181" fontId="51" fillId="24" borderId="12" xfId="53" applyNumberFormat="1" applyFont="1" applyFill="1" applyBorder="1" applyAlignment="1" applyProtection="1">
      <alignment horizontal="center" vertical="center"/>
    </xf>
    <xf numFmtId="0" fontId="51" fillId="26" borderId="11" xfId="53" applyFont="1" applyFill="1" applyBorder="1" applyAlignment="1" applyProtection="1">
      <alignment horizontal="center" vertical="center"/>
      <protection locked="0"/>
    </xf>
    <xf numFmtId="0" fontId="51" fillId="26" borderId="12" xfId="53" applyFont="1" applyFill="1" applyBorder="1" applyAlignment="1" applyProtection="1">
      <alignment horizontal="center" vertical="center"/>
      <protection locked="0"/>
    </xf>
    <xf numFmtId="179" fontId="51" fillId="0" borderId="11" xfId="53" applyNumberFormat="1" applyFont="1" applyFill="1" applyBorder="1" applyAlignment="1" applyProtection="1">
      <alignment horizontal="center" vertical="center"/>
    </xf>
    <xf numFmtId="179" fontId="51" fillId="0" borderId="84" xfId="53" applyNumberFormat="1" applyFont="1" applyFill="1" applyBorder="1" applyAlignment="1" applyProtection="1">
      <alignment horizontal="center" vertical="center"/>
    </xf>
    <xf numFmtId="179" fontId="51" fillId="0" borderId="12" xfId="53" applyNumberFormat="1" applyFont="1" applyFill="1" applyBorder="1" applyAlignment="1" applyProtection="1">
      <alignment horizontal="center" vertical="center"/>
    </xf>
    <xf numFmtId="0" fontId="62" fillId="24" borderId="61" xfId="53" applyFont="1" applyFill="1" applyBorder="1" applyAlignment="1">
      <alignment horizontal="center" vertical="center"/>
    </xf>
    <xf numFmtId="0" fontId="62" fillId="24" borderId="62" xfId="53" applyFont="1" applyFill="1" applyBorder="1" applyAlignment="1">
      <alignment horizontal="center" vertical="center"/>
    </xf>
    <xf numFmtId="0" fontId="51" fillId="0" borderId="10" xfId="61" applyFont="1" applyFill="1" applyBorder="1" applyAlignment="1" applyProtection="1">
      <alignment horizontal="center" vertical="center"/>
    </xf>
    <xf numFmtId="0" fontId="51" fillId="0" borderId="11" xfId="61" applyFont="1" applyFill="1" applyBorder="1" applyAlignment="1" applyProtection="1">
      <alignment horizontal="center" vertical="center"/>
    </xf>
    <xf numFmtId="0" fontId="51" fillId="0" borderId="84" xfId="61" applyFont="1" applyFill="1" applyBorder="1" applyAlignment="1" applyProtection="1">
      <alignment horizontal="center" vertical="center"/>
    </xf>
    <xf numFmtId="0" fontId="51" fillId="0" borderId="12" xfId="61" applyFont="1" applyFill="1" applyBorder="1" applyAlignment="1" applyProtection="1">
      <alignment horizontal="center" vertical="center"/>
    </xf>
    <xf numFmtId="176" fontId="51" fillId="0" borderId="11" xfId="61" applyNumberFormat="1" applyFont="1" applyFill="1" applyBorder="1" applyAlignment="1" applyProtection="1">
      <alignment horizontal="center" vertical="center"/>
    </xf>
    <xf numFmtId="176" fontId="51" fillId="0" borderId="84" xfId="61" applyNumberFormat="1" applyFont="1" applyFill="1" applyBorder="1" applyAlignment="1" applyProtection="1">
      <alignment horizontal="center" vertical="center"/>
    </xf>
    <xf numFmtId="176" fontId="51" fillId="0" borderId="12" xfId="61" applyNumberFormat="1" applyFont="1" applyFill="1" applyBorder="1" applyAlignment="1" applyProtection="1">
      <alignment horizontal="center" vertical="center"/>
    </xf>
    <xf numFmtId="181" fontId="51" fillId="24" borderId="11" xfId="61" applyNumberFormat="1" applyFont="1" applyFill="1" applyBorder="1" applyAlignment="1" applyProtection="1">
      <alignment horizontal="center" vertical="center"/>
    </xf>
    <xf numFmtId="181" fontId="51" fillId="24" borderId="84" xfId="61" applyNumberFormat="1" applyFont="1" applyFill="1" applyBorder="1" applyAlignment="1" applyProtection="1">
      <alignment horizontal="center" vertical="center"/>
    </xf>
    <xf numFmtId="181" fontId="51" fillId="24" borderId="12" xfId="61" applyNumberFormat="1" applyFont="1" applyFill="1" applyBorder="1" applyAlignment="1" applyProtection="1">
      <alignment horizontal="center" vertical="center"/>
    </xf>
    <xf numFmtId="0" fontId="51" fillId="26" borderId="11" xfId="61" applyFont="1" applyFill="1" applyBorder="1" applyAlignment="1" applyProtection="1">
      <alignment horizontal="center" vertical="center"/>
      <protection locked="0"/>
    </xf>
    <xf numFmtId="0" fontId="51" fillId="26" borderId="12" xfId="61" applyFont="1" applyFill="1" applyBorder="1" applyAlignment="1" applyProtection="1">
      <alignment horizontal="center" vertical="center"/>
      <protection locked="0"/>
    </xf>
    <xf numFmtId="179" fontId="51" fillId="0" borderId="11" xfId="61" applyNumberFormat="1" applyFont="1" applyFill="1" applyBorder="1" applyAlignment="1" applyProtection="1">
      <alignment horizontal="center" vertical="center"/>
    </xf>
    <xf numFmtId="179" fontId="51" fillId="0" borderId="84" xfId="61" applyNumberFormat="1" applyFont="1" applyFill="1" applyBorder="1" applyAlignment="1" applyProtection="1">
      <alignment horizontal="center" vertical="center"/>
    </xf>
    <xf numFmtId="179" fontId="51" fillId="0" borderId="12" xfId="61" applyNumberFormat="1" applyFont="1" applyFill="1" applyBorder="1" applyAlignment="1" applyProtection="1">
      <alignment horizontal="center" vertical="center"/>
    </xf>
    <xf numFmtId="180" fontId="51" fillId="24" borderId="0" xfId="61" applyNumberFormat="1" applyFont="1" applyFill="1" applyBorder="1" applyAlignment="1" applyProtection="1">
      <alignment horizontal="center" vertical="center"/>
    </xf>
    <xf numFmtId="0" fontId="51" fillId="24" borderId="0" xfId="61" applyFont="1" applyFill="1" applyBorder="1" applyAlignment="1" applyProtection="1">
      <alignment horizontal="center" vertical="center"/>
    </xf>
    <xf numFmtId="0" fontId="51" fillId="24" borderId="0" xfId="61" applyFont="1" applyFill="1" applyBorder="1" applyAlignment="1" applyProtection="1">
      <alignment horizontal="right" vertical="center"/>
    </xf>
    <xf numFmtId="179" fontId="51" fillId="0" borderId="11" xfId="61" applyNumberFormat="1" applyFont="1" applyFill="1" applyBorder="1" applyAlignment="1" applyProtection="1">
      <alignment horizontal="right" vertical="center"/>
    </xf>
    <xf numFmtId="179" fontId="51" fillId="0" borderId="12" xfId="61" applyNumberFormat="1" applyFont="1" applyFill="1" applyBorder="1" applyAlignment="1" applyProtection="1">
      <alignment horizontal="right" vertical="center"/>
    </xf>
    <xf numFmtId="179" fontId="51" fillId="0" borderId="11" xfId="62" applyNumberFormat="1" applyFont="1" applyFill="1" applyBorder="1" applyAlignment="1" applyProtection="1">
      <alignment horizontal="right" vertical="center"/>
    </xf>
    <xf numFmtId="179" fontId="51" fillId="0" borderId="12" xfId="62" applyNumberFormat="1" applyFont="1" applyFill="1" applyBorder="1" applyAlignment="1" applyProtection="1">
      <alignment horizontal="right" vertical="center"/>
    </xf>
    <xf numFmtId="179" fontId="51" fillId="26" borderId="11" xfId="61" applyNumberFormat="1" applyFont="1" applyFill="1" applyBorder="1" applyAlignment="1" applyProtection="1">
      <alignment horizontal="right" vertical="center"/>
      <protection locked="0"/>
    </xf>
    <xf numFmtId="179" fontId="51" fillId="26" borderId="12" xfId="61" applyNumberFormat="1" applyFont="1" applyFill="1" applyBorder="1" applyAlignment="1" applyProtection="1">
      <alignment horizontal="right" vertical="center"/>
      <protection locked="0"/>
    </xf>
    <xf numFmtId="179" fontId="51" fillId="26" borderId="11" xfId="62" applyNumberFormat="1" applyFont="1" applyFill="1" applyBorder="1" applyAlignment="1" applyProtection="1">
      <alignment horizontal="right" vertical="center"/>
      <protection locked="0"/>
    </xf>
    <xf numFmtId="179" fontId="51" fillId="26" borderId="12" xfId="62" applyNumberFormat="1" applyFont="1" applyFill="1" applyBorder="1" applyAlignment="1" applyProtection="1">
      <alignment horizontal="right" vertical="center"/>
      <protection locked="0"/>
    </xf>
    <xf numFmtId="0" fontId="51" fillId="0" borderId="0" xfId="61" applyFont="1" applyFill="1" applyBorder="1" applyAlignment="1" applyProtection="1">
      <alignment horizontal="center" vertical="center"/>
    </xf>
    <xf numFmtId="0" fontId="52" fillId="0" borderId="0" xfId="61" applyFont="1" applyFill="1" applyBorder="1" applyAlignment="1" applyProtection="1">
      <alignment horizontal="center" vertical="center" wrapText="1"/>
    </xf>
    <xf numFmtId="0" fontId="48" fillId="26" borderId="22" xfId="61" applyFont="1" applyFill="1" applyBorder="1" applyAlignment="1" applyProtection="1">
      <alignment horizontal="left" vertical="center" wrapText="1"/>
      <protection locked="0"/>
    </xf>
    <xf numFmtId="0" fontId="48" fillId="26" borderId="84" xfId="61" applyFont="1" applyFill="1" applyBorder="1" applyAlignment="1" applyProtection="1">
      <alignment horizontal="left" vertical="center" wrapText="1"/>
      <protection locked="0"/>
    </xf>
    <xf numFmtId="0" fontId="48" fillId="26" borderId="15" xfId="61" applyFont="1" applyFill="1" applyBorder="1" applyAlignment="1" applyProtection="1">
      <alignment horizontal="left" vertical="center" wrapText="1"/>
      <protection locked="0"/>
    </xf>
    <xf numFmtId="0" fontId="52" fillId="25" borderId="51" xfId="61" applyFont="1" applyFill="1" applyBorder="1" applyAlignment="1" applyProtection="1">
      <alignment horizontal="center" vertical="center" wrapText="1"/>
      <protection locked="0"/>
    </xf>
    <xf numFmtId="0" fontId="52" fillId="25" borderId="52" xfId="61" applyFont="1" applyFill="1" applyBorder="1" applyAlignment="1" applyProtection="1">
      <alignment horizontal="center" vertical="center" wrapText="1"/>
      <protection locked="0"/>
    </xf>
    <xf numFmtId="0" fontId="48" fillId="25" borderId="30" xfId="61" applyFont="1" applyFill="1" applyBorder="1" applyAlignment="1" applyProtection="1">
      <alignment horizontal="center" vertical="center" wrapText="1"/>
      <protection locked="0"/>
    </xf>
    <xf numFmtId="0" fontId="48" fillId="25" borderId="52" xfId="61" applyFont="1" applyFill="1" applyBorder="1" applyAlignment="1" applyProtection="1">
      <alignment horizontal="center" vertical="center" wrapText="1"/>
      <protection locked="0"/>
    </xf>
    <xf numFmtId="0" fontId="48" fillId="25" borderId="30" xfId="61" applyFont="1" applyFill="1" applyBorder="1" applyAlignment="1" applyProtection="1">
      <alignment horizontal="center" vertical="center" shrinkToFit="1"/>
      <protection locked="0"/>
    </xf>
    <xf numFmtId="0" fontId="48" fillId="25" borderId="29" xfId="61" applyFont="1" applyFill="1" applyBorder="1" applyAlignment="1" applyProtection="1">
      <alignment horizontal="center" vertical="center" shrinkToFit="1"/>
      <protection locked="0"/>
    </xf>
    <xf numFmtId="0" fontId="48" fillId="25" borderId="52" xfId="61" applyFont="1" applyFill="1" applyBorder="1" applyAlignment="1" applyProtection="1">
      <alignment horizontal="center" vertical="center" shrinkToFit="1"/>
      <protection locked="0"/>
    </xf>
    <xf numFmtId="0" fontId="48" fillId="26" borderId="30" xfId="61" applyFont="1" applyFill="1" applyBorder="1" applyAlignment="1" applyProtection="1">
      <alignment horizontal="center" vertical="center" wrapText="1"/>
      <protection locked="0"/>
    </xf>
    <xf numFmtId="0" fontId="48" fillId="26" borderId="29" xfId="61" applyFont="1" applyFill="1" applyBorder="1" applyAlignment="1" applyProtection="1">
      <alignment horizontal="center" vertical="center" wrapText="1"/>
      <protection locked="0"/>
    </xf>
    <xf numFmtId="0" fontId="48" fillId="26" borderId="31" xfId="61" applyFont="1" applyFill="1" applyBorder="1" applyAlignment="1" applyProtection="1">
      <alignment horizontal="center" vertical="center" wrapText="1"/>
      <protection locked="0"/>
    </xf>
    <xf numFmtId="177" fontId="49" fillId="24" borderId="51" xfId="61" applyNumberFormat="1" applyFont="1" applyFill="1" applyBorder="1" applyAlignment="1" applyProtection="1">
      <alignment horizontal="center" vertical="center" wrapText="1"/>
    </xf>
    <xf numFmtId="177" fontId="49" fillId="24" borderId="31" xfId="61" applyNumberFormat="1" applyFont="1" applyFill="1" applyBorder="1" applyAlignment="1" applyProtection="1">
      <alignment horizontal="center" vertical="center" wrapText="1"/>
    </xf>
    <xf numFmtId="177" fontId="49" fillId="24" borderId="51" xfId="62" applyNumberFormat="1" applyFont="1" applyFill="1" applyBorder="1" applyAlignment="1" applyProtection="1">
      <alignment horizontal="center" vertical="center" wrapText="1"/>
    </xf>
    <xf numFmtId="177" fontId="49" fillId="24" borderId="31" xfId="62" applyNumberFormat="1" applyFont="1" applyFill="1" applyBorder="1" applyAlignment="1" applyProtection="1">
      <alignment horizontal="center" vertical="center" wrapText="1"/>
    </xf>
    <xf numFmtId="0" fontId="48" fillId="26" borderId="51" xfId="61" applyFont="1" applyFill="1" applyBorder="1" applyAlignment="1" applyProtection="1">
      <alignment horizontal="left" vertical="center" wrapText="1"/>
      <protection locked="0"/>
    </xf>
    <xf numFmtId="0" fontId="48" fillId="26" borderId="29" xfId="61" applyFont="1" applyFill="1" applyBorder="1" applyAlignment="1" applyProtection="1">
      <alignment horizontal="left" vertical="center" wrapText="1"/>
      <protection locked="0"/>
    </xf>
    <xf numFmtId="0" fontId="48" fillId="26" borderId="31" xfId="61" applyFont="1" applyFill="1" applyBorder="1" applyAlignment="1" applyProtection="1">
      <alignment horizontal="left" vertical="center" wrapText="1"/>
      <protection locked="0"/>
    </xf>
    <xf numFmtId="0" fontId="52" fillId="25" borderId="22" xfId="61" applyFont="1" applyFill="1" applyBorder="1" applyAlignment="1" applyProtection="1">
      <alignment horizontal="center" vertical="center" wrapText="1"/>
      <protection locked="0"/>
    </xf>
    <xf numFmtId="0" fontId="52" fillId="25" borderId="12" xfId="61" applyFont="1" applyFill="1" applyBorder="1" applyAlignment="1" applyProtection="1">
      <alignment horizontal="center" vertical="center" wrapText="1"/>
      <protection locked="0"/>
    </xf>
    <xf numFmtId="0" fontId="48" fillId="25" borderId="11" xfId="61" applyFont="1" applyFill="1" applyBorder="1" applyAlignment="1" applyProtection="1">
      <alignment horizontal="center" vertical="center" wrapText="1"/>
      <protection locked="0"/>
    </xf>
    <xf numFmtId="0" fontId="48" fillId="25" borderId="12" xfId="61" applyFont="1" applyFill="1" applyBorder="1" applyAlignment="1" applyProtection="1">
      <alignment horizontal="center" vertical="center" wrapText="1"/>
      <protection locked="0"/>
    </xf>
    <xf numFmtId="0" fontId="48" fillId="25" borderId="11" xfId="61" applyFont="1" applyFill="1" applyBorder="1" applyAlignment="1" applyProtection="1">
      <alignment horizontal="center" vertical="center" shrinkToFit="1"/>
      <protection locked="0"/>
    </xf>
    <xf numFmtId="0" fontId="48" fillId="25" borderId="84" xfId="61" applyFont="1" applyFill="1" applyBorder="1" applyAlignment="1" applyProtection="1">
      <alignment horizontal="center" vertical="center" shrinkToFit="1"/>
      <protection locked="0"/>
    </xf>
    <xf numFmtId="0" fontId="48" fillId="25" borderId="12" xfId="61" applyFont="1" applyFill="1" applyBorder="1" applyAlignment="1" applyProtection="1">
      <alignment horizontal="center" vertical="center" shrinkToFit="1"/>
      <protection locked="0"/>
    </xf>
    <xf numFmtId="0" fontId="48" fillId="26" borderId="11" xfId="61" applyFont="1" applyFill="1" applyBorder="1" applyAlignment="1" applyProtection="1">
      <alignment horizontal="center" vertical="center" wrapText="1"/>
      <protection locked="0"/>
    </xf>
    <xf numFmtId="0" fontId="48" fillId="26" borderId="84" xfId="61" applyFont="1" applyFill="1" applyBorder="1" applyAlignment="1" applyProtection="1">
      <alignment horizontal="center" vertical="center" wrapText="1"/>
      <protection locked="0"/>
    </xf>
    <xf numFmtId="0" fontId="48" fillId="26" borderId="15" xfId="61" applyFont="1" applyFill="1" applyBorder="1" applyAlignment="1" applyProtection="1">
      <alignment horizontal="center" vertical="center" wrapText="1"/>
      <protection locked="0"/>
    </xf>
    <xf numFmtId="177" fontId="49" fillId="24" borderId="22" xfId="61" applyNumberFormat="1" applyFont="1" applyFill="1" applyBorder="1" applyAlignment="1" applyProtection="1">
      <alignment horizontal="center" vertical="center" wrapText="1"/>
    </xf>
    <xf numFmtId="177" fontId="49" fillId="24" borderId="15" xfId="61" applyNumberFormat="1" applyFont="1" applyFill="1" applyBorder="1" applyAlignment="1" applyProtection="1">
      <alignment horizontal="center" vertical="center" wrapText="1"/>
    </xf>
    <xf numFmtId="177" fontId="49" fillId="24" borderId="22" xfId="62" applyNumberFormat="1" applyFont="1" applyFill="1" applyBorder="1" applyAlignment="1" applyProtection="1">
      <alignment horizontal="center" vertical="center" wrapText="1"/>
    </xf>
    <xf numFmtId="177" fontId="49" fillId="24" borderId="15" xfId="62" applyNumberFormat="1" applyFont="1" applyFill="1" applyBorder="1" applyAlignment="1" applyProtection="1">
      <alignment horizontal="center" vertical="center" wrapText="1"/>
    </xf>
    <xf numFmtId="0" fontId="48" fillId="26" borderId="49" xfId="61" applyFont="1" applyFill="1" applyBorder="1" applyAlignment="1" applyProtection="1">
      <alignment horizontal="left" vertical="center" wrapText="1"/>
      <protection locked="0"/>
    </xf>
    <xf numFmtId="0" fontId="48" fillId="26" borderId="14" xfId="61" applyFont="1" applyFill="1" applyBorder="1" applyAlignment="1" applyProtection="1">
      <alignment horizontal="left" vertical="center" wrapText="1"/>
      <protection locked="0"/>
    </xf>
    <xf numFmtId="0" fontId="48" fillId="26" borderId="20" xfId="61" applyFont="1" applyFill="1" applyBorder="1" applyAlignment="1" applyProtection="1">
      <alignment horizontal="left" vertical="center" wrapText="1"/>
      <protection locked="0"/>
    </xf>
    <xf numFmtId="0" fontId="52" fillId="25" borderId="49" xfId="61" applyFont="1" applyFill="1" applyBorder="1" applyAlignment="1" applyProtection="1">
      <alignment horizontal="center" vertical="center" wrapText="1"/>
      <protection locked="0"/>
    </xf>
    <xf numFmtId="0" fontId="52" fillId="25" borderId="23" xfId="61" applyFont="1" applyFill="1" applyBorder="1" applyAlignment="1" applyProtection="1">
      <alignment horizontal="center" vertical="center" wrapText="1"/>
      <protection locked="0"/>
    </xf>
    <xf numFmtId="0" fontId="48" fillId="25" borderId="44" xfId="61" applyFont="1" applyFill="1" applyBorder="1" applyAlignment="1" applyProtection="1">
      <alignment horizontal="center" vertical="center" wrapText="1"/>
      <protection locked="0"/>
    </xf>
    <xf numFmtId="0" fontId="48" fillId="25" borderId="23" xfId="61" applyFont="1" applyFill="1" applyBorder="1" applyAlignment="1" applyProtection="1">
      <alignment horizontal="center" vertical="center" wrapText="1"/>
      <protection locked="0"/>
    </xf>
    <xf numFmtId="0" fontId="48" fillId="25" borderId="44" xfId="61" applyFont="1" applyFill="1" applyBorder="1" applyAlignment="1" applyProtection="1">
      <alignment horizontal="center" vertical="center" shrinkToFit="1"/>
      <protection locked="0"/>
    </xf>
    <xf numFmtId="0" fontId="48" fillId="25" borderId="14" xfId="61" applyFont="1" applyFill="1" applyBorder="1" applyAlignment="1" applyProtection="1">
      <alignment horizontal="center" vertical="center" shrinkToFit="1"/>
      <protection locked="0"/>
    </xf>
    <xf numFmtId="0" fontId="48" fillId="25" borderId="23" xfId="61" applyFont="1" applyFill="1" applyBorder="1" applyAlignment="1" applyProtection="1">
      <alignment horizontal="center" vertical="center" shrinkToFit="1"/>
      <protection locked="0"/>
    </xf>
    <xf numFmtId="0" fontId="48" fillId="26" borderId="44" xfId="61" applyFont="1" applyFill="1" applyBorder="1" applyAlignment="1" applyProtection="1">
      <alignment horizontal="center" vertical="center" wrapText="1"/>
      <protection locked="0"/>
    </xf>
    <xf numFmtId="0" fontId="48" fillId="26" borderId="14" xfId="61" applyFont="1" applyFill="1" applyBorder="1" applyAlignment="1" applyProtection="1">
      <alignment horizontal="center" vertical="center" wrapText="1"/>
      <protection locked="0"/>
    </xf>
    <xf numFmtId="0" fontId="48" fillId="26" borderId="20" xfId="61" applyFont="1" applyFill="1" applyBorder="1" applyAlignment="1" applyProtection="1">
      <alignment horizontal="center" vertical="center" wrapText="1"/>
      <protection locked="0"/>
    </xf>
    <xf numFmtId="177" fontId="49" fillId="24" borderId="49" xfId="61" applyNumberFormat="1" applyFont="1" applyFill="1" applyBorder="1" applyAlignment="1" applyProtection="1">
      <alignment horizontal="center" vertical="center" wrapText="1"/>
    </xf>
    <xf numFmtId="177" fontId="49" fillId="24" borderId="20" xfId="61" applyNumberFormat="1" applyFont="1" applyFill="1" applyBorder="1" applyAlignment="1" applyProtection="1">
      <alignment horizontal="center" vertical="center" wrapText="1"/>
    </xf>
    <xf numFmtId="177" fontId="49" fillId="24" borderId="49" xfId="62" applyNumberFormat="1" applyFont="1" applyFill="1" applyBorder="1" applyAlignment="1" applyProtection="1">
      <alignment horizontal="center" vertical="center" wrapText="1"/>
    </xf>
    <xf numFmtId="177" fontId="49" fillId="24" borderId="20" xfId="62" applyNumberFormat="1" applyFont="1" applyFill="1" applyBorder="1" applyAlignment="1" applyProtection="1">
      <alignment horizontal="center" vertical="center" wrapText="1"/>
    </xf>
    <xf numFmtId="0" fontId="48" fillId="0" borderId="60" xfId="61" applyFont="1" applyFill="1" applyBorder="1" applyAlignment="1" applyProtection="1">
      <alignment horizontal="center" vertical="center"/>
    </xf>
    <xf numFmtId="0" fontId="48" fillId="0" borderId="61" xfId="61" applyFont="1" applyFill="1" applyBorder="1" applyAlignment="1" applyProtection="1">
      <alignment horizontal="center" vertical="center"/>
    </xf>
    <xf numFmtId="0" fontId="48" fillId="0" borderId="62" xfId="61" applyFont="1" applyFill="1" applyBorder="1" applyAlignment="1" applyProtection="1">
      <alignment horizontal="center" vertical="center"/>
    </xf>
    <xf numFmtId="0" fontId="48" fillId="0" borderId="13" xfId="61" applyFont="1" applyFill="1" applyBorder="1" applyAlignment="1" applyProtection="1">
      <alignment horizontal="center" vertical="center" wrapText="1"/>
    </xf>
    <xf numFmtId="0" fontId="48" fillId="0" borderId="50" xfId="61" applyFont="1" applyFill="1" applyBorder="1" applyAlignment="1" applyProtection="1">
      <alignment horizontal="center" vertical="center" wrapText="1"/>
    </xf>
    <xf numFmtId="0" fontId="48" fillId="0" borderId="0" xfId="61" applyFont="1" applyFill="1" applyBorder="1" applyAlignment="1" applyProtection="1">
      <alignment horizontal="center" vertical="center" wrapText="1"/>
    </xf>
    <xf numFmtId="0" fontId="48" fillId="0" borderId="48" xfId="61" applyFont="1" applyFill="1" applyBorder="1" applyAlignment="1" applyProtection="1">
      <alignment horizontal="center" vertical="center" wrapText="1"/>
    </xf>
    <xf numFmtId="0" fontId="48" fillId="0" borderId="17" xfId="61" applyFont="1" applyFill="1" applyBorder="1" applyAlignment="1" applyProtection="1">
      <alignment horizontal="center" vertical="center" wrapText="1"/>
    </xf>
    <xf numFmtId="0" fontId="48" fillId="0" borderId="58" xfId="61" applyFont="1" applyFill="1" applyBorder="1" applyAlignment="1" applyProtection="1">
      <alignment horizontal="center" vertical="center" wrapText="1"/>
    </xf>
    <xf numFmtId="0" fontId="48" fillId="0" borderId="34" xfId="61" applyFont="1" applyFill="1" applyBorder="1" applyAlignment="1" applyProtection="1">
      <alignment horizontal="center" vertical="center" wrapText="1"/>
    </xf>
    <xf numFmtId="0" fontId="48" fillId="0" borderId="24" xfId="61" applyFont="1" applyFill="1" applyBorder="1" applyAlignment="1" applyProtection="1">
      <alignment horizontal="center" vertical="center" wrapText="1"/>
    </xf>
    <xf numFmtId="0" fontId="48" fillId="0" borderId="57" xfId="61" applyFont="1" applyFill="1" applyBorder="1" applyAlignment="1" applyProtection="1">
      <alignment horizontal="center" vertical="center" wrapText="1"/>
    </xf>
    <xf numFmtId="0" fontId="48" fillId="0" borderId="33" xfId="61" applyFont="1" applyFill="1" applyBorder="1" applyAlignment="1" applyProtection="1">
      <alignment horizontal="center" vertical="center" wrapText="1"/>
    </xf>
    <xf numFmtId="0" fontId="48" fillId="0" borderId="16" xfId="61" applyFont="1" applyFill="1" applyBorder="1" applyAlignment="1" applyProtection="1">
      <alignment horizontal="center" vertical="center" wrapText="1"/>
    </xf>
    <xf numFmtId="0" fontId="48" fillId="0" borderId="18" xfId="61" applyFont="1" applyFill="1" applyBorder="1" applyAlignment="1" applyProtection="1">
      <alignment horizontal="center" vertical="center" wrapText="1"/>
    </xf>
    <xf numFmtId="0" fontId="48" fillId="0" borderId="32" xfId="61" quotePrefix="1" applyFont="1" applyFill="1" applyBorder="1" applyAlignment="1" applyProtection="1">
      <alignment horizontal="center" vertical="center"/>
    </xf>
    <xf numFmtId="0" fontId="48" fillId="0" borderId="13" xfId="61" applyFont="1" applyFill="1" applyBorder="1" applyAlignment="1" applyProtection="1">
      <alignment horizontal="center" vertical="center"/>
    </xf>
    <xf numFmtId="0" fontId="49" fillId="25" borderId="0" xfId="61" applyFont="1" applyFill="1" applyAlignment="1" applyProtection="1">
      <alignment horizontal="center" vertical="center"/>
      <protection locked="0"/>
    </xf>
    <xf numFmtId="0" fontId="49" fillId="26" borderId="0" xfId="61" applyFont="1" applyFill="1" applyAlignment="1" applyProtection="1">
      <alignment horizontal="center" vertical="center"/>
      <protection locked="0"/>
    </xf>
    <xf numFmtId="0" fontId="49" fillId="0" borderId="0" xfId="61" applyFont="1" applyFill="1" applyAlignment="1" applyProtection="1">
      <alignment horizontal="center" vertical="center"/>
    </xf>
    <xf numFmtId="0" fontId="48" fillId="25" borderId="28" xfId="61" applyFont="1" applyFill="1" applyBorder="1" applyAlignment="1" applyProtection="1">
      <alignment horizontal="center" vertical="center"/>
      <protection locked="0"/>
    </xf>
    <xf numFmtId="0" fontId="52" fillId="0" borderId="39" xfId="61" applyFont="1" applyFill="1" applyBorder="1" applyAlignment="1" applyProtection="1">
      <alignment horizontal="center" vertical="center" wrapText="1"/>
    </xf>
    <xf numFmtId="0" fontId="52" fillId="0" borderId="41" xfId="61" applyFont="1" applyFill="1" applyBorder="1" applyAlignment="1" applyProtection="1">
      <alignment horizontal="center" vertical="center" wrapText="1"/>
    </xf>
    <xf numFmtId="0" fontId="52" fillId="0" borderId="27" xfId="61" applyFont="1" applyFill="1" applyBorder="1" applyAlignment="1" applyProtection="1">
      <alignment horizontal="center" vertical="center" wrapText="1"/>
    </xf>
    <xf numFmtId="0" fontId="52" fillId="0" borderId="42" xfId="61" applyFont="1" applyFill="1" applyBorder="1" applyAlignment="1" applyProtection="1">
      <alignment horizontal="center" vertical="center" wrapText="1"/>
    </xf>
    <xf numFmtId="0" fontId="52" fillId="0" borderId="74" xfId="61" applyFont="1" applyFill="1" applyBorder="1" applyAlignment="1" applyProtection="1">
      <alignment horizontal="center" vertical="center" wrapText="1"/>
    </xf>
    <xf numFmtId="0" fontId="52" fillId="0" borderId="97" xfId="61" applyFont="1" applyFill="1" applyBorder="1" applyAlignment="1" applyProtection="1">
      <alignment horizontal="center" vertical="center" wrapText="1"/>
    </xf>
    <xf numFmtId="0" fontId="52" fillId="0" borderId="38" xfId="61" applyFont="1" applyFill="1" applyBorder="1" applyAlignment="1" applyProtection="1">
      <alignment horizontal="center" vertical="center" wrapText="1"/>
    </xf>
    <xf numFmtId="0" fontId="52" fillId="0" borderId="43" xfId="61" applyFont="1" applyFill="1" applyBorder="1" applyAlignment="1" applyProtection="1">
      <alignment horizontal="center" vertical="center" wrapText="1"/>
    </xf>
    <xf numFmtId="0" fontId="48" fillId="0" borderId="59" xfId="61" applyFont="1" applyFill="1" applyBorder="1" applyAlignment="1" applyProtection="1">
      <alignment horizontal="center" vertical="center" wrapText="1"/>
    </xf>
    <xf numFmtId="0" fontId="48" fillId="0" borderId="60" xfId="61" applyFont="1" applyFill="1" applyBorder="1" applyAlignment="1" applyProtection="1">
      <alignment horizontal="center" vertical="center" wrapText="1"/>
    </xf>
    <xf numFmtId="0" fontId="48" fillId="0" borderId="22" xfId="61" applyFont="1" applyFill="1" applyBorder="1" applyAlignment="1" applyProtection="1">
      <alignment horizontal="center" vertical="center"/>
    </xf>
    <xf numFmtId="0" fontId="48" fillId="0" borderId="84" xfId="61" applyFont="1" applyFill="1" applyBorder="1" applyAlignment="1" applyProtection="1">
      <alignment horizontal="center" vertical="center"/>
    </xf>
    <xf numFmtId="0" fontId="48" fillId="0" borderId="15" xfId="61" applyFont="1" applyFill="1" applyBorder="1" applyAlignment="1" applyProtection="1">
      <alignment horizontal="center" vertical="center"/>
    </xf>
    <xf numFmtId="0" fontId="48" fillId="26" borderId="11" xfId="61" applyFont="1" applyFill="1" applyBorder="1" applyAlignment="1" applyProtection="1">
      <alignment horizontal="center" vertical="center"/>
      <protection locked="0"/>
    </xf>
    <xf numFmtId="0" fontId="48" fillId="26" borderId="12" xfId="61" applyFont="1" applyFill="1" applyBorder="1" applyAlignment="1" applyProtection="1">
      <alignment horizontal="center" vertical="center"/>
      <protection locked="0"/>
    </xf>
    <xf numFmtId="0" fontId="48" fillId="24" borderId="11" xfId="61" applyNumberFormat="1" applyFont="1" applyFill="1" applyBorder="1" applyAlignment="1" applyProtection="1">
      <alignment horizontal="center" vertical="center"/>
    </xf>
    <xf numFmtId="0" fontId="48" fillId="24" borderId="12" xfId="61" applyNumberFormat="1" applyFont="1" applyFill="1" applyBorder="1" applyAlignment="1" applyProtection="1">
      <alignment horizontal="center" vertical="center"/>
    </xf>
    <xf numFmtId="0" fontId="6" fillId="0" borderId="82" xfId="59" applyBorder="1" applyAlignment="1">
      <alignment horizontal="left" vertical="center"/>
    </xf>
    <xf numFmtId="0" fontId="6" fillId="0" borderId="83" xfId="59" applyBorder="1" applyAlignment="1">
      <alignment horizontal="left" vertical="center"/>
    </xf>
    <xf numFmtId="0" fontId="6" fillId="0" borderId="0" xfId="59" applyBorder="1" applyAlignment="1">
      <alignment horizontal="left" vertical="center"/>
    </xf>
    <xf numFmtId="0" fontId="6" fillId="0" borderId="48" xfId="59" applyBorder="1" applyAlignment="1">
      <alignment horizontal="left" vertical="center"/>
    </xf>
    <xf numFmtId="0" fontId="6" fillId="0" borderId="10" xfId="59" applyBorder="1" applyAlignment="1">
      <alignment horizontal="left" vertical="center"/>
    </xf>
    <xf numFmtId="0" fontId="6" fillId="0" borderId="21" xfId="59" applyBorder="1" applyAlignment="1">
      <alignment horizontal="left" vertical="center"/>
    </xf>
    <xf numFmtId="0" fontId="16" fillId="0" borderId="0" xfId="59" applyFont="1" applyAlignment="1">
      <alignment horizontal="center" vertical="center"/>
    </xf>
    <xf numFmtId="0" fontId="6" fillId="0" borderId="12" xfId="59" applyFont="1" applyBorder="1" applyAlignment="1">
      <alignment horizontal="left" vertical="center"/>
    </xf>
    <xf numFmtId="0" fontId="6" fillId="0" borderId="28" xfId="59" applyFont="1" applyBorder="1" applyAlignment="1">
      <alignment horizontal="left" vertical="center"/>
    </xf>
    <xf numFmtId="0" fontId="6" fillId="0" borderId="56" xfId="59" applyBorder="1" applyAlignment="1">
      <alignment horizontal="center" vertical="center"/>
    </xf>
    <xf numFmtId="0" fontId="6" fillId="0" borderId="53" xfId="59" applyBorder="1" applyAlignment="1">
      <alignment horizontal="center" vertical="center"/>
    </xf>
    <xf numFmtId="0" fontId="6" fillId="0" borderId="11" xfId="56" applyBorder="1" applyAlignment="1">
      <alignment horizontal="center" vertical="center"/>
    </xf>
    <xf numFmtId="0" fontId="6" fillId="0" borderId="84" xfId="56" applyBorder="1" applyAlignment="1">
      <alignment horizontal="center" vertical="center"/>
    </xf>
    <xf numFmtId="0" fontId="6" fillId="0" borderId="12" xfId="56" applyBorder="1" applyAlignment="1">
      <alignment horizontal="center" vertical="center"/>
    </xf>
    <xf numFmtId="0" fontId="6" fillId="0" borderId="28" xfId="56" applyBorder="1" applyAlignment="1">
      <alignment horizontal="center" vertical="center"/>
    </xf>
    <xf numFmtId="0" fontId="13" fillId="0" borderId="0" xfId="68" applyFont="1">
      <alignment vertical="center"/>
    </xf>
    <xf numFmtId="0" fontId="13" fillId="0" borderId="56" xfId="68" applyFont="1" applyBorder="1" applyAlignment="1">
      <alignment horizontal="center" vertical="center"/>
    </xf>
    <xf numFmtId="0" fontId="13" fillId="0" borderId="129" xfId="68" applyFont="1" applyBorder="1" applyAlignment="1">
      <alignment horizontal="center" vertical="center"/>
    </xf>
    <xf numFmtId="0" fontId="21" fillId="0" borderId="56" xfId="68" applyFont="1" applyBorder="1" applyAlignment="1">
      <alignment horizontal="left" vertical="center" shrinkToFit="1"/>
    </xf>
    <xf numFmtId="0" fontId="21" fillId="0" borderId="129" xfId="68" applyFont="1" applyBorder="1" applyAlignment="1">
      <alignment horizontal="left" vertical="center" shrinkToFit="1"/>
    </xf>
    <xf numFmtId="0" fontId="21" fillId="0" borderId="53" xfId="68" applyFont="1" applyBorder="1" applyAlignment="1">
      <alignment horizontal="left" vertical="center" shrinkToFit="1"/>
    </xf>
    <xf numFmtId="0" fontId="96" fillId="0" borderId="0" xfId="68" applyFont="1">
      <alignment vertical="center"/>
    </xf>
    <xf numFmtId="0" fontId="97" fillId="0" borderId="0" xfId="69" applyFont="1" applyAlignment="1">
      <alignment horizontal="left" vertical="center" wrapText="1"/>
    </xf>
    <xf numFmtId="0" fontId="97" fillId="0" borderId="0" xfId="70" applyFont="1" applyBorder="1" applyAlignment="1">
      <alignment vertical="center"/>
    </xf>
    <xf numFmtId="0" fontId="97" fillId="0" borderId="0" xfId="70" applyFont="1" applyAlignment="1">
      <alignment vertical="center"/>
    </xf>
    <xf numFmtId="0" fontId="97" fillId="0" borderId="0" xfId="68" applyFont="1" applyAlignment="1">
      <alignment horizontal="right" vertical="top"/>
    </xf>
    <xf numFmtId="0" fontId="97" fillId="0" borderId="0" xfId="68" applyFont="1" applyAlignment="1">
      <alignment vertical="center" wrapText="1"/>
    </xf>
    <xf numFmtId="0" fontId="13" fillId="0" borderId="0" xfId="68" applyFont="1" applyAlignment="1">
      <alignment horizontal="right" vertical="center" wrapText="1"/>
    </xf>
    <xf numFmtId="0" fontId="43" fillId="24" borderId="47" xfId="58" applyFont="1" applyFill="1" applyBorder="1" applyAlignment="1">
      <alignment horizontal="left" vertical="center" wrapText="1"/>
    </xf>
    <xf numFmtId="0" fontId="43" fillId="24" borderId="16" xfId="58" applyFont="1" applyFill="1" applyBorder="1" applyAlignment="1">
      <alignment horizontal="left" vertical="center" wrapText="1"/>
    </xf>
    <xf numFmtId="0" fontId="43" fillId="24" borderId="47" xfId="58" applyFont="1" applyFill="1" applyBorder="1" applyAlignment="1">
      <alignment horizontal="center" vertical="top" wrapText="1"/>
    </xf>
    <xf numFmtId="0" fontId="43" fillId="24" borderId="16" xfId="58" applyFont="1" applyFill="1" applyBorder="1" applyAlignment="1">
      <alignment horizontal="center" vertical="top" wrapText="1"/>
    </xf>
    <xf numFmtId="0" fontId="43" fillId="24" borderId="36" xfId="58" applyFont="1" applyFill="1" applyBorder="1" applyAlignment="1">
      <alignment horizontal="center" vertical="top" wrapText="1"/>
    </xf>
    <xf numFmtId="0" fontId="43" fillId="24" borderId="18" xfId="58" applyFont="1" applyFill="1" applyBorder="1" applyAlignment="1">
      <alignment horizontal="center" vertical="top" wrapText="1"/>
    </xf>
    <xf numFmtId="0" fontId="46" fillId="24" borderId="0" xfId="58" applyFont="1" applyFill="1" applyBorder="1" applyAlignment="1">
      <alignment horizontal="center" vertical="center"/>
    </xf>
    <xf numFmtId="0" fontId="43" fillId="24" borderId="39" xfId="58" applyFont="1" applyFill="1" applyBorder="1" applyAlignment="1">
      <alignment horizontal="center" vertical="center" wrapText="1"/>
    </xf>
    <xf numFmtId="0" fontId="43" fillId="24" borderId="41" xfId="58" applyFont="1" applyFill="1" applyBorder="1" applyAlignment="1">
      <alignment horizontal="center" vertical="center" wrapText="1"/>
    </xf>
    <xf numFmtId="0" fontId="43" fillId="24" borderId="45" xfId="58" applyFont="1" applyFill="1" applyBorder="1" applyAlignment="1">
      <alignment horizontal="left" vertical="center" wrapText="1"/>
    </xf>
    <xf numFmtId="0" fontId="43" fillId="24" borderId="19" xfId="58" applyFont="1" applyFill="1" applyBorder="1" applyAlignment="1">
      <alignment horizontal="left" vertical="center" wrapText="1"/>
    </xf>
    <xf numFmtId="0" fontId="43" fillId="24" borderId="47" xfId="58" applyFont="1" applyFill="1" applyBorder="1" applyAlignment="1">
      <alignment horizontal="left" vertical="top" wrapText="1"/>
    </xf>
    <xf numFmtId="0" fontId="43" fillId="24" borderId="16" xfId="58" applyFont="1" applyFill="1" applyBorder="1" applyAlignment="1">
      <alignment horizontal="left" vertical="top" wrapText="1"/>
    </xf>
    <xf numFmtId="0" fontId="47" fillId="24" borderId="28" xfId="58" applyFont="1" applyFill="1" applyBorder="1" applyAlignment="1">
      <alignment horizontal="left" vertical="center"/>
    </xf>
    <xf numFmtId="0" fontId="47" fillId="24" borderId="0" xfId="58" applyFont="1" applyFill="1" applyBorder="1" applyAlignment="1">
      <alignment horizontal="left" vertical="top"/>
    </xf>
    <xf numFmtId="0" fontId="47" fillId="24" borderId="0" xfId="58" applyFont="1" applyFill="1" applyBorder="1" applyAlignment="1">
      <alignment horizontal="right" vertical="center"/>
    </xf>
    <xf numFmtId="0" fontId="46" fillId="24" borderId="0" xfId="58" applyFont="1" applyFill="1" applyBorder="1" applyAlignment="1">
      <alignment horizontal="right"/>
    </xf>
    <xf numFmtId="0" fontId="44" fillId="24" borderId="0" xfId="58" applyFont="1" applyFill="1" applyBorder="1" applyAlignment="1">
      <alignment horizontal="left" vertical="center"/>
    </xf>
    <xf numFmtId="0" fontId="44" fillId="24" borderId="10" xfId="58" applyFont="1" applyFill="1" applyBorder="1" applyAlignment="1">
      <alignment horizontal="left" vertical="center"/>
    </xf>
    <xf numFmtId="0" fontId="44" fillId="24" borderId="82" xfId="58" applyFont="1" applyFill="1" applyBorder="1" applyAlignment="1">
      <alignment horizontal="left"/>
    </xf>
    <xf numFmtId="0" fontId="44" fillId="24" borderId="82" xfId="58" applyFont="1" applyFill="1" applyBorder="1" applyAlignment="1">
      <alignment horizontal="center" vertical="center"/>
    </xf>
    <xf numFmtId="0" fontId="44" fillId="24" borderId="10" xfId="58" applyFont="1" applyFill="1" applyBorder="1" applyAlignment="1">
      <alignment horizontal="center" vertical="center"/>
    </xf>
    <xf numFmtId="0" fontId="47" fillId="24" borderId="10" xfId="58" applyFont="1" applyFill="1" applyBorder="1" applyAlignment="1">
      <alignment horizontal="center"/>
    </xf>
    <xf numFmtId="0" fontId="47" fillId="24" borderId="0" xfId="58" applyFont="1" applyFill="1" applyBorder="1" applyAlignment="1">
      <alignment horizontal="center" vertical="top"/>
    </xf>
    <xf numFmtId="0" fontId="21" fillId="0" borderId="10" xfId="0" applyFont="1" applyBorder="1" applyAlignment="1">
      <alignment horizontal="center" vertical="top"/>
    </xf>
    <xf numFmtId="0" fontId="19" fillId="0" borderId="0" xfId="0" applyFont="1" applyAlignment="1">
      <alignment horizontal="left" vertical="top" wrapText="1"/>
    </xf>
    <xf numFmtId="0" fontId="71" fillId="0" borderId="0" xfId="64" applyFont="1" applyAlignment="1">
      <alignment horizontal="right" vertical="center"/>
    </xf>
    <xf numFmtId="0" fontId="18" fillId="0" borderId="0" xfId="64" applyFont="1" applyAlignment="1">
      <alignment horizontal="left" vertical="center"/>
    </xf>
    <xf numFmtId="0" fontId="19" fillId="0" borderId="0" xfId="64" applyFont="1" applyBorder="1" applyAlignment="1">
      <alignment horizontal="left" vertical="center"/>
    </xf>
    <xf numFmtId="0" fontId="19" fillId="0" borderId="0" xfId="64" applyFont="1" applyAlignment="1">
      <alignment horizontal="left" vertical="center" wrapText="1"/>
    </xf>
    <xf numFmtId="0" fontId="19" fillId="0" borderId="0" xfId="64" applyFont="1" applyAlignment="1">
      <alignment horizontal="left" vertical="center"/>
    </xf>
    <xf numFmtId="0" fontId="72" fillId="0" borderId="0" xfId="64" applyFont="1" applyAlignment="1">
      <alignment horizontal="center" vertical="center"/>
    </xf>
    <xf numFmtId="0" fontId="19" fillId="0" borderId="0" xfId="64" applyFont="1" applyAlignment="1">
      <alignment horizontal="left" vertical="top" wrapText="1"/>
    </xf>
    <xf numFmtId="0" fontId="73" fillId="0" borderId="0" xfId="64" applyFont="1" applyAlignment="1">
      <alignment horizontal="left" vertical="center" shrinkToFit="1"/>
    </xf>
    <xf numFmtId="0" fontId="70" fillId="0" borderId="0" xfId="65" applyFont="1" applyAlignment="1">
      <alignment horizontal="left" vertical="top" wrapText="1"/>
    </xf>
    <xf numFmtId="0" fontId="70" fillId="0" borderId="0" xfId="64" applyFont="1" applyAlignment="1">
      <alignment horizontal="center" vertical="center"/>
    </xf>
  </cellXfs>
  <cellStyles count="7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63"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55" xr:uid="{00000000-0005-0000-0000-000021000000}"/>
    <cellStyle name="桁区切り 4" xfId="62" xr:uid="{00000000-0005-0000-0000-000022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1" xr:uid="{00000000-0005-0000-0000-00002C000000}"/>
    <cellStyle name="標準 2" xfId="41" xr:uid="{00000000-0005-0000-0000-00002D000000}"/>
    <cellStyle name="標準 2 2" xfId="49" xr:uid="{00000000-0005-0000-0000-00002E000000}"/>
    <cellStyle name="標準 2 3" xfId="50" xr:uid="{00000000-0005-0000-0000-00002F000000}"/>
    <cellStyle name="標準 2 3 2" xfId="60" xr:uid="{00000000-0005-0000-0000-000030000000}"/>
    <cellStyle name="標準 2 3 3" xfId="67" xr:uid="{00000000-0005-0000-0000-000031000000}"/>
    <cellStyle name="標準 3" xfId="45" xr:uid="{00000000-0005-0000-0000-000032000000}"/>
    <cellStyle name="標準 3 2" xfId="51" xr:uid="{00000000-0005-0000-0000-000033000000}"/>
    <cellStyle name="標準 4" xfId="48" xr:uid="{00000000-0005-0000-0000-000034000000}"/>
    <cellStyle name="標準 4 2" xfId="53" xr:uid="{00000000-0005-0000-0000-000035000000}"/>
    <cellStyle name="標準 4 3" xfId="54" xr:uid="{00000000-0005-0000-0000-000036000000}"/>
    <cellStyle name="標準 4 4" xfId="66" xr:uid="{00000000-0005-0000-0000-000037000000}"/>
    <cellStyle name="標準 5" xfId="52" xr:uid="{00000000-0005-0000-0000-000038000000}"/>
    <cellStyle name="標準 6" xfId="57" xr:uid="{00000000-0005-0000-0000-000039000000}"/>
    <cellStyle name="標準 6 2" xfId="58" xr:uid="{00000000-0005-0000-0000-00003A000000}"/>
    <cellStyle name="標準 7" xfId="56" xr:uid="{00000000-0005-0000-0000-00003B000000}"/>
    <cellStyle name="標準_CT2ID639N277" xfId="65" xr:uid="{00000000-0005-0000-0000-00003C000000}"/>
    <cellStyle name="標準_kyotaku_shinnsei" xfId="47" xr:uid="{00000000-0005-0000-0000-00003D000000}"/>
    <cellStyle name="標準_記載方法" xfId="69" xr:uid="{B0090043-6325-4E7B-82B6-C20ECBDB8E61}"/>
    <cellStyle name="標準_共通⑤" xfId="70" xr:uid="{6B2F9992-4D31-4A66-8639-6ADFFA9A7E76}"/>
    <cellStyle name="標準_勤務時間の調べ 2" xfId="59" xr:uid="{00000000-0005-0000-0000-00003E000000}"/>
    <cellStyle name="標準_写真台紙（１面６枚型）" xfId="68" xr:uid="{E474C211-3274-4106-8452-ECF4A1D04343}"/>
    <cellStyle name="標準_第１号様式・付表" xfId="42" xr:uid="{00000000-0005-0000-0000-00003F000000}"/>
    <cellStyle name="標準_添付書類一覧（訂正案）26.2～" xfId="43" xr:uid="{00000000-0005-0000-0000-000040000000}"/>
    <cellStyle name="標準_付表　訪問介護　修正版_第一号様式 2" xfId="46" xr:uid="{00000000-0005-0000-0000-000041000000}"/>
    <cellStyle name="標準_老福届" xfId="64" xr:uid="{00000000-0005-0000-0000-000042000000}"/>
    <cellStyle name="良い" xfId="44" builtinId="26" customBuiltin="1"/>
  </cellStyles>
  <dxfs count="6">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50800</xdr:colOff>
      <xdr:row>0</xdr:row>
      <xdr:rowOff>42333</xdr:rowOff>
    </xdr:from>
    <xdr:to>
      <xdr:col>1</xdr:col>
      <xdr:colOff>679450</xdr:colOff>
      <xdr:row>0</xdr:row>
      <xdr:rowOff>261408</xdr:rowOff>
    </xdr:to>
    <xdr:sp macro="" textlink="">
      <xdr:nvSpPr>
        <xdr:cNvPr id="2" name="Rectangle 1">
          <a:extLst>
            <a:ext uri="{FF2B5EF4-FFF2-40B4-BE49-F238E27FC236}">
              <a16:creationId xmlns:a16="http://schemas.microsoft.com/office/drawing/2014/main" id="{00000000-0008-0000-0000-000002000000}"/>
            </a:ext>
          </a:extLst>
        </xdr:cNvPr>
        <xdr:cNvSpPr>
          <a:spLocks noChangeArrowheads="1"/>
        </xdr:cNvSpPr>
      </xdr:nvSpPr>
      <xdr:spPr bwMode="auto">
        <a:xfrm>
          <a:off x="50800" y="42333"/>
          <a:ext cx="882650" cy="2190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訪問看護</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76200</xdr:colOff>
      <xdr:row>0</xdr:row>
      <xdr:rowOff>67733</xdr:rowOff>
    </xdr:from>
    <xdr:to>
      <xdr:col>1</xdr:col>
      <xdr:colOff>704850</xdr:colOff>
      <xdr:row>1</xdr:row>
      <xdr:rowOff>15875</xdr:rowOff>
    </xdr:to>
    <xdr:sp macro="" textlink="">
      <xdr:nvSpPr>
        <xdr:cNvPr id="2" name="Rectangle 1">
          <a:extLst>
            <a:ext uri="{FF2B5EF4-FFF2-40B4-BE49-F238E27FC236}">
              <a16:creationId xmlns:a16="http://schemas.microsoft.com/office/drawing/2014/main" id="{00000000-0008-0000-0100-000002000000}"/>
            </a:ext>
          </a:extLst>
        </xdr:cNvPr>
        <xdr:cNvSpPr>
          <a:spLocks noChangeArrowheads="1"/>
        </xdr:cNvSpPr>
      </xdr:nvSpPr>
      <xdr:spPr bwMode="auto">
        <a:xfrm>
          <a:off x="76200" y="67733"/>
          <a:ext cx="882650" cy="2190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訪問看護</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31</xdr:col>
          <xdr:colOff>38100</xdr:colOff>
          <xdr:row>34</xdr:row>
          <xdr:rowOff>19050</xdr:rowOff>
        </xdr:from>
        <xdr:to>
          <xdr:col>32</xdr:col>
          <xdr:colOff>28575</xdr:colOff>
          <xdr:row>34</xdr:row>
          <xdr:rowOff>200025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95250</xdr:colOff>
          <xdr:row>39</xdr:row>
          <xdr:rowOff>0</xdr:rowOff>
        </xdr:from>
        <xdr:to>
          <xdr:col>17</xdr:col>
          <xdr:colOff>95250</xdr:colOff>
          <xdr:row>39</xdr:row>
          <xdr:rowOff>171450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95250</xdr:colOff>
          <xdr:row>44</xdr:row>
          <xdr:rowOff>0</xdr:rowOff>
        </xdr:from>
        <xdr:to>
          <xdr:col>17</xdr:col>
          <xdr:colOff>95250</xdr:colOff>
          <xdr:row>44</xdr:row>
          <xdr:rowOff>171450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2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95250</xdr:colOff>
          <xdr:row>46</xdr:row>
          <xdr:rowOff>0</xdr:rowOff>
        </xdr:from>
        <xdr:to>
          <xdr:col>17</xdr:col>
          <xdr:colOff>95250</xdr:colOff>
          <xdr:row>46</xdr:row>
          <xdr:rowOff>171450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2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95250</xdr:colOff>
          <xdr:row>59</xdr:row>
          <xdr:rowOff>0</xdr:rowOff>
        </xdr:from>
        <xdr:to>
          <xdr:col>17</xdr:col>
          <xdr:colOff>95250</xdr:colOff>
          <xdr:row>59</xdr:row>
          <xdr:rowOff>171450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2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152400</xdr:colOff>
          <xdr:row>9</xdr:row>
          <xdr:rowOff>180975</xdr:rowOff>
        </xdr:from>
        <xdr:to>
          <xdr:col>9</xdr:col>
          <xdr:colOff>228600</xdr:colOff>
          <xdr:row>11</xdr:row>
          <xdr:rowOff>28575</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4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9</xdr:row>
          <xdr:rowOff>171450</xdr:rowOff>
        </xdr:from>
        <xdr:to>
          <xdr:col>16</xdr:col>
          <xdr:colOff>95250</xdr:colOff>
          <xdr:row>11</xdr:row>
          <xdr:rowOff>28575</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4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診療所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9</xdr:row>
          <xdr:rowOff>171450</xdr:rowOff>
        </xdr:from>
        <xdr:to>
          <xdr:col>26</xdr:col>
          <xdr:colOff>28575</xdr:colOff>
          <xdr:row>11</xdr:row>
          <xdr:rowOff>28575</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4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訪問看護ステーション</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2" name="右中かっこ 1">
          <a:extLst>
            <a:ext uri="{FF2B5EF4-FFF2-40B4-BE49-F238E27FC236}">
              <a16:creationId xmlns:a16="http://schemas.microsoft.com/office/drawing/2014/main" id="{00000000-0008-0000-0600-000002000000}"/>
            </a:ext>
          </a:extLst>
        </xdr:cNvPr>
        <xdr:cNvSpPr/>
      </xdr:nvSpPr>
      <xdr:spPr>
        <a:xfrm>
          <a:off x="5092065" y="769620"/>
          <a:ext cx="180975" cy="41338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171450</xdr:colOff>
      <xdr:row>66</xdr:row>
      <xdr:rowOff>104774</xdr:rowOff>
    </xdr:from>
    <xdr:to>
      <xdr:col>14</xdr:col>
      <xdr:colOff>466725</xdr:colOff>
      <xdr:row>75</xdr:row>
      <xdr:rowOff>47624</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71450" y="16678274"/>
          <a:ext cx="12578715" cy="21145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323850</xdr:colOff>
      <xdr:row>3</xdr:row>
      <xdr:rowOff>0</xdr:rowOff>
    </xdr:from>
    <xdr:to>
      <xdr:col>6</xdr:col>
      <xdr:colOff>895350</xdr:colOff>
      <xdr:row>6</xdr:row>
      <xdr:rowOff>57150</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4225290" y="1005840"/>
          <a:ext cx="9852660" cy="106299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590550</xdr:colOff>
      <xdr:row>11</xdr:row>
      <xdr:rowOff>66675</xdr:rowOff>
    </xdr:from>
    <xdr:to>
      <xdr:col>11</xdr:col>
      <xdr:colOff>0</xdr:colOff>
      <xdr:row>30</xdr:row>
      <xdr:rowOff>47625</xdr:rowOff>
    </xdr:to>
    <xdr:sp macro="" textlink="">
      <xdr:nvSpPr>
        <xdr:cNvPr id="2" name="Rectangle 1">
          <a:extLst>
            <a:ext uri="{FF2B5EF4-FFF2-40B4-BE49-F238E27FC236}">
              <a16:creationId xmlns:a16="http://schemas.microsoft.com/office/drawing/2014/main" id="{00000000-0008-0000-0C00-000002000000}"/>
            </a:ext>
          </a:extLst>
        </xdr:cNvPr>
        <xdr:cNvSpPr>
          <a:spLocks noChangeArrowheads="1"/>
        </xdr:cNvSpPr>
      </xdr:nvSpPr>
      <xdr:spPr bwMode="auto">
        <a:xfrm>
          <a:off x="590550" y="3667125"/>
          <a:ext cx="6953250" cy="3238500"/>
        </a:xfrm>
        <a:prstGeom prst="rect">
          <a:avLst/>
        </a:prstGeom>
        <a:solidFill>
          <a:srgbClr xmlns:mc="http://schemas.openxmlformats.org/markup-compatibility/2006" xmlns:a14="http://schemas.microsoft.com/office/drawing/2010/main" val="FFFFFF" mc:Ignorable="a14" a14:legacySpreadsheetColorIndex="65">
            <a:alpha val="96861"/>
          </a:srgbClr>
        </a:solidFill>
        <a:ln w="63500" cmpd="dbl">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11</xdr:col>
      <xdr:colOff>613410</xdr:colOff>
      <xdr:row>11</xdr:row>
      <xdr:rowOff>76200</xdr:rowOff>
    </xdr:from>
    <xdr:to>
      <xdr:col>22</xdr:col>
      <xdr:colOff>0</xdr:colOff>
      <xdr:row>30</xdr:row>
      <xdr:rowOff>57150</xdr:rowOff>
    </xdr:to>
    <xdr:sp macro="" textlink="">
      <xdr:nvSpPr>
        <xdr:cNvPr id="3" name="Rectangle 2">
          <a:extLst>
            <a:ext uri="{FF2B5EF4-FFF2-40B4-BE49-F238E27FC236}">
              <a16:creationId xmlns:a16="http://schemas.microsoft.com/office/drawing/2014/main" id="{00000000-0008-0000-0C00-000003000000}"/>
            </a:ext>
          </a:extLst>
        </xdr:cNvPr>
        <xdr:cNvSpPr>
          <a:spLocks noChangeArrowheads="1"/>
        </xdr:cNvSpPr>
      </xdr:nvSpPr>
      <xdr:spPr bwMode="auto">
        <a:xfrm>
          <a:off x="8157210" y="3676650"/>
          <a:ext cx="6930390" cy="3238500"/>
        </a:xfrm>
        <a:prstGeom prst="rect">
          <a:avLst/>
        </a:prstGeom>
        <a:solidFill>
          <a:srgbClr xmlns:mc="http://schemas.openxmlformats.org/markup-compatibility/2006" xmlns:a14="http://schemas.microsoft.com/office/drawing/2010/main" val="FFFFFF" mc:Ignorable="a14" a14:legacySpreadsheetColorIndex="65"/>
        </a:solidFill>
        <a:ln w="63500" cmpd="dbl">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613410</xdr:colOff>
      <xdr:row>34</xdr:row>
      <xdr:rowOff>28575</xdr:rowOff>
    </xdr:from>
    <xdr:to>
      <xdr:col>10</xdr:col>
      <xdr:colOff>528918</xdr:colOff>
      <xdr:row>53</xdr:row>
      <xdr:rowOff>0</xdr:rowOff>
    </xdr:to>
    <xdr:sp macro="" textlink="">
      <xdr:nvSpPr>
        <xdr:cNvPr id="4" name="Rectangle 3">
          <a:extLst>
            <a:ext uri="{FF2B5EF4-FFF2-40B4-BE49-F238E27FC236}">
              <a16:creationId xmlns:a16="http://schemas.microsoft.com/office/drawing/2014/main" id="{00000000-0008-0000-0C00-000004000000}"/>
            </a:ext>
          </a:extLst>
        </xdr:cNvPr>
        <xdr:cNvSpPr>
          <a:spLocks noChangeArrowheads="1"/>
        </xdr:cNvSpPr>
      </xdr:nvSpPr>
      <xdr:spPr bwMode="auto">
        <a:xfrm>
          <a:off x="613410" y="7639050"/>
          <a:ext cx="6773508" cy="3228975"/>
        </a:xfrm>
        <a:prstGeom prst="rect">
          <a:avLst/>
        </a:prstGeom>
        <a:solidFill>
          <a:srgbClr xmlns:mc="http://schemas.openxmlformats.org/markup-compatibility/2006" xmlns:a14="http://schemas.microsoft.com/office/drawing/2010/main" val="FFFFFF" mc:Ignorable="a14" a14:legacySpreadsheetColorIndex="65"/>
        </a:solidFill>
        <a:ln w="63500" cmpd="dbl">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12</xdr:col>
      <xdr:colOff>47625</xdr:colOff>
      <xdr:row>34</xdr:row>
      <xdr:rowOff>28575</xdr:rowOff>
    </xdr:from>
    <xdr:to>
      <xdr:col>22</xdr:col>
      <xdr:colOff>0</xdr:colOff>
      <xdr:row>53</xdr:row>
      <xdr:rowOff>0</xdr:rowOff>
    </xdr:to>
    <xdr:sp macro="" textlink="">
      <xdr:nvSpPr>
        <xdr:cNvPr id="5" name="Rectangle 4">
          <a:extLst>
            <a:ext uri="{FF2B5EF4-FFF2-40B4-BE49-F238E27FC236}">
              <a16:creationId xmlns:a16="http://schemas.microsoft.com/office/drawing/2014/main" id="{00000000-0008-0000-0C00-000005000000}"/>
            </a:ext>
          </a:extLst>
        </xdr:cNvPr>
        <xdr:cNvSpPr>
          <a:spLocks noChangeArrowheads="1"/>
        </xdr:cNvSpPr>
      </xdr:nvSpPr>
      <xdr:spPr bwMode="auto">
        <a:xfrm>
          <a:off x="8277225" y="7639050"/>
          <a:ext cx="6810375" cy="3228975"/>
        </a:xfrm>
        <a:prstGeom prst="rect">
          <a:avLst/>
        </a:prstGeom>
        <a:solidFill>
          <a:srgbClr xmlns:mc="http://schemas.openxmlformats.org/markup-compatibility/2006" xmlns:a14="http://schemas.microsoft.com/office/drawing/2010/main" val="FFFFFF" mc:Ignorable="a14" a14:legacySpreadsheetColorIndex="65"/>
        </a:solidFill>
        <a:ln w="635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700"/>
            </a:lnSpc>
            <a:defRPr sz="1000"/>
          </a:pPr>
          <a:endParaRPr lang="ja-JP" altLang="en-US" sz="1400" b="0" i="0" u="none" strike="noStrike" baseline="0">
            <a:solidFill>
              <a:srgbClr val="000000"/>
            </a:solidFill>
            <a:latin typeface="HG丸ｺﾞｼｯｸM-PRO"/>
            <a:ea typeface="HG丸ｺﾞｼｯｸM-PRO"/>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213360</xdr:colOff>
      <xdr:row>0</xdr:row>
      <xdr:rowOff>320040</xdr:rowOff>
    </xdr:from>
    <xdr:to>
      <xdr:col>8</xdr:col>
      <xdr:colOff>411480</xdr:colOff>
      <xdr:row>2</xdr:row>
      <xdr:rowOff>312420</xdr:rowOff>
    </xdr:to>
    <xdr:sp macro="" textlink="">
      <xdr:nvSpPr>
        <xdr:cNvPr id="2" name="テキスト ボックス 1">
          <a:extLst>
            <a:ext uri="{FF2B5EF4-FFF2-40B4-BE49-F238E27FC236}">
              <a16:creationId xmlns:a16="http://schemas.microsoft.com/office/drawing/2014/main" id="{00000000-0008-0000-1100-000002000000}"/>
            </a:ext>
          </a:extLst>
        </xdr:cNvPr>
        <xdr:cNvSpPr txBox="1"/>
      </xdr:nvSpPr>
      <xdr:spPr>
        <a:xfrm>
          <a:off x="6210300" y="320040"/>
          <a:ext cx="3901440" cy="6781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本様式は指定申請に係る添付書類としての提出は不要ですが、事業所の衛生管理上の処置を整備するため、本様式に記載の上、事業所に備え付けてください。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26.113.53\&#20171;&#35703;&#20107;&#26989;&#32773;&#25285;&#24403;\&#20171;&#35703;&#20107;&#26989;&#32773;&#25285;&#24403;\01%20&#25351;&#23450;&#12539;&#23626;&#20986;&#31561;&#38306;&#20418;\00%20&#20849;&#36890;&#65288;&#25351;&#23450;&#31561;&#35215;&#21063;&#12539;&#35201;&#32177;&#38306;&#20418;&#12399;&#12371;&#12385;&#12425;&#12391;&#12377;&#65289;\02&#12288;&#25351;&#23450;&#31561;%20&#35201;&#32177;%20&#38306;&#20418;&#65288;11&#39640;&#20171;&#31532;82&#21495;&#65289;\R04-03&#12288;&#25913;&#27491;&#38306;&#20418;&#65288;&#20171;&#35703;&#20998;&#37326;&#12398;&#25991;&#26360;&#12395;&#20418;&#12427;&#36000;&#25285;&#36605;&#28187;&#65289;\01_&#21402;&#21172;&#30465;&#12398;&#27096;&#24335;&#20363;&#65288;&#21402;&#21172;&#30465;HP&#12363;&#12425;&#12480;&#12454;&#12531;&#12525;&#12540;&#12489;&#65289;\1-3_&#21442;&#32771;&#27096;&#24335;1-04_&#21220;&#21209;&#34920;_&#36890;&#25152;&#20171;&#357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226.113.53\&#20171;&#35703;&#20107;&#26989;&#32773;&#25285;&#24403;\&#20171;&#35703;&#20107;&#26989;&#32773;&#25285;&#24403;\01%20&#25351;&#23450;&#12539;&#23626;&#20986;&#31561;&#38306;&#20418;\00%20&#20849;&#36890;&#65288;&#25351;&#23450;&#31561;&#35215;&#21063;&#12539;&#35201;&#32177;&#38306;&#20418;&#12399;&#12371;&#12385;&#12425;&#12391;&#12377;&#65289;\02&#12288;&#25351;&#23450;&#31561;%20&#35201;&#32177;%20&#38306;&#20418;&#65288;11&#39640;&#20171;&#31532;82&#21495;&#65289;\R04-03&#12288;&#25913;&#27491;&#38306;&#20418;&#65288;&#20171;&#35703;&#20998;&#37326;&#12398;&#25991;&#26360;&#12395;&#20418;&#12427;&#36000;&#25285;&#36605;&#28187;&#65289;\09_HP&#26356;&#26032;\&#9733;&#25913;&#27491;&#24460;\&#26032;&#35215;&#20107;&#26989;&#32773;\06_&#36890;&#25152;&#20171;&#35703;&#65288;&#28168;&#65289;\&#26032;&#35215;&#23626;&#20986;\R040401tsuusyo_kaigo_shink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226.113.53\&#20171;&#35703;&#20107;&#26989;&#32773;&#25285;&#24403;\&#20171;&#35703;&#20107;&#26989;&#32773;&#25285;&#24403;\01%20&#25351;&#23450;&#12539;&#23626;&#20986;&#31561;&#38306;&#20418;\00%20&#20849;&#36890;&#65288;&#25351;&#23450;&#31561;&#35215;&#21063;&#12539;&#35201;&#32177;&#38306;&#20418;&#12399;&#12371;&#12385;&#12425;&#12391;&#12377;&#65289;\02&#12288;&#25351;&#23450;&#31561;%20&#35201;&#32177;%20&#38306;&#20418;&#65288;11&#39640;&#20171;&#31532;82&#21495;&#65289;\R04-07&#12288;&#25913;&#27491;&#38306;&#20418;&#65288;&#12505;&#12540;&#12473;&#12450;&#12483;&#12503;&#31561;&#25903;&#25588;&#21152;&#31639;&#36861;&#21152;_&#26412;&#25991;&#25913;&#27491;&#12394;&#12375;&#65289;\07_HP&#26356;&#26032;\&#25913;&#27491;&#24460;&#65288;&#26410;&#25522;&#36617;&#65289;\&#26082;&#23384;&#20107;&#26989;&#25152;\04_&#35370;&#21839;&#30475;&#35703;&#65288;&#35370;&#30475;ST)\&#26082;&#23384;&#23626;&#20986;\R040721_hennko_zigyousy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0.226.113.53\&#20171;&#35703;&#20107;&#26989;&#32773;&#25285;&#24403;\&#20171;&#35703;&#20107;&#26989;&#32773;&#25285;&#24403;\02%20&#36939;&#21942;&#25351;&#23566;\00%20&#20849;&#36890;\02%20&#30740;&#20462;&#38306;&#20418;\01%20&#26032;&#35215;&#30740;&#20462;\R4&#26032;&#35215;&#30740;&#20462;\R4&#12486;&#12461;&#12473;&#12488;&#25913;&#35330;\03_&#20316;&#26989;&#29992;&#12487;&#12540;&#12479;&#12288;&#8251;&#38543;&#26178;&#12371;&#12371;&#12398;&#12487;&#12540;&#12479;&#12434;&#26356;&#26032;&#12377;&#12427;\&#30740;&#20462;&#12486;&#12461;&#12473;&#12488;&#8545;\07_&#12304;P48~64&#12305;&#35370;&#21839;&#30475;&#35703;\R4&#20316;&#26989;&#29992;\R040401homon_kango_shink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0.226.113.53\&#20171;&#35703;&#20107;&#26989;&#32773;&#25285;&#24403;\&#20171;&#35703;&#20107;&#26989;&#32773;&#25285;&#24403;\01%20&#25351;&#23450;&#12539;&#23626;&#20986;&#31561;&#38306;&#20418;\00%20&#20849;&#36890;&#65288;&#25351;&#23450;&#31561;&#35215;&#21063;&#12539;&#35201;&#32177;&#38306;&#20418;&#12399;&#12371;&#12385;&#12425;&#12391;&#12377;&#65289;\02&#12288;&#25351;&#23450;&#31561;%20&#35201;&#32177;%20&#38306;&#20418;&#65288;11&#39640;&#20171;&#31532;82&#21495;&#65289;\R04-03&#12288;&#25913;&#27491;&#38306;&#20418;&#65288;&#20171;&#35703;&#20998;&#37326;&#12398;&#25991;&#26360;&#12395;&#20418;&#12427;&#36000;&#25285;&#36605;&#28187;&#65289;\01_&#21402;&#21172;&#30465;&#12398;&#27096;&#24335;&#20363;&#65288;&#21402;&#21172;&#30465;HP&#12363;&#12425;&#12480;&#12454;&#12531;&#12525;&#12540;&#12489;&#65289;\1-3_&#21442;&#32771;&#27096;&#24335;1-03_&#21220;&#21209;&#34920;_&#35370;&#21839;&#30475;&#357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通所介護"/>
      <sheetName val="【記載例】シフト記号表（勤務時間帯）"/>
      <sheetName val="通所介護（100名）"/>
      <sheetName val="通所介護（1枚版）"/>
      <sheetName val="シフト記号表（勤務時間帯）"/>
      <sheetName val="記入方法"/>
      <sheetName val="プルダウン・リスト"/>
    </sheetNames>
    <sheetDataSet>
      <sheetData sheetId="0"/>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添付書類一覧"/>
      <sheetName val="添付書類一覧 (共生型)"/>
      <sheetName val="申請書（第1号様式）"/>
      <sheetName val="申請書（第1号様式裏面）"/>
      <sheetName val="付表6（通所介護）"/>
      <sheetName val="勤務表の記入方法"/>
      <sheetName val="勤務表（参考様式１_100名まで）"/>
      <sheetName val="勤務表（参考様式1_1枚版）"/>
      <sheetName val="シフト記号表（勤務時間帯）"/>
      <sheetName val="勤務時間調べ "/>
      <sheetName val="平面図（参考用様式2）"/>
      <sheetName val="写真（例）"/>
      <sheetName val="苦情処理（参考様式3）"/>
      <sheetName val="誓約書（参考様式４）"/>
      <sheetName val="誓約書別紙①（参考様式４別紙①）"/>
      <sheetName val="加算様式6-1【通所介護】"/>
      <sheetName val="加算様式6-2【通所介護サテ】"/>
      <sheetName val="加算様式6-3【処遇改善加算】"/>
      <sheetName val="【老人福祉法】事業開始届 "/>
      <sheetName val="【老人福祉法】事業開始届 (記載例)"/>
      <sheetName val="【老人福祉法】施設設置届"/>
      <sheetName val="【老人福祉法】施設設置届 (記載例)"/>
      <sheetName val="【老人福祉法】チェックリスト"/>
      <sheetName val="建築物に係る関係法令確認書（参考様式5-2）"/>
      <sheetName val="プルダウン・リスト"/>
    </sheetNames>
    <sheetDataSet>
      <sheetData sheetId="0"/>
      <sheetData sheetId="1"/>
      <sheetData sheetId="2"/>
      <sheetData sheetId="3"/>
      <sheetData sheetId="4"/>
      <sheetData sheetId="5"/>
      <sheetData sheetId="6"/>
      <sheetData sheetId="7"/>
      <sheetData sheetId="8">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9"/>
      <sheetData sheetId="10"/>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row r="12">
          <cell r="C12" t="str">
            <v>管理者</v>
          </cell>
          <cell r="D12" t="str">
            <v>生活相談員</v>
          </cell>
          <cell r="E12" t="str">
            <v>看護職員</v>
          </cell>
          <cell r="F12" t="str">
            <v>介護職員</v>
          </cell>
          <cell r="G12" t="str">
            <v>機能訓練指導員</v>
          </cell>
          <cell r="H12" t="str">
            <v>ー</v>
          </cell>
          <cell r="I12" t="str">
            <v>ー</v>
          </cell>
          <cell r="J12" t="str">
            <v>ー</v>
          </cell>
          <cell r="K12" t="str">
            <v>ー</v>
          </cell>
          <cell r="L12" t="str">
            <v>ー</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変更事項別提出書類一覧"/>
      <sheetName val="変更届出書（第3号様式）"/>
      <sheetName val="付表3（訪問看護）"/>
      <sheetName val="勤務表(参考様式１）訪問看護"/>
      <sheetName val="勤務表(訪看）(参考様式1)（100名）"/>
      <sheetName val="記入方法"/>
      <sheetName val="プルダウン・リスト"/>
    </sheetNames>
    <sheetDataSet>
      <sheetData sheetId="0"/>
      <sheetData sheetId="1"/>
      <sheetData sheetId="2"/>
      <sheetData sheetId="3"/>
      <sheetData sheetId="4"/>
      <sheetData sheetId="5"/>
      <sheetData sheetId="6">
        <row r="15">
          <cell r="C15" t="str">
            <v>管理者</v>
          </cell>
          <cell r="D15" t="str">
            <v>看護職員</v>
          </cell>
          <cell r="E15" t="str">
            <v>理学療法士</v>
          </cell>
          <cell r="F15" t="str">
            <v>作業療法士</v>
          </cell>
          <cell r="G15" t="str">
            <v>言語聴覚士</v>
          </cell>
          <cell r="H15" t="str">
            <v>ー</v>
          </cell>
          <cell r="I15" t="str">
            <v>ー</v>
          </cell>
          <cell r="J15" t="str">
            <v>ー</v>
          </cell>
          <cell r="K15" t="str">
            <v>ー</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添付書類一覧（訪問看護ｽﾃｰｼｮﾝ）"/>
      <sheetName val="添付書類一覧 (保険医療機関)"/>
      <sheetName val="申請書（第1号様式）（新） "/>
      <sheetName val="申請書（第1号様式裏面）（新）"/>
      <sheetName val="付表3（訪問看護）"/>
      <sheetName val="勤務表の記入方法"/>
      <sheetName val="勤務表(参考様式１）訪問看護"/>
      <sheetName val="プルダウン・リスト"/>
      <sheetName val="勤務時間調べ "/>
      <sheetName val="平面図（参考用様式2）"/>
      <sheetName val="苦情処理（参考様式3）"/>
      <sheetName val="衛生管理"/>
      <sheetName val="誓約書（参考様式４）"/>
      <sheetName val="誓約書別紙①（参考様式４別紙①）"/>
      <sheetName val="誓約書別紙⑤（参考様式４別紙⑤）"/>
      <sheetName val="加算様式3-1"/>
      <sheetName val="（加算様式3-3）緊急・特別管理・ターミナル"/>
      <sheetName val="勤務表(参考様式１）訪問看護 (2)"/>
    </sheetNames>
    <sheetDataSet>
      <sheetData sheetId="0"/>
      <sheetData sheetId="1"/>
      <sheetData sheetId="2"/>
      <sheetData sheetId="3"/>
      <sheetData sheetId="4"/>
      <sheetData sheetId="5"/>
      <sheetData sheetId="6"/>
      <sheetData sheetId="7">
        <row r="15">
          <cell r="C15" t="str">
            <v>管理者</v>
          </cell>
          <cell r="D15" t="str">
            <v>看護職員</v>
          </cell>
          <cell r="E15" t="str">
            <v>理学療法士</v>
          </cell>
          <cell r="F15" t="str">
            <v>作業療法士</v>
          </cell>
          <cell r="G15" t="str">
            <v>言語聴覚士</v>
          </cell>
          <cell r="H15" t="str">
            <v>ー</v>
          </cell>
          <cell r="I15" t="str">
            <v>ー</v>
          </cell>
          <cell r="J15" t="str">
            <v>ー</v>
          </cell>
          <cell r="K15" t="str">
            <v>ー</v>
          </cell>
        </row>
      </sheetData>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訪問看護"/>
      <sheetName val="訪問看護（１枚版）"/>
      <sheetName val="訪問看護（100名）"/>
      <sheetName val="記入方法"/>
      <sheetName val="プルダウン・リスト"/>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53"/>
  <sheetViews>
    <sheetView showGridLines="0" tabSelected="1" view="pageBreakPreview" zoomScale="90" zoomScaleNormal="100" zoomScaleSheetLayoutView="90" workbookViewId="0">
      <selection activeCell="A2" sqref="A2"/>
    </sheetView>
  </sheetViews>
  <sheetFormatPr defaultRowHeight="13.5" x14ac:dyDescent="0.15"/>
  <cols>
    <col min="1" max="1" width="3.625" style="22" customWidth="1"/>
    <col min="2" max="2" width="23.5" style="22" customWidth="1"/>
    <col min="3" max="3" width="37.625" style="22" bestFit="1" customWidth="1"/>
    <col min="4" max="4" width="8" style="22" customWidth="1"/>
    <col min="5" max="5" width="9.625" style="22" customWidth="1"/>
    <col min="6" max="6" width="9.125" style="22" customWidth="1"/>
    <col min="7" max="7" width="6.75" style="22" customWidth="1"/>
    <col min="8" max="8" width="5.125" style="22" customWidth="1"/>
    <col min="9" max="10" width="4.625" style="22" customWidth="1"/>
    <col min="11" max="254" width="8.875" style="22"/>
    <col min="255" max="255" width="2.875" style="22" customWidth="1"/>
    <col min="256" max="256" width="23.5" style="22" customWidth="1"/>
    <col min="257" max="257" width="34.375" style="22" customWidth="1"/>
    <col min="258" max="258" width="8" style="22" customWidth="1"/>
    <col min="259" max="259" width="9.625" style="22" customWidth="1"/>
    <col min="260" max="260" width="7.375" style="22" customWidth="1"/>
    <col min="261" max="261" width="8.5" style="22" customWidth="1"/>
    <col min="262" max="262" width="4.75" style="22" customWidth="1"/>
    <col min="263" max="263" width="16.25" style="22" customWidth="1"/>
    <col min="264" max="264" width="5.125" style="22" customWidth="1"/>
    <col min="265" max="266" width="4.625" style="22" customWidth="1"/>
    <col min="267" max="510" width="8.875" style="22"/>
    <col min="511" max="511" width="2.875" style="22" customWidth="1"/>
    <col min="512" max="512" width="23.5" style="22" customWidth="1"/>
    <col min="513" max="513" width="34.375" style="22" customWidth="1"/>
    <col min="514" max="514" width="8" style="22" customWidth="1"/>
    <col min="515" max="515" width="9.625" style="22" customWidth="1"/>
    <col min="516" max="516" width="7.375" style="22" customWidth="1"/>
    <col min="517" max="517" width="8.5" style="22" customWidth="1"/>
    <col min="518" max="518" width="4.75" style="22" customWidth="1"/>
    <col min="519" max="519" width="16.25" style="22" customWidth="1"/>
    <col min="520" max="520" width="5.125" style="22" customWidth="1"/>
    <col min="521" max="522" width="4.625" style="22" customWidth="1"/>
    <col min="523" max="766" width="8.875" style="22"/>
    <col min="767" max="767" width="2.875" style="22" customWidth="1"/>
    <col min="768" max="768" width="23.5" style="22" customWidth="1"/>
    <col min="769" max="769" width="34.375" style="22" customWidth="1"/>
    <col min="770" max="770" width="8" style="22" customWidth="1"/>
    <col min="771" max="771" width="9.625" style="22" customWidth="1"/>
    <col min="772" max="772" width="7.375" style="22" customWidth="1"/>
    <col min="773" max="773" width="8.5" style="22" customWidth="1"/>
    <col min="774" max="774" width="4.75" style="22" customWidth="1"/>
    <col min="775" max="775" width="16.25" style="22" customWidth="1"/>
    <col min="776" max="776" width="5.125" style="22" customWidth="1"/>
    <col min="777" max="778" width="4.625" style="22" customWidth="1"/>
    <col min="779" max="1022" width="8.875" style="22"/>
    <col min="1023" max="1023" width="2.875" style="22" customWidth="1"/>
    <col min="1024" max="1024" width="23.5" style="22" customWidth="1"/>
    <col min="1025" max="1025" width="34.375" style="22" customWidth="1"/>
    <col min="1026" max="1026" width="8" style="22" customWidth="1"/>
    <col min="1027" max="1027" width="9.625" style="22" customWidth="1"/>
    <col min="1028" max="1028" width="7.375" style="22" customWidth="1"/>
    <col min="1029" max="1029" width="8.5" style="22" customWidth="1"/>
    <col min="1030" max="1030" width="4.75" style="22" customWidth="1"/>
    <col min="1031" max="1031" width="16.25" style="22" customWidth="1"/>
    <col min="1032" max="1032" width="5.125" style="22" customWidth="1"/>
    <col min="1033" max="1034" width="4.625" style="22" customWidth="1"/>
    <col min="1035" max="1278" width="8.875" style="22"/>
    <col min="1279" max="1279" width="2.875" style="22" customWidth="1"/>
    <col min="1280" max="1280" width="23.5" style="22" customWidth="1"/>
    <col min="1281" max="1281" width="34.375" style="22" customWidth="1"/>
    <col min="1282" max="1282" width="8" style="22" customWidth="1"/>
    <col min="1283" max="1283" width="9.625" style="22" customWidth="1"/>
    <col min="1284" max="1284" width="7.375" style="22" customWidth="1"/>
    <col min="1285" max="1285" width="8.5" style="22" customWidth="1"/>
    <col min="1286" max="1286" width="4.75" style="22" customWidth="1"/>
    <col min="1287" max="1287" width="16.25" style="22" customWidth="1"/>
    <col min="1288" max="1288" width="5.125" style="22" customWidth="1"/>
    <col min="1289" max="1290" width="4.625" style="22" customWidth="1"/>
    <col min="1291" max="1534" width="8.875" style="22"/>
    <col min="1535" max="1535" width="2.875" style="22" customWidth="1"/>
    <col min="1536" max="1536" width="23.5" style="22" customWidth="1"/>
    <col min="1537" max="1537" width="34.375" style="22" customWidth="1"/>
    <col min="1538" max="1538" width="8" style="22" customWidth="1"/>
    <col min="1539" max="1539" width="9.625" style="22" customWidth="1"/>
    <col min="1540" max="1540" width="7.375" style="22" customWidth="1"/>
    <col min="1541" max="1541" width="8.5" style="22" customWidth="1"/>
    <col min="1542" max="1542" width="4.75" style="22" customWidth="1"/>
    <col min="1543" max="1543" width="16.25" style="22" customWidth="1"/>
    <col min="1544" max="1544" width="5.125" style="22" customWidth="1"/>
    <col min="1545" max="1546" width="4.625" style="22" customWidth="1"/>
    <col min="1547" max="1790" width="8.875" style="22"/>
    <col min="1791" max="1791" width="2.875" style="22" customWidth="1"/>
    <col min="1792" max="1792" width="23.5" style="22" customWidth="1"/>
    <col min="1793" max="1793" width="34.375" style="22" customWidth="1"/>
    <col min="1794" max="1794" width="8" style="22" customWidth="1"/>
    <col min="1795" max="1795" width="9.625" style="22" customWidth="1"/>
    <col min="1796" max="1796" width="7.375" style="22" customWidth="1"/>
    <col min="1797" max="1797" width="8.5" style="22" customWidth="1"/>
    <col min="1798" max="1798" width="4.75" style="22" customWidth="1"/>
    <col min="1799" max="1799" width="16.25" style="22" customWidth="1"/>
    <col min="1800" max="1800" width="5.125" style="22" customWidth="1"/>
    <col min="1801" max="1802" width="4.625" style="22" customWidth="1"/>
    <col min="1803" max="2046" width="8.875" style="22"/>
    <col min="2047" max="2047" width="2.875" style="22" customWidth="1"/>
    <col min="2048" max="2048" width="23.5" style="22" customWidth="1"/>
    <col min="2049" max="2049" width="34.375" style="22" customWidth="1"/>
    <col min="2050" max="2050" width="8" style="22" customWidth="1"/>
    <col min="2051" max="2051" width="9.625" style="22" customWidth="1"/>
    <col min="2052" max="2052" width="7.375" style="22" customWidth="1"/>
    <col min="2053" max="2053" width="8.5" style="22" customWidth="1"/>
    <col min="2054" max="2054" width="4.75" style="22" customWidth="1"/>
    <col min="2055" max="2055" width="16.25" style="22" customWidth="1"/>
    <col min="2056" max="2056" width="5.125" style="22" customWidth="1"/>
    <col min="2057" max="2058" width="4.625" style="22" customWidth="1"/>
    <col min="2059" max="2302" width="8.875" style="22"/>
    <col min="2303" max="2303" width="2.875" style="22" customWidth="1"/>
    <col min="2304" max="2304" width="23.5" style="22" customWidth="1"/>
    <col min="2305" max="2305" width="34.375" style="22" customWidth="1"/>
    <col min="2306" max="2306" width="8" style="22" customWidth="1"/>
    <col min="2307" max="2307" width="9.625" style="22" customWidth="1"/>
    <col min="2308" max="2308" width="7.375" style="22" customWidth="1"/>
    <col min="2309" max="2309" width="8.5" style="22" customWidth="1"/>
    <col min="2310" max="2310" width="4.75" style="22" customWidth="1"/>
    <col min="2311" max="2311" width="16.25" style="22" customWidth="1"/>
    <col min="2312" max="2312" width="5.125" style="22" customWidth="1"/>
    <col min="2313" max="2314" width="4.625" style="22" customWidth="1"/>
    <col min="2315" max="2558" width="8.875" style="22"/>
    <col min="2559" max="2559" width="2.875" style="22" customWidth="1"/>
    <col min="2560" max="2560" width="23.5" style="22" customWidth="1"/>
    <col min="2561" max="2561" width="34.375" style="22" customWidth="1"/>
    <col min="2562" max="2562" width="8" style="22" customWidth="1"/>
    <col min="2563" max="2563" width="9.625" style="22" customWidth="1"/>
    <col min="2564" max="2564" width="7.375" style="22" customWidth="1"/>
    <col min="2565" max="2565" width="8.5" style="22" customWidth="1"/>
    <col min="2566" max="2566" width="4.75" style="22" customWidth="1"/>
    <col min="2567" max="2567" width="16.25" style="22" customWidth="1"/>
    <col min="2568" max="2568" width="5.125" style="22" customWidth="1"/>
    <col min="2569" max="2570" width="4.625" style="22" customWidth="1"/>
    <col min="2571" max="2814" width="8.875" style="22"/>
    <col min="2815" max="2815" width="2.875" style="22" customWidth="1"/>
    <col min="2816" max="2816" width="23.5" style="22" customWidth="1"/>
    <col min="2817" max="2817" width="34.375" style="22" customWidth="1"/>
    <col min="2818" max="2818" width="8" style="22" customWidth="1"/>
    <col min="2819" max="2819" width="9.625" style="22" customWidth="1"/>
    <col min="2820" max="2820" width="7.375" style="22" customWidth="1"/>
    <col min="2821" max="2821" width="8.5" style="22" customWidth="1"/>
    <col min="2822" max="2822" width="4.75" style="22" customWidth="1"/>
    <col min="2823" max="2823" width="16.25" style="22" customWidth="1"/>
    <col min="2824" max="2824" width="5.125" style="22" customWidth="1"/>
    <col min="2825" max="2826" width="4.625" style="22" customWidth="1"/>
    <col min="2827" max="3070" width="8.875" style="22"/>
    <col min="3071" max="3071" width="2.875" style="22" customWidth="1"/>
    <col min="3072" max="3072" width="23.5" style="22" customWidth="1"/>
    <col min="3073" max="3073" width="34.375" style="22" customWidth="1"/>
    <col min="3074" max="3074" width="8" style="22" customWidth="1"/>
    <col min="3075" max="3075" width="9.625" style="22" customWidth="1"/>
    <col min="3076" max="3076" width="7.375" style="22" customWidth="1"/>
    <col min="3077" max="3077" width="8.5" style="22" customWidth="1"/>
    <col min="3078" max="3078" width="4.75" style="22" customWidth="1"/>
    <col min="3079" max="3079" width="16.25" style="22" customWidth="1"/>
    <col min="3080" max="3080" width="5.125" style="22" customWidth="1"/>
    <col min="3081" max="3082" width="4.625" style="22" customWidth="1"/>
    <col min="3083" max="3326" width="8.875" style="22"/>
    <col min="3327" max="3327" width="2.875" style="22" customWidth="1"/>
    <col min="3328" max="3328" width="23.5" style="22" customWidth="1"/>
    <col min="3329" max="3329" width="34.375" style="22" customWidth="1"/>
    <col min="3330" max="3330" width="8" style="22" customWidth="1"/>
    <col min="3331" max="3331" width="9.625" style="22" customWidth="1"/>
    <col min="3332" max="3332" width="7.375" style="22" customWidth="1"/>
    <col min="3333" max="3333" width="8.5" style="22" customWidth="1"/>
    <col min="3334" max="3334" width="4.75" style="22" customWidth="1"/>
    <col min="3335" max="3335" width="16.25" style="22" customWidth="1"/>
    <col min="3336" max="3336" width="5.125" style="22" customWidth="1"/>
    <col min="3337" max="3338" width="4.625" style="22" customWidth="1"/>
    <col min="3339" max="3582" width="8.875" style="22"/>
    <col min="3583" max="3583" width="2.875" style="22" customWidth="1"/>
    <col min="3584" max="3584" width="23.5" style="22" customWidth="1"/>
    <col min="3585" max="3585" width="34.375" style="22" customWidth="1"/>
    <col min="3586" max="3586" width="8" style="22" customWidth="1"/>
    <col min="3587" max="3587" width="9.625" style="22" customWidth="1"/>
    <col min="3588" max="3588" width="7.375" style="22" customWidth="1"/>
    <col min="3589" max="3589" width="8.5" style="22" customWidth="1"/>
    <col min="3590" max="3590" width="4.75" style="22" customWidth="1"/>
    <col min="3591" max="3591" width="16.25" style="22" customWidth="1"/>
    <col min="3592" max="3592" width="5.125" style="22" customWidth="1"/>
    <col min="3593" max="3594" width="4.625" style="22" customWidth="1"/>
    <col min="3595" max="3838" width="8.875" style="22"/>
    <col min="3839" max="3839" width="2.875" style="22" customWidth="1"/>
    <col min="3840" max="3840" width="23.5" style="22" customWidth="1"/>
    <col min="3841" max="3841" width="34.375" style="22" customWidth="1"/>
    <col min="3842" max="3842" width="8" style="22" customWidth="1"/>
    <col min="3843" max="3843" width="9.625" style="22" customWidth="1"/>
    <col min="3844" max="3844" width="7.375" style="22" customWidth="1"/>
    <col min="3845" max="3845" width="8.5" style="22" customWidth="1"/>
    <col min="3846" max="3846" width="4.75" style="22" customWidth="1"/>
    <col min="3847" max="3847" width="16.25" style="22" customWidth="1"/>
    <col min="3848" max="3848" width="5.125" style="22" customWidth="1"/>
    <col min="3849" max="3850" width="4.625" style="22" customWidth="1"/>
    <col min="3851" max="4094" width="8.875" style="22"/>
    <col min="4095" max="4095" width="2.875" style="22" customWidth="1"/>
    <col min="4096" max="4096" width="23.5" style="22" customWidth="1"/>
    <col min="4097" max="4097" width="34.375" style="22" customWidth="1"/>
    <col min="4098" max="4098" width="8" style="22" customWidth="1"/>
    <col min="4099" max="4099" width="9.625" style="22" customWidth="1"/>
    <col min="4100" max="4100" width="7.375" style="22" customWidth="1"/>
    <col min="4101" max="4101" width="8.5" style="22" customWidth="1"/>
    <col min="4102" max="4102" width="4.75" style="22" customWidth="1"/>
    <col min="4103" max="4103" width="16.25" style="22" customWidth="1"/>
    <col min="4104" max="4104" width="5.125" style="22" customWidth="1"/>
    <col min="4105" max="4106" width="4.625" style="22" customWidth="1"/>
    <col min="4107" max="4350" width="8.875" style="22"/>
    <col min="4351" max="4351" width="2.875" style="22" customWidth="1"/>
    <col min="4352" max="4352" width="23.5" style="22" customWidth="1"/>
    <col min="4353" max="4353" width="34.375" style="22" customWidth="1"/>
    <col min="4354" max="4354" width="8" style="22" customWidth="1"/>
    <col min="4355" max="4355" width="9.625" style="22" customWidth="1"/>
    <col min="4356" max="4356" width="7.375" style="22" customWidth="1"/>
    <col min="4357" max="4357" width="8.5" style="22" customWidth="1"/>
    <col min="4358" max="4358" width="4.75" style="22" customWidth="1"/>
    <col min="4359" max="4359" width="16.25" style="22" customWidth="1"/>
    <col min="4360" max="4360" width="5.125" style="22" customWidth="1"/>
    <col min="4361" max="4362" width="4.625" style="22" customWidth="1"/>
    <col min="4363" max="4606" width="8.875" style="22"/>
    <col min="4607" max="4607" width="2.875" style="22" customWidth="1"/>
    <col min="4608" max="4608" width="23.5" style="22" customWidth="1"/>
    <col min="4609" max="4609" width="34.375" style="22" customWidth="1"/>
    <col min="4610" max="4610" width="8" style="22" customWidth="1"/>
    <col min="4611" max="4611" width="9.625" style="22" customWidth="1"/>
    <col min="4612" max="4612" width="7.375" style="22" customWidth="1"/>
    <col min="4613" max="4613" width="8.5" style="22" customWidth="1"/>
    <col min="4614" max="4614" width="4.75" style="22" customWidth="1"/>
    <col min="4615" max="4615" width="16.25" style="22" customWidth="1"/>
    <col min="4616" max="4616" width="5.125" style="22" customWidth="1"/>
    <col min="4617" max="4618" width="4.625" style="22" customWidth="1"/>
    <col min="4619" max="4862" width="8.875" style="22"/>
    <col min="4863" max="4863" width="2.875" style="22" customWidth="1"/>
    <col min="4864" max="4864" width="23.5" style="22" customWidth="1"/>
    <col min="4865" max="4865" width="34.375" style="22" customWidth="1"/>
    <col min="4866" max="4866" width="8" style="22" customWidth="1"/>
    <col min="4867" max="4867" width="9.625" style="22" customWidth="1"/>
    <col min="4868" max="4868" width="7.375" style="22" customWidth="1"/>
    <col min="4869" max="4869" width="8.5" style="22" customWidth="1"/>
    <col min="4870" max="4870" width="4.75" style="22" customWidth="1"/>
    <col min="4871" max="4871" width="16.25" style="22" customWidth="1"/>
    <col min="4872" max="4872" width="5.125" style="22" customWidth="1"/>
    <col min="4873" max="4874" width="4.625" style="22" customWidth="1"/>
    <col min="4875" max="5118" width="8.875" style="22"/>
    <col min="5119" max="5119" width="2.875" style="22" customWidth="1"/>
    <col min="5120" max="5120" width="23.5" style="22" customWidth="1"/>
    <col min="5121" max="5121" width="34.375" style="22" customWidth="1"/>
    <col min="5122" max="5122" width="8" style="22" customWidth="1"/>
    <col min="5123" max="5123" width="9.625" style="22" customWidth="1"/>
    <col min="5124" max="5124" width="7.375" style="22" customWidth="1"/>
    <col min="5125" max="5125" width="8.5" style="22" customWidth="1"/>
    <col min="5126" max="5126" width="4.75" style="22" customWidth="1"/>
    <col min="5127" max="5127" width="16.25" style="22" customWidth="1"/>
    <col min="5128" max="5128" width="5.125" style="22" customWidth="1"/>
    <col min="5129" max="5130" width="4.625" style="22" customWidth="1"/>
    <col min="5131" max="5374" width="8.875" style="22"/>
    <col min="5375" max="5375" width="2.875" style="22" customWidth="1"/>
    <col min="5376" max="5376" width="23.5" style="22" customWidth="1"/>
    <col min="5377" max="5377" width="34.375" style="22" customWidth="1"/>
    <col min="5378" max="5378" width="8" style="22" customWidth="1"/>
    <col min="5379" max="5379" width="9.625" style="22" customWidth="1"/>
    <col min="5380" max="5380" width="7.375" style="22" customWidth="1"/>
    <col min="5381" max="5381" width="8.5" style="22" customWidth="1"/>
    <col min="5382" max="5382" width="4.75" style="22" customWidth="1"/>
    <col min="5383" max="5383" width="16.25" style="22" customWidth="1"/>
    <col min="5384" max="5384" width="5.125" style="22" customWidth="1"/>
    <col min="5385" max="5386" width="4.625" style="22" customWidth="1"/>
    <col min="5387" max="5630" width="8.875" style="22"/>
    <col min="5631" max="5631" width="2.875" style="22" customWidth="1"/>
    <col min="5632" max="5632" width="23.5" style="22" customWidth="1"/>
    <col min="5633" max="5633" width="34.375" style="22" customWidth="1"/>
    <col min="5634" max="5634" width="8" style="22" customWidth="1"/>
    <col min="5635" max="5635" width="9.625" style="22" customWidth="1"/>
    <col min="5636" max="5636" width="7.375" style="22" customWidth="1"/>
    <col min="5637" max="5637" width="8.5" style="22" customWidth="1"/>
    <col min="5638" max="5638" width="4.75" style="22" customWidth="1"/>
    <col min="5639" max="5639" width="16.25" style="22" customWidth="1"/>
    <col min="5640" max="5640" width="5.125" style="22" customWidth="1"/>
    <col min="5641" max="5642" width="4.625" style="22" customWidth="1"/>
    <col min="5643" max="5886" width="8.875" style="22"/>
    <col min="5887" max="5887" width="2.875" style="22" customWidth="1"/>
    <col min="5888" max="5888" width="23.5" style="22" customWidth="1"/>
    <col min="5889" max="5889" width="34.375" style="22" customWidth="1"/>
    <col min="5890" max="5890" width="8" style="22" customWidth="1"/>
    <col min="5891" max="5891" width="9.625" style="22" customWidth="1"/>
    <col min="5892" max="5892" width="7.375" style="22" customWidth="1"/>
    <col min="5893" max="5893" width="8.5" style="22" customWidth="1"/>
    <col min="5894" max="5894" width="4.75" style="22" customWidth="1"/>
    <col min="5895" max="5895" width="16.25" style="22" customWidth="1"/>
    <col min="5896" max="5896" width="5.125" style="22" customWidth="1"/>
    <col min="5897" max="5898" width="4.625" style="22" customWidth="1"/>
    <col min="5899" max="6142" width="8.875" style="22"/>
    <col min="6143" max="6143" width="2.875" style="22" customWidth="1"/>
    <col min="6144" max="6144" width="23.5" style="22" customWidth="1"/>
    <col min="6145" max="6145" width="34.375" style="22" customWidth="1"/>
    <col min="6146" max="6146" width="8" style="22" customWidth="1"/>
    <col min="6147" max="6147" width="9.625" style="22" customWidth="1"/>
    <col min="6148" max="6148" width="7.375" style="22" customWidth="1"/>
    <col min="6149" max="6149" width="8.5" style="22" customWidth="1"/>
    <col min="6150" max="6150" width="4.75" style="22" customWidth="1"/>
    <col min="6151" max="6151" width="16.25" style="22" customWidth="1"/>
    <col min="6152" max="6152" width="5.125" style="22" customWidth="1"/>
    <col min="6153" max="6154" width="4.625" style="22" customWidth="1"/>
    <col min="6155" max="6398" width="8.875" style="22"/>
    <col min="6399" max="6399" width="2.875" style="22" customWidth="1"/>
    <col min="6400" max="6400" width="23.5" style="22" customWidth="1"/>
    <col min="6401" max="6401" width="34.375" style="22" customWidth="1"/>
    <col min="6402" max="6402" width="8" style="22" customWidth="1"/>
    <col min="6403" max="6403" width="9.625" style="22" customWidth="1"/>
    <col min="6404" max="6404" width="7.375" style="22" customWidth="1"/>
    <col min="6405" max="6405" width="8.5" style="22" customWidth="1"/>
    <col min="6406" max="6406" width="4.75" style="22" customWidth="1"/>
    <col min="6407" max="6407" width="16.25" style="22" customWidth="1"/>
    <col min="6408" max="6408" width="5.125" style="22" customWidth="1"/>
    <col min="6409" max="6410" width="4.625" style="22" customWidth="1"/>
    <col min="6411" max="6654" width="8.875" style="22"/>
    <col min="6655" max="6655" width="2.875" style="22" customWidth="1"/>
    <col min="6656" max="6656" width="23.5" style="22" customWidth="1"/>
    <col min="6657" max="6657" width="34.375" style="22" customWidth="1"/>
    <col min="6658" max="6658" width="8" style="22" customWidth="1"/>
    <col min="6659" max="6659" width="9.625" style="22" customWidth="1"/>
    <col min="6660" max="6660" width="7.375" style="22" customWidth="1"/>
    <col min="6661" max="6661" width="8.5" style="22" customWidth="1"/>
    <col min="6662" max="6662" width="4.75" style="22" customWidth="1"/>
    <col min="6663" max="6663" width="16.25" style="22" customWidth="1"/>
    <col min="6664" max="6664" width="5.125" style="22" customWidth="1"/>
    <col min="6665" max="6666" width="4.625" style="22" customWidth="1"/>
    <col min="6667" max="6910" width="8.875" style="22"/>
    <col min="6911" max="6911" width="2.875" style="22" customWidth="1"/>
    <col min="6912" max="6912" width="23.5" style="22" customWidth="1"/>
    <col min="6913" max="6913" width="34.375" style="22" customWidth="1"/>
    <col min="6914" max="6914" width="8" style="22" customWidth="1"/>
    <col min="6915" max="6915" width="9.625" style="22" customWidth="1"/>
    <col min="6916" max="6916" width="7.375" style="22" customWidth="1"/>
    <col min="6917" max="6917" width="8.5" style="22" customWidth="1"/>
    <col min="6918" max="6918" width="4.75" style="22" customWidth="1"/>
    <col min="6919" max="6919" width="16.25" style="22" customWidth="1"/>
    <col min="6920" max="6920" width="5.125" style="22" customWidth="1"/>
    <col min="6921" max="6922" width="4.625" style="22" customWidth="1"/>
    <col min="6923" max="7166" width="8.875" style="22"/>
    <col min="7167" max="7167" width="2.875" style="22" customWidth="1"/>
    <col min="7168" max="7168" width="23.5" style="22" customWidth="1"/>
    <col min="7169" max="7169" width="34.375" style="22" customWidth="1"/>
    <col min="7170" max="7170" width="8" style="22" customWidth="1"/>
    <col min="7171" max="7171" width="9.625" style="22" customWidth="1"/>
    <col min="7172" max="7172" width="7.375" style="22" customWidth="1"/>
    <col min="7173" max="7173" width="8.5" style="22" customWidth="1"/>
    <col min="7174" max="7174" width="4.75" style="22" customWidth="1"/>
    <col min="7175" max="7175" width="16.25" style="22" customWidth="1"/>
    <col min="7176" max="7176" width="5.125" style="22" customWidth="1"/>
    <col min="7177" max="7178" width="4.625" style="22" customWidth="1"/>
    <col min="7179" max="7422" width="8.875" style="22"/>
    <col min="7423" max="7423" width="2.875" style="22" customWidth="1"/>
    <col min="7424" max="7424" width="23.5" style="22" customWidth="1"/>
    <col min="7425" max="7425" width="34.375" style="22" customWidth="1"/>
    <col min="7426" max="7426" width="8" style="22" customWidth="1"/>
    <col min="7427" max="7427" width="9.625" style="22" customWidth="1"/>
    <col min="7428" max="7428" width="7.375" style="22" customWidth="1"/>
    <col min="7429" max="7429" width="8.5" style="22" customWidth="1"/>
    <col min="7430" max="7430" width="4.75" style="22" customWidth="1"/>
    <col min="7431" max="7431" width="16.25" style="22" customWidth="1"/>
    <col min="7432" max="7432" width="5.125" style="22" customWidth="1"/>
    <col min="7433" max="7434" width="4.625" style="22" customWidth="1"/>
    <col min="7435" max="7678" width="8.875" style="22"/>
    <col min="7679" max="7679" width="2.875" style="22" customWidth="1"/>
    <col min="7680" max="7680" width="23.5" style="22" customWidth="1"/>
    <col min="7681" max="7681" width="34.375" style="22" customWidth="1"/>
    <col min="7682" max="7682" width="8" style="22" customWidth="1"/>
    <col min="7683" max="7683" width="9.625" style="22" customWidth="1"/>
    <col min="7684" max="7684" width="7.375" style="22" customWidth="1"/>
    <col min="7685" max="7685" width="8.5" style="22" customWidth="1"/>
    <col min="7686" max="7686" width="4.75" style="22" customWidth="1"/>
    <col min="7687" max="7687" width="16.25" style="22" customWidth="1"/>
    <col min="7688" max="7688" width="5.125" style="22" customWidth="1"/>
    <col min="7689" max="7690" width="4.625" style="22" customWidth="1"/>
    <col min="7691" max="7934" width="8.875" style="22"/>
    <col min="7935" max="7935" width="2.875" style="22" customWidth="1"/>
    <col min="7936" max="7936" width="23.5" style="22" customWidth="1"/>
    <col min="7937" max="7937" width="34.375" style="22" customWidth="1"/>
    <col min="7938" max="7938" width="8" style="22" customWidth="1"/>
    <col min="7939" max="7939" width="9.625" style="22" customWidth="1"/>
    <col min="7940" max="7940" width="7.375" style="22" customWidth="1"/>
    <col min="7941" max="7941" width="8.5" style="22" customWidth="1"/>
    <col min="7942" max="7942" width="4.75" style="22" customWidth="1"/>
    <col min="7943" max="7943" width="16.25" style="22" customWidth="1"/>
    <col min="7944" max="7944" width="5.125" style="22" customWidth="1"/>
    <col min="7945" max="7946" width="4.625" style="22" customWidth="1"/>
    <col min="7947" max="8190" width="8.875" style="22"/>
    <col min="8191" max="8191" width="2.875" style="22" customWidth="1"/>
    <col min="8192" max="8192" width="23.5" style="22" customWidth="1"/>
    <col min="8193" max="8193" width="34.375" style="22" customWidth="1"/>
    <col min="8194" max="8194" width="8" style="22" customWidth="1"/>
    <col min="8195" max="8195" width="9.625" style="22" customWidth="1"/>
    <col min="8196" max="8196" width="7.375" style="22" customWidth="1"/>
    <col min="8197" max="8197" width="8.5" style="22" customWidth="1"/>
    <col min="8198" max="8198" width="4.75" style="22" customWidth="1"/>
    <col min="8199" max="8199" width="16.25" style="22" customWidth="1"/>
    <col min="8200" max="8200" width="5.125" style="22" customWidth="1"/>
    <col min="8201" max="8202" width="4.625" style="22" customWidth="1"/>
    <col min="8203" max="8446" width="8.875" style="22"/>
    <col min="8447" max="8447" width="2.875" style="22" customWidth="1"/>
    <col min="8448" max="8448" width="23.5" style="22" customWidth="1"/>
    <col min="8449" max="8449" width="34.375" style="22" customWidth="1"/>
    <col min="8450" max="8450" width="8" style="22" customWidth="1"/>
    <col min="8451" max="8451" width="9.625" style="22" customWidth="1"/>
    <col min="8452" max="8452" width="7.375" style="22" customWidth="1"/>
    <col min="8453" max="8453" width="8.5" style="22" customWidth="1"/>
    <col min="8454" max="8454" width="4.75" style="22" customWidth="1"/>
    <col min="8455" max="8455" width="16.25" style="22" customWidth="1"/>
    <col min="8456" max="8456" width="5.125" style="22" customWidth="1"/>
    <col min="8457" max="8458" width="4.625" style="22" customWidth="1"/>
    <col min="8459" max="8702" width="8.875" style="22"/>
    <col min="8703" max="8703" width="2.875" style="22" customWidth="1"/>
    <col min="8704" max="8704" width="23.5" style="22" customWidth="1"/>
    <col min="8705" max="8705" width="34.375" style="22" customWidth="1"/>
    <col min="8706" max="8706" width="8" style="22" customWidth="1"/>
    <col min="8707" max="8707" width="9.625" style="22" customWidth="1"/>
    <col min="8708" max="8708" width="7.375" style="22" customWidth="1"/>
    <col min="8709" max="8709" width="8.5" style="22" customWidth="1"/>
    <col min="8710" max="8710" width="4.75" style="22" customWidth="1"/>
    <col min="8711" max="8711" width="16.25" style="22" customWidth="1"/>
    <col min="8712" max="8712" width="5.125" style="22" customWidth="1"/>
    <col min="8713" max="8714" width="4.625" style="22" customWidth="1"/>
    <col min="8715" max="8958" width="8.875" style="22"/>
    <col min="8959" max="8959" width="2.875" style="22" customWidth="1"/>
    <col min="8960" max="8960" width="23.5" style="22" customWidth="1"/>
    <col min="8961" max="8961" width="34.375" style="22" customWidth="1"/>
    <col min="8962" max="8962" width="8" style="22" customWidth="1"/>
    <col min="8963" max="8963" width="9.625" style="22" customWidth="1"/>
    <col min="8964" max="8964" width="7.375" style="22" customWidth="1"/>
    <col min="8965" max="8965" width="8.5" style="22" customWidth="1"/>
    <col min="8966" max="8966" width="4.75" style="22" customWidth="1"/>
    <col min="8967" max="8967" width="16.25" style="22" customWidth="1"/>
    <col min="8968" max="8968" width="5.125" style="22" customWidth="1"/>
    <col min="8969" max="8970" width="4.625" style="22" customWidth="1"/>
    <col min="8971" max="9214" width="8.875" style="22"/>
    <col min="9215" max="9215" width="2.875" style="22" customWidth="1"/>
    <col min="9216" max="9216" width="23.5" style="22" customWidth="1"/>
    <col min="9217" max="9217" width="34.375" style="22" customWidth="1"/>
    <col min="9218" max="9218" width="8" style="22" customWidth="1"/>
    <col min="9219" max="9219" width="9.625" style="22" customWidth="1"/>
    <col min="9220" max="9220" width="7.375" style="22" customWidth="1"/>
    <col min="9221" max="9221" width="8.5" style="22" customWidth="1"/>
    <col min="9222" max="9222" width="4.75" style="22" customWidth="1"/>
    <col min="9223" max="9223" width="16.25" style="22" customWidth="1"/>
    <col min="9224" max="9224" width="5.125" style="22" customWidth="1"/>
    <col min="9225" max="9226" width="4.625" style="22" customWidth="1"/>
    <col min="9227" max="9470" width="8.875" style="22"/>
    <col min="9471" max="9471" width="2.875" style="22" customWidth="1"/>
    <col min="9472" max="9472" width="23.5" style="22" customWidth="1"/>
    <col min="9473" max="9473" width="34.375" style="22" customWidth="1"/>
    <col min="9474" max="9474" width="8" style="22" customWidth="1"/>
    <col min="9475" max="9475" width="9.625" style="22" customWidth="1"/>
    <col min="9476" max="9476" width="7.375" style="22" customWidth="1"/>
    <col min="9477" max="9477" width="8.5" style="22" customWidth="1"/>
    <col min="9478" max="9478" width="4.75" style="22" customWidth="1"/>
    <col min="9479" max="9479" width="16.25" style="22" customWidth="1"/>
    <col min="9480" max="9480" width="5.125" style="22" customWidth="1"/>
    <col min="9481" max="9482" width="4.625" style="22" customWidth="1"/>
    <col min="9483" max="9726" width="8.875" style="22"/>
    <col min="9727" max="9727" width="2.875" style="22" customWidth="1"/>
    <col min="9728" max="9728" width="23.5" style="22" customWidth="1"/>
    <col min="9729" max="9729" width="34.375" style="22" customWidth="1"/>
    <col min="9730" max="9730" width="8" style="22" customWidth="1"/>
    <col min="9731" max="9731" width="9.625" style="22" customWidth="1"/>
    <col min="9732" max="9732" width="7.375" style="22" customWidth="1"/>
    <col min="9733" max="9733" width="8.5" style="22" customWidth="1"/>
    <col min="9734" max="9734" width="4.75" style="22" customWidth="1"/>
    <col min="9735" max="9735" width="16.25" style="22" customWidth="1"/>
    <col min="9736" max="9736" width="5.125" style="22" customWidth="1"/>
    <col min="9737" max="9738" width="4.625" style="22" customWidth="1"/>
    <col min="9739" max="9982" width="8.875" style="22"/>
    <col min="9983" max="9983" width="2.875" style="22" customWidth="1"/>
    <col min="9984" max="9984" width="23.5" style="22" customWidth="1"/>
    <col min="9985" max="9985" width="34.375" style="22" customWidth="1"/>
    <col min="9986" max="9986" width="8" style="22" customWidth="1"/>
    <col min="9987" max="9987" width="9.625" style="22" customWidth="1"/>
    <col min="9988" max="9988" width="7.375" style="22" customWidth="1"/>
    <col min="9989" max="9989" width="8.5" style="22" customWidth="1"/>
    <col min="9990" max="9990" width="4.75" style="22" customWidth="1"/>
    <col min="9991" max="9991" width="16.25" style="22" customWidth="1"/>
    <col min="9992" max="9992" width="5.125" style="22" customWidth="1"/>
    <col min="9993" max="9994" width="4.625" style="22" customWidth="1"/>
    <col min="9995" max="10238" width="8.875" style="22"/>
    <col min="10239" max="10239" width="2.875" style="22" customWidth="1"/>
    <col min="10240" max="10240" width="23.5" style="22" customWidth="1"/>
    <col min="10241" max="10241" width="34.375" style="22" customWidth="1"/>
    <col min="10242" max="10242" width="8" style="22" customWidth="1"/>
    <col min="10243" max="10243" width="9.625" style="22" customWidth="1"/>
    <col min="10244" max="10244" width="7.375" style="22" customWidth="1"/>
    <col min="10245" max="10245" width="8.5" style="22" customWidth="1"/>
    <col min="10246" max="10246" width="4.75" style="22" customWidth="1"/>
    <col min="10247" max="10247" width="16.25" style="22" customWidth="1"/>
    <col min="10248" max="10248" width="5.125" style="22" customWidth="1"/>
    <col min="10249" max="10250" width="4.625" style="22" customWidth="1"/>
    <col min="10251" max="10494" width="8.875" style="22"/>
    <col min="10495" max="10495" width="2.875" style="22" customWidth="1"/>
    <col min="10496" max="10496" width="23.5" style="22" customWidth="1"/>
    <col min="10497" max="10497" width="34.375" style="22" customWidth="1"/>
    <col min="10498" max="10498" width="8" style="22" customWidth="1"/>
    <col min="10499" max="10499" width="9.625" style="22" customWidth="1"/>
    <col min="10500" max="10500" width="7.375" style="22" customWidth="1"/>
    <col min="10501" max="10501" width="8.5" style="22" customWidth="1"/>
    <col min="10502" max="10502" width="4.75" style="22" customWidth="1"/>
    <col min="10503" max="10503" width="16.25" style="22" customWidth="1"/>
    <col min="10504" max="10504" width="5.125" style="22" customWidth="1"/>
    <col min="10505" max="10506" width="4.625" style="22" customWidth="1"/>
    <col min="10507" max="10750" width="8.875" style="22"/>
    <col min="10751" max="10751" width="2.875" style="22" customWidth="1"/>
    <col min="10752" max="10752" width="23.5" style="22" customWidth="1"/>
    <col min="10753" max="10753" width="34.375" style="22" customWidth="1"/>
    <col min="10754" max="10754" width="8" style="22" customWidth="1"/>
    <col min="10755" max="10755" width="9.625" style="22" customWidth="1"/>
    <col min="10756" max="10756" width="7.375" style="22" customWidth="1"/>
    <col min="10757" max="10757" width="8.5" style="22" customWidth="1"/>
    <col min="10758" max="10758" width="4.75" style="22" customWidth="1"/>
    <col min="10759" max="10759" width="16.25" style="22" customWidth="1"/>
    <col min="10760" max="10760" width="5.125" style="22" customWidth="1"/>
    <col min="10761" max="10762" width="4.625" style="22" customWidth="1"/>
    <col min="10763" max="11006" width="8.875" style="22"/>
    <col min="11007" max="11007" width="2.875" style="22" customWidth="1"/>
    <col min="11008" max="11008" width="23.5" style="22" customWidth="1"/>
    <col min="11009" max="11009" width="34.375" style="22" customWidth="1"/>
    <col min="11010" max="11010" width="8" style="22" customWidth="1"/>
    <col min="11011" max="11011" width="9.625" style="22" customWidth="1"/>
    <col min="11012" max="11012" width="7.375" style="22" customWidth="1"/>
    <col min="11013" max="11013" width="8.5" style="22" customWidth="1"/>
    <col min="11014" max="11014" width="4.75" style="22" customWidth="1"/>
    <col min="11015" max="11015" width="16.25" style="22" customWidth="1"/>
    <col min="11016" max="11016" width="5.125" style="22" customWidth="1"/>
    <col min="11017" max="11018" width="4.625" style="22" customWidth="1"/>
    <col min="11019" max="11262" width="8.875" style="22"/>
    <col min="11263" max="11263" width="2.875" style="22" customWidth="1"/>
    <col min="11264" max="11264" width="23.5" style="22" customWidth="1"/>
    <col min="11265" max="11265" width="34.375" style="22" customWidth="1"/>
    <col min="11266" max="11266" width="8" style="22" customWidth="1"/>
    <col min="11267" max="11267" width="9.625" style="22" customWidth="1"/>
    <col min="11268" max="11268" width="7.375" style="22" customWidth="1"/>
    <col min="11269" max="11269" width="8.5" style="22" customWidth="1"/>
    <col min="11270" max="11270" width="4.75" style="22" customWidth="1"/>
    <col min="11271" max="11271" width="16.25" style="22" customWidth="1"/>
    <col min="11272" max="11272" width="5.125" style="22" customWidth="1"/>
    <col min="11273" max="11274" width="4.625" style="22" customWidth="1"/>
    <col min="11275" max="11518" width="8.875" style="22"/>
    <col min="11519" max="11519" width="2.875" style="22" customWidth="1"/>
    <col min="11520" max="11520" width="23.5" style="22" customWidth="1"/>
    <col min="11521" max="11521" width="34.375" style="22" customWidth="1"/>
    <col min="11522" max="11522" width="8" style="22" customWidth="1"/>
    <col min="11523" max="11523" width="9.625" style="22" customWidth="1"/>
    <col min="11524" max="11524" width="7.375" style="22" customWidth="1"/>
    <col min="11525" max="11525" width="8.5" style="22" customWidth="1"/>
    <col min="11526" max="11526" width="4.75" style="22" customWidth="1"/>
    <col min="11527" max="11527" width="16.25" style="22" customWidth="1"/>
    <col min="11528" max="11528" width="5.125" style="22" customWidth="1"/>
    <col min="11529" max="11530" width="4.625" style="22" customWidth="1"/>
    <col min="11531" max="11774" width="8.875" style="22"/>
    <col min="11775" max="11775" width="2.875" style="22" customWidth="1"/>
    <col min="11776" max="11776" width="23.5" style="22" customWidth="1"/>
    <col min="11777" max="11777" width="34.375" style="22" customWidth="1"/>
    <col min="11778" max="11778" width="8" style="22" customWidth="1"/>
    <col min="11779" max="11779" width="9.625" style="22" customWidth="1"/>
    <col min="11780" max="11780" width="7.375" style="22" customWidth="1"/>
    <col min="11781" max="11781" width="8.5" style="22" customWidth="1"/>
    <col min="11782" max="11782" width="4.75" style="22" customWidth="1"/>
    <col min="11783" max="11783" width="16.25" style="22" customWidth="1"/>
    <col min="11784" max="11784" width="5.125" style="22" customWidth="1"/>
    <col min="11785" max="11786" width="4.625" style="22" customWidth="1"/>
    <col min="11787" max="12030" width="8.875" style="22"/>
    <col min="12031" max="12031" width="2.875" style="22" customWidth="1"/>
    <col min="12032" max="12032" width="23.5" style="22" customWidth="1"/>
    <col min="12033" max="12033" width="34.375" style="22" customWidth="1"/>
    <col min="12034" max="12034" width="8" style="22" customWidth="1"/>
    <col min="12035" max="12035" width="9.625" style="22" customWidth="1"/>
    <col min="12036" max="12036" width="7.375" style="22" customWidth="1"/>
    <col min="12037" max="12037" width="8.5" style="22" customWidth="1"/>
    <col min="12038" max="12038" width="4.75" style="22" customWidth="1"/>
    <col min="12039" max="12039" width="16.25" style="22" customWidth="1"/>
    <col min="12040" max="12040" width="5.125" style="22" customWidth="1"/>
    <col min="12041" max="12042" width="4.625" style="22" customWidth="1"/>
    <col min="12043" max="12286" width="8.875" style="22"/>
    <col min="12287" max="12287" width="2.875" style="22" customWidth="1"/>
    <col min="12288" max="12288" width="23.5" style="22" customWidth="1"/>
    <col min="12289" max="12289" width="34.375" style="22" customWidth="1"/>
    <col min="12290" max="12290" width="8" style="22" customWidth="1"/>
    <col min="12291" max="12291" width="9.625" style="22" customWidth="1"/>
    <col min="12292" max="12292" width="7.375" style="22" customWidth="1"/>
    <col min="12293" max="12293" width="8.5" style="22" customWidth="1"/>
    <col min="12294" max="12294" width="4.75" style="22" customWidth="1"/>
    <col min="12295" max="12295" width="16.25" style="22" customWidth="1"/>
    <col min="12296" max="12296" width="5.125" style="22" customWidth="1"/>
    <col min="12297" max="12298" width="4.625" style="22" customWidth="1"/>
    <col min="12299" max="12542" width="8.875" style="22"/>
    <col min="12543" max="12543" width="2.875" style="22" customWidth="1"/>
    <col min="12544" max="12544" width="23.5" style="22" customWidth="1"/>
    <col min="12545" max="12545" width="34.375" style="22" customWidth="1"/>
    <col min="12546" max="12546" width="8" style="22" customWidth="1"/>
    <col min="12547" max="12547" width="9.625" style="22" customWidth="1"/>
    <col min="12548" max="12548" width="7.375" style="22" customWidth="1"/>
    <col min="12549" max="12549" width="8.5" style="22" customWidth="1"/>
    <col min="12550" max="12550" width="4.75" style="22" customWidth="1"/>
    <col min="12551" max="12551" width="16.25" style="22" customWidth="1"/>
    <col min="12552" max="12552" width="5.125" style="22" customWidth="1"/>
    <col min="12553" max="12554" width="4.625" style="22" customWidth="1"/>
    <col min="12555" max="12798" width="8.875" style="22"/>
    <col min="12799" max="12799" width="2.875" style="22" customWidth="1"/>
    <col min="12800" max="12800" width="23.5" style="22" customWidth="1"/>
    <col min="12801" max="12801" width="34.375" style="22" customWidth="1"/>
    <col min="12802" max="12802" width="8" style="22" customWidth="1"/>
    <col min="12803" max="12803" width="9.625" style="22" customWidth="1"/>
    <col min="12804" max="12804" width="7.375" style="22" customWidth="1"/>
    <col min="12805" max="12805" width="8.5" style="22" customWidth="1"/>
    <col min="12806" max="12806" width="4.75" style="22" customWidth="1"/>
    <col min="12807" max="12807" width="16.25" style="22" customWidth="1"/>
    <col min="12808" max="12808" width="5.125" style="22" customWidth="1"/>
    <col min="12809" max="12810" width="4.625" style="22" customWidth="1"/>
    <col min="12811" max="13054" width="8.875" style="22"/>
    <col min="13055" max="13055" width="2.875" style="22" customWidth="1"/>
    <col min="13056" max="13056" width="23.5" style="22" customWidth="1"/>
    <col min="13057" max="13057" width="34.375" style="22" customWidth="1"/>
    <col min="13058" max="13058" width="8" style="22" customWidth="1"/>
    <col min="13059" max="13059" width="9.625" style="22" customWidth="1"/>
    <col min="13060" max="13060" width="7.375" style="22" customWidth="1"/>
    <col min="13061" max="13061" width="8.5" style="22" customWidth="1"/>
    <col min="13062" max="13062" width="4.75" style="22" customWidth="1"/>
    <col min="13063" max="13063" width="16.25" style="22" customWidth="1"/>
    <col min="13064" max="13064" width="5.125" style="22" customWidth="1"/>
    <col min="13065" max="13066" width="4.625" style="22" customWidth="1"/>
    <col min="13067" max="13310" width="8.875" style="22"/>
    <col min="13311" max="13311" width="2.875" style="22" customWidth="1"/>
    <col min="13312" max="13312" width="23.5" style="22" customWidth="1"/>
    <col min="13313" max="13313" width="34.375" style="22" customWidth="1"/>
    <col min="13314" max="13314" width="8" style="22" customWidth="1"/>
    <col min="13315" max="13315" width="9.625" style="22" customWidth="1"/>
    <col min="13316" max="13316" width="7.375" style="22" customWidth="1"/>
    <col min="13317" max="13317" width="8.5" style="22" customWidth="1"/>
    <col min="13318" max="13318" width="4.75" style="22" customWidth="1"/>
    <col min="13319" max="13319" width="16.25" style="22" customWidth="1"/>
    <col min="13320" max="13320" width="5.125" style="22" customWidth="1"/>
    <col min="13321" max="13322" width="4.625" style="22" customWidth="1"/>
    <col min="13323" max="13566" width="8.875" style="22"/>
    <col min="13567" max="13567" width="2.875" style="22" customWidth="1"/>
    <col min="13568" max="13568" width="23.5" style="22" customWidth="1"/>
    <col min="13569" max="13569" width="34.375" style="22" customWidth="1"/>
    <col min="13570" max="13570" width="8" style="22" customWidth="1"/>
    <col min="13571" max="13571" width="9.625" style="22" customWidth="1"/>
    <col min="13572" max="13572" width="7.375" style="22" customWidth="1"/>
    <col min="13573" max="13573" width="8.5" style="22" customWidth="1"/>
    <col min="13574" max="13574" width="4.75" style="22" customWidth="1"/>
    <col min="13575" max="13575" width="16.25" style="22" customWidth="1"/>
    <col min="13576" max="13576" width="5.125" style="22" customWidth="1"/>
    <col min="13577" max="13578" width="4.625" style="22" customWidth="1"/>
    <col min="13579" max="13822" width="8.875" style="22"/>
    <col min="13823" max="13823" width="2.875" style="22" customWidth="1"/>
    <col min="13824" max="13824" width="23.5" style="22" customWidth="1"/>
    <col min="13825" max="13825" width="34.375" style="22" customWidth="1"/>
    <col min="13826" max="13826" width="8" style="22" customWidth="1"/>
    <col min="13827" max="13827" width="9.625" style="22" customWidth="1"/>
    <col min="13828" max="13828" width="7.375" style="22" customWidth="1"/>
    <col min="13829" max="13829" width="8.5" style="22" customWidth="1"/>
    <col min="13830" max="13830" width="4.75" style="22" customWidth="1"/>
    <col min="13831" max="13831" width="16.25" style="22" customWidth="1"/>
    <col min="13832" max="13832" width="5.125" style="22" customWidth="1"/>
    <col min="13833" max="13834" width="4.625" style="22" customWidth="1"/>
    <col min="13835" max="14078" width="8.875" style="22"/>
    <col min="14079" max="14079" width="2.875" style="22" customWidth="1"/>
    <col min="14080" max="14080" width="23.5" style="22" customWidth="1"/>
    <col min="14081" max="14081" width="34.375" style="22" customWidth="1"/>
    <col min="14082" max="14082" width="8" style="22" customWidth="1"/>
    <col min="14083" max="14083" width="9.625" style="22" customWidth="1"/>
    <col min="14084" max="14084" width="7.375" style="22" customWidth="1"/>
    <col min="14085" max="14085" width="8.5" style="22" customWidth="1"/>
    <col min="14086" max="14086" width="4.75" style="22" customWidth="1"/>
    <col min="14087" max="14087" width="16.25" style="22" customWidth="1"/>
    <col min="14088" max="14088" width="5.125" style="22" customWidth="1"/>
    <col min="14089" max="14090" width="4.625" style="22" customWidth="1"/>
    <col min="14091" max="14334" width="8.875" style="22"/>
    <col min="14335" max="14335" width="2.875" style="22" customWidth="1"/>
    <col min="14336" max="14336" width="23.5" style="22" customWidth="1"/>
    <col min="14337" max="14337" width="34.375" style="22" customWidth="1"/>
    <col min="14338" max="14338" width="8" style="22" customWidth="1"/>
    <col min="14339" max="14339" width="9.625" style="22" customWidth="1"/>
    <col min="14340" max="14340" width="7.375" style="22" customWidth="1"/>
    <col min="14341" max="14341" width="8.5" style="22" customWidth="1"/>
    <col min="14342" max="14342" width="4.75" style="22" customWidth="1"/>
    <col min="14343" max="14343" width="16.25" style="22" customWidth="1"/>
    <col min="14344" max="14344" width="5.125" style="22" customWidth="1"/>
    <col min="14345" max="14346" width="4.625" style="22" customWidth="1"/>
    <col min="14347" max="14590" width="8.875" style="22"/>
    <col min="14591" max="14591" width="2.875" style="22" customWidth="1"/>
    <col min="14592" max="14592" width="23.5" style="22" customWidth="1"/>
    <col min="14593" max="14593" width="34.375" style="22" customWidth="1"/>
    <col min="14594" max="14594" width="8" style="22" customWidth="1"/>
    <col min="14595" max="14595" width="9.625" style="22" customWidth="1"/>
    <col min="14596" max="14596" width="7.375" style="22" customWidth="1"/>
    <col min="14597" max="14597" width="8.5" style="22" customWidth="1"/>
    <col min="14598" max="14598" width="4.75" style="22" customWidth="1"/>
    <col min="14599" max="14599" width="16.25" style="22" customWidth="1"/>
    <col min="14600" max="14600" width="5.125" style="22" customWidth="1"/>
    <col min="14601" max="14602" width="4.625" style="22" customWidth="1"/>
    <col min="14603" max="14846" width="8.875" style="22"/>
    <col min="14847" max="14847" width="2.875" style="22" customWidth="1"/>
    <col min="14848" max="14848" width="23.5" style="22" customWidth="1"/>
    <col min="14849" max="14849" width="34.375" style="22" customWidth="1"/>
    <col min="14850" max="14850" width="8" style="22" customWidth="1"/>
    <col min="14851" max="14851" width="9.625" style="22" customWidth="1"/>
    <col min="14852" max="14852" width="7.375" style="22" customWidth="1"/>
    <col min="14853" max="14853" width="8.5" style="22" customWidth="1"/>
    <col min="14854" max="14854" width="4.75" style="22" customWidth="1"/>
    <col min="14855" max="14855" width="16.25" style="22" customWidth="1"/>
    <col min="14856" max="14856" width="5.125" style="22" customWidth="1"/>
    <col min="14857" max="14858" width="4.625" style="22" customWidth="1"/>
    <col min="14859" max="15102" width="8.875" style="22"/>
    <col min="15103" max="15103" width="2.875" style="22" customWidth="1"/>
    <col min="15104" max="15104" width="23.5" style="22" customWidth="1"/>
    <col min="15105" max="15105" width="34.375" style="22" customWidth="1"/>
    <col min="15106" max="15106" width="8" style="22" customWidth="1"/>
    <col min="15107" max="15107" width="9.625" style="22" customWidth="1"/>
    <col min="15108" max="15108" width="7.375" style="22" customWidth="1"/>
    <col min="15109" max="15109" width="8.5" style="22" customWidth="1"/>
    <col min="15110" max="15110" width="4.75" style="22" customWidth="1"/>
    <col min="15111" max="15111" width="16.25" style="22" customWidth="1"/>
    <col min="15112" max="15112" width="5.125" style="22" customWidth="1"/>
    <col min="15113" max="15114" width="4.625" style="22" customWidth="1"/>
    <col min="15115" max="15358" width="8.875" style="22"/>
    <col min="15359" max="15359" width="2.875" style="22" customWidth="1"/>
    <col min="15360" max="15360" width="23.5" style="22" customWidth="1"/>
    <col min="15361" max="15361" width="34.375" style="22" customWidth="1"/>
    <col min="15362" max="15362" width="8" style="22" customWidth="1"/>
    <col min="15363" max="15363" width="9.625" style="22" customWidth="1"/>
    <col min="15364" max="15364" width="7.375" style="22" customWidth="1"/>
    <col min="15365" max="15365" width="8.5" style="22" customWidth="1"/>
    <col min="15366" max="15366" width="4.75" style="22" customWidth="1"/>
    <col min="15367" max="15367" width="16.25" style="22" customWidth="1"/>
    <col min="15368" max="15368" width="5.125" style="22" customWidth="1"/>
    <col min="15369" max="15370" width="4.625" style="22" customWidth="1"/>
    <col min="15371" max="15614" width="8.875" style="22"/>
    <col min="15615" max="15615" width="2.875" style="22" customWidth="1"/>
    <col min="15616" max="15616" width="23.5" style="22" customWidth="1"/>
    <col min="15617" max="15617" width="34.375" style="22" customWidth="1"/>
    <col min="15618" max="15618" width="8" style="22" customWidth="1"/>
    <col min="15619" max="15619" width="9.625" style="22" customWidth="1"/>
    <col min="15620" max="15620" width="7.375" style="22" customWidth="1"/>
    <col min="15621" max="15621" width="8.5" style="22" customWidth="1"/>
    <col min="15622" max="15622" width="4.75" style="22" customWidth="1"/>
    <col min="15623" max="15623" width="16.25" style="22" customWidth="1"/>
    <col min="15624" max="15624" width="5.125" style="22" customWidth="1"/>
    <col min="15625" max="15626" width="4.625" style="22" customWidth="1"/>
    <col min="15627" max="15870" width="8.875" style="22"/>
    <col min="15871" max="15871" width="2.875" style="22" customWidth="1"/>
    <col min="15872" max="15872" width="23.5" style="22" customWidth="1"/>
    <col min="15873" max="15873" width="34.375" style="22" customWidth="1"/>
    <col min="15874" max="15874" width="8" style="22" customWidth="1"/>
    <col min="15875" max="15875" width="9.625" style="22" customWidth="1"/>
    <col min="15876" max="15876" width="7.375" style="22" customWidth="1"/>
    <col min="15877" max="15877" width="8.5" style="22" customWidth="1"/>
    <col min="15878" max="15878" width="4.75" style="22" customWidth="1"/>
    <col min="15879" max="15879" width="16.25" style="22" customWidth="1"/>
    <col min="15880" max="15880" width="5.125" style="22" customWidth="1"/>
    <col min="15881" max="15882" width="4.625" style="22" customWidth="1"/>
    <col min="15883" max="16126" width="8.875" style="22"/>
    <col min="16127" max="16127" width="2.875" style="22" customWidth="1"/>
    <col min="16128" max="16128" width="23.5" style="22" customWidth="1"/>
    <col min="16129" max="16129" width="34.375" style="22" customWidth="1"/>
    <col min="16130" max="16130" width="8" style="22" customWidth="1"/>
    <col min="16131" max="16131" width="9.625" style="22" customWidth="1"/>
    <col min="16132" max="16132" width="7.375" style="22" customWidth="1"/>
    <col min="16133" max="16133" width="8.5" style="22" customWidth="1"/>
    <col min="16134" max="16134" width="4.75" style="22" customWidth="1"/>
    <col min="16135" max="16135" width="16.25" style="22" customWidth="1"/>
    <col min="16136" max="16136" width="5.125" style="22" customWidth="1"/>
    <col min="16137" max="16138" width="4.625" style="22" customWidth="1"/>
    <col min="16139" max="16384" width="8.875" style="22"/>
  </cols>
  <sheetData>
    <row r="1" spans="1:10" ht="21" customHeight="1" x14ac:dyDescent="0.15"/>
    <row r="2" spans="1:10" ht="24.75" customHeight="1" x14ac:dyDescent="0.2">
      <c r="B2" s="14" t="s">
        <v>81</v>
      </c>
      <c r="G2" s="23"/>
      <c r="H2" s="23"/>
      <c r="I2" s="23"/>
      <c r="J2" s="23"/>
    </row>
    <row r="3" spans="1:10" ht="18" customHeight="1" x14ac:dyDescent="0.2">
      <c r="B3" s="24" t="s">
        <v>82</v>
      </c>
      <c r="G3" s="23"/>
      <c r="H3" s="23"/>
      <c r="I3" s="23"/>
      <c r="J3" s="23"/>
    </row>
    <row r="4" spans="1:10" ht="17.25" customHeight="1" x14ac:dyDescent="0.15">
      <c r="B4" s="15" t="s">
        <v>83</v>
      </c>
      <c r="G4" s="25"/>
      <c r="H4" s="23"/>
      <c r="I4" s="23"/>
      <c r="J4" s="23"/>
    </row>
    <row r="5" spans="1:10" ht="23.25" customHeight="1" x14ac:dyDescent="0.2">
      <c r="B5" s="16"/>
      <c r="G5" s="25"/>
      <c r="H5" s="23"/>
      <c r="I5" s="23"/>
      <c r="J5" s="23"/>
    </row>
    <row r="6" spans="1:10" ht="24" customHeight="1" x14ac:dyDescent="0.15">
      <c r="A6" s="560" t="s">
        <v>65</v>
      </c>
      <c r="B6" s="561"/>
      <c r="C6" s="562"/>
      <c r="D6" s="563"/>
      <c r="E6" s="563"/>
      <c r="F6" s="561"/>
    </row>
    <row r="7" spans="1:10" ht="6.75" customHeight="1" x14ac:dyDescent="0.15"/>
    <row r="8" spans="1:10" ht="6.75" customHeight="1" thickBot="1" x14ac:dyDescent="0.2"/>
    <row r="9" spans="1:10" ht="15.75" customHeight="1" x14ac:dyDescent="0.15">
      <c r="A9" s="26"/>
      <c r="B9" s="27"/>
      <c r="C9" s="28"/>
      <c r="D9" s="564" t="s">
        <v>71</v>
      </c>
      <c r="E9" s="567" t="s">
        <v>84</v>
      </c>
      <c r="F9" s="534" t="s">
        <v>79</v>
      </c>
    </row>
    <row r="10" spans="1:10" ht="15.75" customHeight="1" x14ac:dyDescent="0.15">
      <c r="A10" s="29"/>
      <c r="B10" s="571" t="s">
        <v>1</v>
      </c>
      <c r="C10" s="572"/>
      <c r="D10" s="565"/>
      <c r="E10" s="568"/>
      <c r="F10" s="570"/>
    </row>
    <row r="11" spans="1:10" ht="19.5" customHeight="1" thickBot="1" x14ac:dyDescent="0.2">
      <c r="A11" s="31"/>
      <c r="B11" s="32"/>
      <c r="C11" s="33"/>
      <c r="D11" s="566"/>
      <c r="E11" s="569"/>
      <c r="F11" s="535"/>
    </row>
    <row r="12" spans="1:10" ht="20.100000000000001" customHeight="1" x14ac:dyDescent="0.15">
      <c r="A12" s="550" t="s">
        <v>0</v>
      </c>
      <c r="B12" s="552" t="s">
        <v>478</v>
      </c>
      <c r="C12" s="553"/>
      <c r="D12" s="34" t="s">
        <v>89</v>
      </c>
      <c r="E12" s="35"/>
      <c r="F12" s="58"/>
    </row>
    <row r="13" spans="1:10" ht="20.100000000000001" customHeight="1" thickBot="1" x14ac:dyDescent="0.2">
      <c r="A13" s="551"/>
      <c r="B13" s="554" t="s">
        <v>479</v>
      </c>
      <c r="C13" s="555"/>
      <c r="D13" s="36" t="s">
        <v>89</v>
      </c>
      <c r="E13" s="37"/>
      <c r="F13" s="56"/>
    </row>
    <row r="14" spans="1:10" ht="19.5" customHeight="1" x14ac:dyDescent="0.15">
      <c r="A14" s="348">
        <v>1</v>
      </c>
      <c r="B14" s="556" t="s">
        <v>396</v>
      </c>
      <c r="C14" s="557"/>
      <c r="D14" s="39"/>
      <c r="E14" s="40"/>
      <c r="F14" s="38"/>
    </row>
    <row r="15" spans="1:10" ht="15" customHeight="1" x14ac:dyDescent="0.15">
      <c r="A15" s="62"/>
      <c r="B15" s="558" t="s">
        <v>66</v>
      </c>
      <c r="C15" s="559"/>
      <c r="D15" s="42"/>
      <c r="E15" s="43"/>
      <c r="F15" s="41"/>
    </row>
    <row r="16" spans="1:10" ht="19.5" customHeight="1" x14ac:dyDescent="0.15">
      <c r="A16" s="350">
        <v>2</v>
      </c>
      <c r="B16" s="583" t="s">
        <v>67</v>
      </c>
      <c r="C16" s="584"/>
      <c r="D16" s="44"/>
      <c r="E16" s="57"/>
      <c r="F16" s="30"/>
    </row>
    <row r="17" spans="1:6" ht="15" customHeight="1" x14ac:dyDescent="0.15">
      <c r="A17" s="349"/>
      <c r="B17" s="558" t="s">
        <v>68</v>
      </c>
      <c r="C17" s="559"/>
      <c r="D17" s="44"/>
      <c r="E17" s="57"/>
      <c r="F17" s="41"/>
    </row>
    <row r="18" spans="1:6" ht="20.100000000000001" customHeight="1" x14ac:dyDescent="0.15">
      <c r="A18" s="350">
        <v>3</v>
      </c>
      <c r="B18" s="585" t="s">
        <v>69</v>
      </c>
      <c r="C18" s="586"/>
      <c r="D18" s="45"/>
      <c r="E18" s="46"/>
      <c r="F18" s="59"/>
    </row>
    <row r="19" spans="1:6" ht="19.899999999999999" customHeight="1" x14ac:dyDescent="0.15">
      <c r="A19" s="62"/>
      <c r="B19" s="597" t="s">
        <v>397</v>
      </c>
      <c r="C19" s="590"/>
      <c r="D19" s="44"/>
      <c r="E19" s="57"/>
      <c r="F19" s="41"/>
    </row>
    <row r="20" spans="1:6" ht="20.100000000000001" customHeight="1" x14ac:dyDescent="0.15">
      <c r="A20" s="350">
        <v>4</v>
      </c>
      <c r="B20" s="585" t="s">
        <v>85</v>
      </c>
      <c r="C20" s="586"/>
      <c r="D20" s="45"/>
      <c r="E20" s="46"/>
      <c r="F20" s="59"/>
    </row>
    <row r="21" spans="1:6" ht="18.75" customHeight="1" x14ac:dyDescent="0.15">
      <c r="A21" s="62"/>
      <c r="B21" s="589" t="s">
        <v>70</v>
      </c>
      <c r="C21" s="590"/>
      <c r="D21" s="44"/>
      <c r="E21" s="57"/>
      <c r="F21" s="30"/>
    </row>
    <row r="22" spans="1:6" ht="20.100000000000001" customHeight="1" x14ac:dyDescent="0.15">
      <c r="A22" s="63">
        <v>5</v>
      </c>
      <c r="B22" s="591" t="s">
        <v>75</v>
      </c>
      <c r="C22" s="592"/>
      <c r="D22" s="48" t="s">
        <v>89</v>
      </c>
      <c r="E22" s="347"/>
      <c r="F22" s="17"/>
    </row>
    <row r="23" spans="1:6" ht="20.100000000000001" customHeight="1" x14ac:dyDescent="0.15">
      <c r="A23" s="63">
        <v>6</v>
      </c>
      <c r="B23" s="593" t="s">
        <v>80</v>
      </c>
      <c r="C23" s="594"/>
      <c r="D23" s="49"/>
      <c r="E23" s="347"/>
      <c r="F23" s="47"/>
    </row>
    <row r="24" spans="1:6" ht="19.5" customHeight="1" x14ac:dyDescent="0.15">
      <c r="A24" s="63">
        <v>7</v>
      </c>
      <c r="B24" s="593" t="s">
        <v>398</v>
      </c>
      <c r="C24" s="594"/>
      <c r="D24" s="48" t="s">
        <v>89</v>
      </c>
      <c r="E24" s="347"/>
      <c r="F24" s="17"/>
    </row>
    <row r="25" spans="1:6" ht="19.5" customHeight="1" x14ac:dyDescent="0.15">
      <c r="A25" s="491">
        <v>8</v>
      </c>
      <c r="B25" s="595" t="s">
        <v>481</v>
      </c>
      <c r="C25" s="596"/>
      <c r="D25" s="497" t="s">
        <v>89</v>
      </c>
      <c r="E25" s="498"/>
      <c r="F25" s="499"/>
    </row>
    <row r="26" spans="1:6" ht="19.5" customHeight="1" x14ac:dyDescent="0.15">
      <c r="A26" s="491"/>
      <c r="B26" s="587" t="s">
        <v>482</v>
      </c>
      <c r="C26" s="588"/>
      <c r="D26" s="494" t="s">
        <v>89</v>
      </c>
      <c r="E26" s="495"/>
      <c r="F26" s="496"/>
    </row>
    <row r="27" spans="1:6" ht="19.5" customHeight="1" x14ac:dyDescent="0.15">
      <c r="A27" s="491"/>
      <c r="B27" s="598" t="s">
        <v>483</v>
      </c>
      <c r="C27" s="599"/>
      <c r="D27" s="44" t="s">
        <v>484</v>
      </c>
      <c r="E27" s="57"/>
      <c r="F27" s="493"/>
    </row>
    <row r="28" spans="1:6" ht="18.75" customHeight="1" thickBot="1" x14ac:dyDescent="0.2">
      <c r="A28" s="492"/>
      <c r="B28" s="600" t="s">
        <v>480</v>
      </c>
      <c r="C28" s="601"/>
      <c r="D28" s="487"/>
      <c r="E28" s="488"/>
      <c r="F28" s="489"/>
    </row>
    <row r="29" spans="1:6" ht="19.5" customHeight="1" thickBot="1" x14ac:dyDescent="0.2">
      <c r="A29" s="525"/>
      <c r="B29" s="525"/>
      <c r="C29" s="525"/>
      <c r="D29" s="525"/>
      <c r="E29" s="525"/>
      <c r="F29" s="525"/>
    </row>
    <row r="30" spans="1:6" ht="19.5" customHeight="1" x14ac:dyDescent="0.15">
      <c r="A30" s="351"/>
      <c r="B30" s="526" t="s">
        <v>399</v>
      </c>
      <c r="C30" s="527"/>
      <c r="D30" s="530" t="s">
        <v>400</v>
      </c>
      <c r="E30" s="531"/>
      <c r="F30" s="534" t="s">
        <v>79</v>
      </c>
    </row>
    <row r="31" spans="1:6" ht="19.5" customHeight="1" thickBot="1" x14ac:dyDescent="0.2">
      <c r="A31" s="352"/>
      <c r="B31" s="528"/>
      <c r="C31" s="529"/>
      <c r="D31" s="532"/>
      <c r="E31" s="533"/>
      <c r="F31" s="535"/>
    </row>
    <row r="32" spans="1:6" ht="19.5" customHeight="1" thickBot="1" x14ac:dyDescent="0.2">
      <c r="A32" s="353">
        <v>1</v>
      </c>
      <c r="B32" s="536" t="s">
        <v>401</v>
      </c>
      <c r="C32" s="537"/>
      <c r="D32" s="538"/>
      <c r="E32" s="539"/>
      <c r="F32" s="355"/>
    </row>
    <row r="33" spans="1:7" ht="19.5" customHeight="1" x14ac:dyDescent="0.15">
      <c r="A33" s="354"/>
      <c r="B33" s="354"/>
      <c r="C33" s="354"/>
      <c r="D33" s="354"/>
      <c r="E33" s="354"/>
      <c r="F33" s="354"/>
    </row>
    <row r="34" spans="1:7" ht="19.5" customHeight="1" x14ac:dyDescent="0.15">
      <c r="A34" s="50" t="s">
        <v>98</v>
      </c>
      <c r="B34" s="18"/>
      <c r="C34" s="18"/>
      <c r="D34" s="18"/>
      <c r="E34" s="18"/>
      <c r="F34" s="18"/>
      <c r="G34" s="50"/>
    </row>
    <row r="35" spans="1:7" ht="19.5" customHeight="1" x14ac:dyDescent="0.15">
      <c r="A35" s="51" t="s">
        <v>99</v>
      </c>
      <c r="B35" s="19"/>
      <c r="C35" s="19"/>
      <c r="D35" s="19"/>
      <c r="E35" s="19"/>
      <c r="F35" s="19"/>
      <c r="G35" s="51"/>
    </row>
    <row r="36" spans="1:7" s="1" customFormat="1" ht="25.15" customHeight="1" x14ac:dyDescent="0.15">
      <c r="A36" s="21" t="s">
        <v>100</v>
      </c>
      <c r="B36" s="20"/>
      <c r="C36" s="20"/>
      <c r="D36" s="20"/>
      <c r="E36" s="20"/>
      <c r="F36" s="20"/>
      <c r="G36" s="21"/>
    </row>
    <row r="37" spans="1:7" s="1" customFormat="1" ht="19.5" customHeight="1" x14ac:dyDescent="0.15">
      <c r="A37" s="21" t="s">
        <v>402</v>
      </c>
      <c r="B37" s="20"/>
      <c r="C37" s="20"/>
      <c r="D37" s="20"/>
      <c r="E37" s="20"/>
      <c r="F37" s="20"/>
      <c r="G37" s="21"/>
    </row>
    <row r="38" spans="1:7" s="1" customFormat="1" ht="19.5" customHeight="1" thickBot="1" x14ac:dyDescent="0.2">
      <c r="A38" s="21"/>
      <c r="B38" s="20"/>
      <c r="C38" s="20"/>
      <c r="D38" s="20"/>
      <c r="E38" s="20"/>
      <c r="F38" s="20"/>
      <c r="G38" s="21"/>
    </row>
    <row r="39" spans="1:7" ht="15" customHeight="1" x14ac:dyDescent="0.15">
      <c r="A39" s="540" t="s">
        <v>86</v>
      </c>
      <c r="B39" s="541"/>
      <c r="C39" s="541"/>
      <c r="D39" s="542"/>
      <c r="E39" s="526" t="s">
        <v>92</v>
      </c>
      <c r="F39" s="527"/>
    </row>
    <row r="40" spans="1:7" ht="15" customHeight="1" thickBot="1" x14ac:dyDescent="0.2">
      <c r="A40" s="543" t="s">
        <v>87</v>
      </c>
      <c r="B40" s="544"/>
      <c r="C40" s="544"/>
      <c r="D40" s="545"/>
      <c r="E40" s="528"/>
      <c r="F40" s="529"/>
    </row>
    <row r="41" spans="1:7" s="1" customFormat="1" ht="13.5" customHeight="1" x14ac:dyDescent="0.15">
      <c r="A41" s="540" t="s">
        <v>395</v>
      </c>
      <c r="B41" s="541"/>
      <c r="C41" s="541"/>
      <c r="D41" s="542"/>
      <c r="E41" s="546" t="s">
        <v>97</v>
      </c>
      <c r="F41" s="547"/>
      <c r="G41" s="21"/>
    </row>
    <row r="42" spans="1:7" s="1" customFormat="1" ht="13.5" customHeight="1" thickBot="1" x14ac:dyDescent="0.2">
      <c r="A42" s="543"/>
      <c r="B42" s="544"/>
      <c r="C42" s="544"/>
      <c r="D42" s="545"/>
      <c r="E42" s="548"/>
      <c r="F42" s="549"/>
      <c r="G42" s="21"/>
    </row>
    <row r="43" spans="1:7" ht="32.450000000000003" customHeight="1" x14ac:dyDescent="0.15">
      <c r="A43" s="577" t="s">
        <v>492</v>
      </c>
      <c r="B43" s="578"/>
      <c r="C43" s="578"/>
      <c r="D43" s="579"/>
      <c r="E43" s="573" t="s">
        <v>494</v>
      </c>
      <c r="F43" s="574"/>
    </row>
    <row r="44" spans="1:7" ht="21" customHeight="1" thickBot="1" x14ac:dyDescent="0.2">
      <c r="A44" s="580" t="s">
        <v>493</v>
      </c>
      <c r="B44" s="581"/>
      <c r="C44" s="581"/>
      <c r="D44" s="582"/>
      <c r="E44" s="575"/>
      <c r="F44" s="576"/>
    </row>
    <row r="45" spans="1:7" s="1" customFormat="1" ht="13.5" customHeight="1" x14ac:dyDescent="0.15">
      <c r="A45" s="21"/>
      <c r="B45" s="60"/>
      <c r="C45" s="25"/>
      <c r="D45" s="25"/>
      <c r="E45" s="61"/>
      <c r="F45" s="61"/>
      <c r="G45" s="21"/>
    </row>
    <row r="46" spans="1:7" ht="21" customHeight="1" x14ac:dyDescent="0.15">
      <c r="A46" s="524" t="s">
        <v>2</v>
      </c>
      <c r="B46" s="524"/>
      <c r="C46" s="524"/>
      <c r="D46" s="524"/>
      <c r="E46" s="524"/>
      <c r="F46" s="524"/>
    </row>
    <row r="47" spans="1:7" ht="15.6" customHeight="1" x14ac:dyDescent="0.15">
      <c r="A47" s="512" t="s">
        <v>88</v>
      </c>
      <c r="B47" s="512"/>
      <c r="C47" s="512"/>
      <c r="D47" s="512"/>
      <c r="E47" s="512"/>
      <c r="F47" s="512"/>
    </row>
    <row r="48" spans="1:7" ht="15.6" customHeight="1" x14ac:dyDescent="0.15">
      <c r="A48" s="512"/>
      <c r="B48" s="512"/>
      <c r="C48" s="512"/>
      <c r="D48" s="512"/>
      <c r="E48" s="512"/>
      <c r="F48" s="512"/>
    </row>
    <row r="49" spans="1:6" ht="21" customHeight="1" x14ac:dyDescent="0.15">
      <c r="A49" s="513" t="s">
        <v>94</v>
      </c>
      <c r="B49" s="513"/>
      <c r="C49" s="514"/>
      <c r="D49" s="515"/>
      <c r="E49" s="515"/>
      <c r="F49" s="516"/>
    </row>
    <row r="50" spans="1:6" ht="21" customHeight="1" x14ac:dyDescent="0.15">
      <c r="A50" s="513" t="s">
        <v>95</v>
      </c>
      <c r="B50" s="513"/>
      <c r="C50" s="517"/>
      <c r="D50" s="518"/>
      <c r="E50" s="518"/>
      <c r="F50" s="519"/>
    </row>
    <row r="51" spans="1:6" ht="21" customHeight="1" x14ac:dyDescent="0.15">
      <c r="A51" s="513" t="s">
        <v>96</v>
      </c>
      <c r="B51" s="513"/>
      <c r="C51" s="52" t="s">
        <v>404</v>
      </c>
      <c r="D51" s="53"/>
      <c r="E51" s="520"/>
      <c r="F51" s="521"/>
    </row>
    <row r="52" spans="1:6" ht="21" customHeight="1" x14ac:dyDescent="0.15">
      <c r="A52" s="513"/>
      <c r="B52" s="513"/>
      <c r="C52" s="54" t="s">
        <v>405</v>
      </c>
      <c r="D52" s="55"/>
      <c r="E52" s="522"/>
      <c r="F52" s="523"/>
    </row>
    <row r="53" spans="1:6" ht="21" customHeight="1" x14ac:dyDescent="0.15">
      <c r="A53" s="510" t="s">
        <v>403</v>
      </c>
      <c r="B53" s="510"/>
      <c r="C53" s="511"/>
      <c r="D53" s="511"/>
      <c r="E53" s="511"/>
      <c r="F53" s="511"/>
    </row>
  </sheetData>
  <mergeCells count="48">
    <mergeCell ref="B27:C27"/>
    <mergeCell ref="B28:C28"/>
    <mergeCell ref="B16:C16"/>
    <mergeCell ref="B17:C17"/>
    <mergeCell ref="B18:C18"/>
    <mergeCell ref="B26:C26"/>
    <mergeCell ref="B21:C21"/>
    <mergeCell ref="B22:C22"/>
    <mergeCell ref="B23:C23"/>
    <mergeCell ref="B24:C24"/>
    <mergeCell ref="B25:C25"/>
    <mergeCell ref="B19:C19"/>
    <mergeCell ref="B20:C20"/>
    <mergeCell ref="A6:B6"/>
    <mergeCell ref="C6:F6"/>
    <mergeCell ref="D9:D11"/>
    <mergeCell ref="E9:E11"/>
    <mergeCell ref="F9:F11"/>
    <mergeCell ref="B10:C10"/>
    <mergeCell ref="A12:A13"/>
    <mergeCell ref="B12:C12"/>
    <mergeCell ref="B13:C13"/>
    <mergeCell ref="B14:C14"/>
    <mergeCell ref="B15:C15"/>
    <mergeCell ref="A46:F46"/>
    <mergeCell ref="A29:F29"/>
    <mergeCell ref="B30:C31"/>
    <mergeCell ref="D30:E31"/>
    <mergeCell ref="F30:F31"/>
    <mergeCell ref="B32:C32"/>
    <mergeCell ref="D32:E32"/>
    <mergeCell ref="A39:D39"/>
    <mergeCell ref="E39:F40"/>
    <mergeCell ref="A40:D40"/>
    <mergeCell ref="A41:D42"/>
    <mergeCell ref="E41:F42"/>
    <mergeCell ref="E43:F44"/>
    <mergeCell ref="A43:D43"/>
    <mergeCell ref="A44:D44"/>
    <mergeCell ref="A53:B53"/>
    <mergeCell ref="C53:F53"/>
    <mergeCell ref="A47:F48"/>
    <mergeCell ref="A49:B49"/>
    <mergeCell ref="C49:F49"/>
    <mergeCell ref="A50:B50"/>
    <mergeCell ref="C50:F50"/>
    <mergeCell ref="A51:B52"/>
    <mergeCell ref="E51:F52"/>
  </mergeCells>
  <phoneticPr fontId="11"/>
  <printOptions horizontalCentered="1" verticalCentered="1"/>
  <pageMargins left="0.59055118110236227" right="0.39370078740157483" top="0.39370078740157483" bottom="0.39370078740157483" header="0.31496062992125984" footer="0.62992125984251968"/>
  <pageSetup paperSize="9" scale="86"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F138"/>
  <sheetViews>
    <sheetView showGridLines="0" zoomScale="75" zoomScaleNormal="75" zoomScaleSheetLayoutView="75" workbookViewId="0">
      <selection activeCell="X2" sqref="X2:Y2"/>
    </sheetView>
  </sheetViews>
  <sheetFormatPr defaultColWidth="5" defaultRowHeight="20.25" customHeight="1" x14ac:dyDescent="0.15"/>
  <cols>
    <col min="1" max="1" width="1.5" style="303" customWidth="1"/>
    <col min="2" max="56" width="6.25" style="303" customWidth="1"/>
    <col min="57" max="16384" width="5" style="303"/>
  </cols>
  <sheetData>
    <row r="1" spans="1:57" s="265" customFormat="1" ht="20.25" customHeight="1" x14ac:dyDescent="0.15">
      <c r="A1" s="260"/>
      <c r="B1" s="260"/>
      <c r="C1" s="261" t="s">
        <v>162</v>
      </c>
      <c r="D1" s="261"/>
      <c r="E1" s="260"/>
      <c r="F1" s="260"/>
      <c r="G1" s="262" t="s">
        <v>163</v>
      </c>
      <c r="H1" s="260"/>
      <c r="I1" s="260"/>
      <c r="J1" s="261"/>
      <c r="K1" s="261"/>
      <c r="L1" s="261"/>
      <c r="M1" s="261"/>
      <c r="N1" s="260"/>
      <c r="O1" s="260"/>
      <c r="P1" s="260"/>
      <c r="Q1" s="260"/>
      <c r="R1" s="260"/>
      <c r="S1" s="260"/>
      <c r="T1" s="260"/>
      <c r="U1" s="260"/>
      <c r="V1" s="260"/>
      <c r="W1" s="260"/>
      <c r="X1" s="260"/>
      <c r="Y1" s="260"/>
      <c r="Z1" s="260"/>
      <c r="AA1" s="260"/>
      <c r="AB1" s="260"/>
      <c r="AC1" s="260"/>
      <c r="AD1" s="260"/>
      <c r="AE1" s="260"/>
      <c r="AF1" s="260"/>
      <c r="AG1" s="260"/>
      <c r="AH1" s="260"/>
      <c r="AI1" s="260"/>
      <c r="AJ1" s="260"/>
      <c r="AK1" s="263" t="s">
        <v>164</v>
      </c>
      <c r="AL1" s="263" t="s">
        <v>165</v>
      </c>
      <c r="AM1" s="1156" t="s">
        <v>166</v>
      </c>
      <c r="AN1" s="1156"/>
      <c r="AO1" s="1156"/>
      <c r="AP1" s="1156"/>
      <c r="AQ1" s="1156"/>
      <c r="AR1" s="1156"/>
      <c r="AS1" s="1156"/>
      <c r="AT1" s="1156"/>
      <c r="AU1" s="1156"/>
      <c r="AV1" s="1156"/>
      <c r="AW1" s="1156"/>
      <c r="AX1" s="1156"/>
      <c r="AY1" s="1156"/>
      <c r="AZ1" s="1156"/>
      <c r="BA1" s="1156"/>
      <c r="BB1" s="264" t="s">
        <v>167</v>
      </c>
      <c r="BC1" s="260"/>
      <c r="BD1" s="260"/>
    </row>
    <row r="2" spans="1:57" s="268" customFormat="1" ht="20.25" customHeight="1" x14ac:dyDescent="0.15">
      <c r="A2" s="266"/>
      <c r="B2" s="266"/>
      <c r="C2" s="266"/>
      <c r="D2" s="262"/>
      <c r="E2" s="266"/>
      <c r="F2" s="266"/>
      <c r="G2" s="266"/>
      <c r="H2" s="262"/>
      <c r="I2" s="263"/>
      <c r="J2" s="263"/>
      <c r="K2" s="263"/>
      <c r="L2" s="263"/>
      <c r="M2" s="263"/>
      <c r="N2" s="266"/>
      <c r="O2" s="266"/>
      <c r="P2" s="266"/>
      <c r="Q2" s="266"/>
      <c r="R2" s="266"/>
      <c r="S2" s="266"/>
      <c r="T2" s="263" t="s">
        <v>168</v>
      </c>
      <c r="U2" s="1157">
        <v>3</v>
      </c>
      <c r="V2" s="1157"/>
      <c r="W2" s="263" t="s">
        <v>165</v>
      </c>
      <c r="X2" s="1158">
        <f>IF(U2=0,"",YEAR(DATE(2018+U2,1,1)))</f>
        <v>2021</v>
      </c>
      <c r="Y2" s="1158"/>
      <c r="Z2" s="266" t="s">
        <v>169</v>
      </c>
      <c r="AA2" s="266" t="s">
        <v>170</v>
      </c>
      <c r="AB2" s="1157">
        <v>4</v>
      </c>
      <c r="AC2" s="1157"/>
      <c r="AD2" s="266" t="s">
        <v>171</v>
      </c>
      <c r="AE2" s="266"/>
      <c r="AF2" s="266"/>
      <c r="AG2" s="266"/>
      <c r="AH2" s="266"/>
      <c r="AI2" s="266"/>
      <c r="AJ2" s="264"/>
      <c r="AK2" s="263" t="s">
        <v>172</v>
      </c>
      <c r="AL2" s="263" t="s">
        <v>165</v>
      </c>
      <c r="AM2" s="1157"/>
      <c r="AN2" s="1157"/>
      <c r="AO2" s="1157"/>
      <c r="AP2" s="1157"/>
      <c r="AQ2" s="1157"/>
      <c r="AR2" s="1157"/>
      <c r="AS2" s="1157"/>
      <c r="AT2" s="1157"/>
      <c r="AU2" s="1157"/>
      <c r="AV2" s="1157"/>
      <c r="AW2" s="1157"/>
      <c r="AX2" s="1157"/>
      <c r="AY2" s="1157"/>
      <c r="AZ2" s="1157"/>
      <c r="BA2" s="1157"/>
      <c r="BB2" s="264" t="s">
        <v>167</v>
      </c>
      <c r="BC2" s="263"/>
      <c r="BD2" s="263"/>
      <c r="BE2" s="267"/>
    </row>
    <row r="3" spans="1:57" s="268" customFormat="1" ht="20.25" customHeight="1" x14ac:dyDescent="0.15">
      <c r="A3" s="266"/>
      <c r="B3" s="266"/>
      <c r="C3" s="266"/>
      <c r="D3" s="262"/>
      <c r="E3" s="266"/>
      <c r="F3" s="266"/>
      <c r="G3" s="266"/>
      <c r="H3" s="262"/>
      <c r="I3" s="263"/>
      <c r="J3" s="263"/>
      <c r="K3" s="263"/>
      <c r="L3" s="263"/>
      <c r="M3" s="263"/>
      <c r="N3" s="266"/>
      <c r="O3" s="266"/>
      <c r="P3" s="266"/>
      <c r="Q3" s="266"/>
      <c r="R3" s="266"/>
      <c r="S3" s="266"/>
      <c r="T3" s="269"/>
      <c r="U3" s="270"/>
      <c r="V3" s="270"/>
      <c r="W3" s="271"/>
      <c r="X3" s="270"/>
      <c r="Y3" s="270"/>
      <c r="Z3" s="272"/>
      <c r="AA3" s="272"/>
      <c r="AB3" s="270"/>
      <c r="AC3" s="270"/>
      <c r="AD3" s="273"/>
      <c r="AE3" s="266"/>
      <c r="AF3" s="266"/>
      <c r="AG3" s="266"/>
      <c r="AH3" s="266"/>
      <c r="AI3" s="266"/>
      <c r="AJ3" s="264"/>
      <c r="AK3" s="263"/>
      <c r="AL3" s="263"/>
      <c r="AM3" s="274"/>
      <c r="AN3" s="274"/>
      <c r="AO3" s="274"/>
      <c r="AP3" s="274"/>
      <c r="AQ3" s="274"/>
      <c r="AR3" s="274"/>
      <c r="AS3" s="274"/>
      <c r="AT3" s="274"/>
      <c r="AU3" s="274"/>
      <c r="AV3" s="274"/>
      <c r="AW3" s="274"/>
      <c r="AX3" s="274"/>
      <c r="AY3" s="275" t="s">
        <v>173</v>
      </c>
      <c r="AZ3" s="1159" t="s">
        <v>174</v>
      </c>
      <c r="BA3" s="1159"/>
      <c r="BB3" s="1159"/>
      <c r="BC3" s="1159"/>
      <c r="BD3" s="263"/>
      <c r="BE3" s="267"/>
    </row>
    <row r="4" spans="1:57" s="268" customFormat="1" ht="20.25" customHeight="1" x14ac:dyDescent="0.15">
      <c r="A4" s="266"/>
      <c r="B4" s="276"/>
      <c r="C4" s="276"/>
      <c r="D4" s="276"/>
      <c r="E4" s="276"/>
      <c r="F4" s="276"/>
      <c r="G4" s="276"/>
      <c r="H4" s="276"/>
      <c r="I4" s="276"/>
      <c r="J4" s="277"/>
      <c r="K4" s="278"/>
      <c r="L4" s="278"/>
      <c r="M4" s="278"/>
      <c r="N4" s="278"/>
      <c r="O4" s="278"/>
      <c r="P4" s="279"/>
      <c r="Q4" s="278"/>
      <c r="R4" s="278"/>
      <c r="S4" s="280"/>
      <c r="T4" s="266"/>
      <c r="U4" s="266"/>
      <c r="V4" s="266"/>
      <c r="W4" s="266"/>
      <c r="X4" s="266"/>
      <c r="Y4" s="266"/>
      <c r="Z4" s="272"/>
      <c r="AA4" s="272"/>
      <c r="AB4" s="270"/>
      <c r="AC4" s="270"/>
      <c r="AD4" s="273"/>
      <c r="AE4" s="266"/>
      <c r="AF4" s="266"/>
      <c r="AG4" s="266"/>
      <c r="AH4" s="266"/>
      <c r="AI4" s="266"/>
      <c r="AJ4" s="264"/>
      <c r="AK4" s="263"/>
      <c r="AL4" s="263"/>
      <c r="AM4" s="274"/>
      <c r="AN4" s="274"/>
      <c r="AO4" s="274"/>
      <c r="AP4" s="274"/>
      <c r="AQ4" s="274"/>
      <c r="AR4" s="274"/>
      <c r="AS4" s="274"/>
      <c r="AT4" s="274"/>
      <c r="AU4" s="274"/>
      <c r="AV4" s="274"/>
      <c r="AW4" s="274"/>
      <c r="AX4" s="274"/>
      <c r="AY4" s="275" t="s">
        <v>175</v>
      </c>
      <c r="AZ4" s="1159" t="s">
        <v>176</v>
      </c>
      <c r="BA4" s="1159"/>
      <c r="BB4" s="1159"/>
      <c r="BC4" s="1159"/>
      <c r="BD4" s="263"/>
      <c r="BE4" s="267"/>
    </row>
    <row r="5" spans="1:57" s="268" customFormat="1" ht="20.25" customHeight="1" x14ac:dyDescent="0.15">
      <c r="A5" s="266"/>
      <c r="B5" s="281"/>
      <c r="C5" s="281"/>
      <c r="D5" s="281"/>
      <c r="E5" s="281"/>
      <c r="F5" s="281"/>
      <c r="G5" s="281"/>
      <c r="H5" s="281"/>
      <c r="I5" s="281"/>
      <c r="J5" s="282"/>
      <c r="K5" s="283"/>
      <c r="L5" s="284"/>
      <c r="M5" s="284"/>
      <c r="N5" s="284"/>
      <c r="O5" s="284"/>
      <c r="P5" s="281"/>
      <c r="Q5" s="285"/>
      <c r="R5" s="285"/>
      <c r="S5" s="286"/>
      <c r="T5" s="266"/>
      <c r="U5" s="266"/>
      <c r="V5" s="266"/>
      <c r="W5" s="266"/>
      <c r="X5" s="266"/>
      <c r="Y5" s="266"/>
      <c r="Z5" s="272"/>
      <c r="AA5" s="272"/>
      <c r="AB5" s="270"/>
      <c r="AC5" s="270"/>
      <c r="AD5" s="287"/>
      <c r="AE5" s="287"/>
      <c r="AF5" s="287"/>
      <c r="AG5" s="287"/>
      <c r="AH5" s="266"/>
      <c r="AI5" s="266"/>
      <c r="AJ5" s="287" t="s">
        <v>177</v>
      </c>
      <c r="AK5" s="287"/>
      <c r="AL5" s="287"/>
      <c r="AM5" s="287"/>
      <c r="AN5" s="287"/>
      <c r="AO5" s="287"/>
      <c r="AP5" s="287"/>
      <c r="AQ5" s="287"/>
      <c r="AR5" s="276"/>
      <c r="AS5" s="276"/>
      <c r="AT5" s="288"/>
      <c r="AU5" s="287"/>
      <c r="AV5" s="1173">
        <v>40</v>
      </c>
      <c r="AW5" s="1174"/>
      <c r="AX5" s="288" t="s">
        <v>178</v>
      </c>
      <c r="AY5" s="287"/>
      <c r="AZ5" s="1173">
        <v>160</v>
      </c>
      <c r="BA5" s="1174"/>
      <c r="BB5" s="288" t="s">
        <v>179</v>
      </c>
      <c r="BC5" s="287"/>
      <c r="BD5" s="266"/>
      <c r="BE5" s="267"/>
    </row>
    <row r="6" spans="1:57" s="268" customFormat="1" ht="20.25" customHeight="1" x14ac:dyDescent="0.15">
      <c r="A6" s="266"/>
      <c r="B6" s="281"/>
      <c r="C6" s="281"/>
      <c r="D6" s="281"/>
      <c r="E6" s="281"/>
      <c r="F6" s="281"/>
      <c r="G6" s="281"/>
      <c r="H6" s="281"/>
      <c r="I6" s="281"/>
      <c r="J6" s="281"/>
      <c r="K6" s="289"/>
      <c r="L6" s="289"/>
      <c r="M6" s="289"/>
      <c r="N6" s="281"/>
      <c r="O6" s="290"/>
      <c r="P6" s="291"/>
      <c r="Q6" s="291"/>
      <c r="R6" s="292"/>
      <c r="S6" s="293"/>
      <c r="T6" s="266"/>
      <c r="U6" s="266"/>
      <c r="V6" s="266"/>
      <c r="W6" s="266"/>
      <c r="X6" s="266"/>
      <c r="Y6" s="266"/>
      <c r="Z6" s="272"/>
      <c r="AA6" s="272"/>
      <c r="AB6" s="270"/>
      <c r="AC6" s="270"/>
      <c r="AD6" s="294"/>
      <c r="AE6" s="260"/>
      <c r="AF6" s="260"/>
      <c r="AG6" s="260"/>
      <c r="AH6" s="266"/>
      <c r="AI6" s="266"/>
      <c r="AJ6" s="266"/>
      <c r="AK6" s="266"/>
      <c r="AL6" s="260"/>
      <c r="AM6" s="260"/>
      <c r="AN6" s="295"/>
      <c r="AO6" s="296"/>
      <c r="AP6" s="296"/>
      <c r="AQ6" s="297"/>
      <c r="AR6" s="297"/>
      <c r="AS6" s="297"/>
      <c r="AT6" s="297"/>
      <c r="AU6" s="297"/>
      <c r="AV6" s="297"/>
      <c r="AW6" s="287" t="s">
        <v>180</v>
      </c>
      <c r="AX6" s="287"/>
      <c r="AY6" s="287"/>
      <c r="AZ6" s="1175">
        <f>DAY(EOMONTH(DATE(X2,AB2,1),0))</f>
        <v>30</v>
      </c>
      <c r="BA6" s="1176"/>
      <c r="BB6" s="288" t="s">
        <v>181</v>
      </c>
      <c r="BC6" s="266"/>
      <c r="BD6" s="266"/>
      <c r="BE6" s="267"/>
    </row>
    <row r="7" spans="1:57" ht="20.25" customHeight="1" thickBot="1" x14ac:dyDescent="0.2">
      <c r="A7" s="298"/>
      <c r="B7" s="298"/>
      <c r="C7" s="299"/>
      <c r="D7" s="299"/>
      <c r="E7" s="298"/>
      <c r="F7" s="298"/>
      <c r="G7" s="300"/>
      <c r="H7" s="298"/>
      <c r="I7" s="298"/>
      <c r="J7" s="298"/>
      <c r="K7" s="298"/>
      <c r="L7" s="298"/>
      <c r="M7" s="298"/>
      <c r="N7" s="298"/>
      <c r="O7" s="298"/>
      <c r="P7" s="298"/>
      <c r="Q7" s="298"/>
      <c r="R7" s="298"/>
      <c r="S7" s="299"/>
      <c r="T7" s="298"/>
      <c r="U7" s="298"/>
      <c r="V7" s="298"/>
      <c r="W7" s="298"/>
      <c r="X7" s="298"/>
      <c r="Y7" s="298"/>
      <c r="Z7" s="298"/>
      <c r="AA7" s="298"/>
      <c r="AB7" s="298"/>
      <c r="AC7" s="298"/>
      <c r="AD7" s="298"/>
      <c r="AE7" s="298"/>
      <c r="AF7" s="298"/>
      <c r="AG7" s="298"/>
      <c r="AH7" s="298"/>
      <c r="AI7" s="298"/>
      <c r="AJ7" s="299"/>
      <c r="AK7" s="298"/>
      <c r="AL7" s="298"/>
      <c r="AM7" s="298"/>
      <c r="AN7" s="298"/>
      <c r="AO7" s="298"/>
      <c r="AP7" s="298"/>
      <c r="AQ7" s="298"/>
      <c r="AR7" s="298"/>
      <c r="AS7" s="298"/>
      <c r="AT7" s="298"/>
      <c r="AU7" s="298"/>
      <c r="AV7" s="298"/>
      <c r="AW7" s="298"/>
      <c r="AX7" s="298"/>
      <c r="AY7" s="298"/>
      <c r="AZ7" s="298"/>
      <c r="BA7" s="298"/>
      <c r="BB7" s="298"/>
      <c r="BC7" s="301"/>
      <c r="BD7" s="301"/>
      <c r="BE7" s="302"/>
    </row>
    <row r="8" spans="1:57" ht="20.25" customHeight="1" thickBot="1" x14ac:dyDescent="0.2">
      <c r="A8" s="298"/>
      <c r="B8" s="1139" t="s">
        <v>182</v>
      </c>
      <c r="C8" s="1142" t="s">
        <v>183</v>
      </c>
      <c r="D8" s="1143"/>
      <c r="E8" s="1148" t="s">
        <v>184</v>
      </c>
      <c r="F8" s="1143"/>
      <c r="G8" s="1148" t="s">
        <v>185</v>
      </c>
      <c r="H8" s="1142"/>
      <c r="I8" s="1142"/>
      <c r="J8" s="1142"/>
      <c r="K8" s="1143"/>
      <c r="L8" s="1148" t="s">
        <v>186</v>
      </c>
      <c r="M8" s="1142"/>
      <c r="N8" s="1142"/>
      <c r="O8" s="1151"/>
      <c r="P8" s="1154" t="s">
        <v>187</v>
      </c>
      <c r="Q8" s="1155"/>
      <c r="R8" s="1155"/>
      <c r="S8" s="1155"/>
      <c r="T8" s="1155"/>
      <c r="U8" s="1155"/>
      <c r="V8" s="1155"/>
      <c r="W8" s="1155"/>
      <c r="X8" s="1155"/>
      <c r="Y8" s="1155"/>
      <c r="Z8" s="1155"/>
      <c r="AA8" s="1155"/>
      <c r="AB8" s="1155"/>
      <c r="AC8" s="1155"/>
      <c r="AD8" s="1155"/>
      <c r="AE8" s="1155"/>
      <c r="AF8" s="1155"/>
      <c r="AG8" s="1155"/>
      <c r="AH8" s="1155"/>
      <c r="AI8" s="1155"/>
      <c r="AJ8" s="1155"/>
      <c r="AK8" s="1155"/>
      <c r="AL8" s="1155"/>
      <c r="AM8" s="1155"/>
      <c r="AN8" s="1155"/>
      <c r="AO8" s="1155"/>
      <c r="AP8" s="1155"/>
      <c r="AQ8" s="1155"/>
      <c r="AR8" s="1155"/>
      <c r="AS8" s="1155"/>
      <c r="AT8" s="1155"/>
      <c r="AU8" s="1160" t="str">
        <f>IF(AZ3="４週","(9)1～4週目の勤務時間数合計","(9)1か月の勤務時間数合計")</f>
        <v>(9)1～4週目の勤務時間数合計</v>
      </c>
      <c r="AV8" s="1161"/>
      <c r="AW8" s="1160" t="s">
        <v>188</v>
      </c>
      <c r="AX8" s="1161"/>
      <c r="AY8" s="1168" t="s">
        <v>189</v>
      </c>
      <c r="AZ8" s="1168"/>
      <c r="BA8" s="1168"/>
      <c r="BB8" s="1168"/>
      <c r="BC8" s="1168"/>
      <c r="BD8" s="1168"/>
    </row>
    <row r="9" spans="1:57" ht="20.25" customHeight="1" thickBot="1" x14ac:dyDescent="0.2">
      <c r="A9" s="298"/>
      <c r="B9" s="1140"/>
      <c r="C9" s="1144"/>
      <c r="D9" s="1145"/>
      <c r="E9" s="1149"/>
      <c r="F9" s="1145"/>
      <c r="G9" s="1149"/>
      <c r="H9" s="1144"/>
      <c r="I9" s="1144"/>
      <c r="J9" s="1144"/>
      <c r="K9" s="1145"/>
      <c r="L9" s="1149"/>
      <c r="M9" s="1144"/>
      <c r="N9" s="1144"/>
      <c r="O9" s="1152"/>
      <c r="P9" s="1170" t="s">
        <v>190</v>
      </c>
      <c r="Q9" s="1171"/>
      <c r="R9" s="1171"/>
      <c r="S9" s="1171"/>
      <c r="T9" s="1171"/>
      <c r="U9" s="1171"/>
      <c r="V9" s="1172"/>
      <c r="W9" s="1170" t="s">
        <v>191</v>
      </c>
      <c r="X9" s="1171"/>
      <c r="Y9" s="1171"/>
      <c r="Z9" s="1171"/>
      <c r="AA9" s="1171"/>
      <c r="AB9" s="1171"/>
      <c r="AC9" s="1172"/>
      <c r="AD9" s="1170" t="s">
        <v>192</v>
      </c>
      <c r="AE9" s="1171"/>
      <c r="AF9" s="1171"/>
      <c r="AG9" s="1171"/>
      <c r="AH9" s="1171"/>
      <c r="AI9" s="1171"/>
      <c r="AJ9" s="1172"/>
      <c r="AK9" s="1170" t="s">
        <v>193</v>
      </c>
      <c r="AL9" s="1171"/>
      <c r="AM9" s="1171"/>
      <c r="AN9" s="1171"/>
      <c r="AO9" s="1171"/>
      <c r="AP9" s="1171"/>
      <c r="AQ9" s="1172"/>
      <c r="AR9" s="1170" t="s">
        <v>194</v>
      </c>
      <c r="AS9" s="1171"/>
      <c r="AT9" s="1172"/>
      <c r="AU9" s="1162"/>
      <c r="AV9" s="1163"/>
      <c r="AW9" s="1162"/>
      <c r="AX9" s="1163"/>
      <c r="AY9" s="1168"/>
      <c r="AZ9" s="1168"/>
      <c r="BA9" s="1168"/>
      <c r="BB9" s="1168"/>
      <c r="BC9" s="1168"/>
      <c r="BD9" s="1168"/>
    </row>
    <row r="10" spans="1:57" ht="20.25" customHeight="1" thickBot="1" x14ac:dyDescent="0.2">
      <c r="A10" s="298"/>
      <c r="B10" s="1140"/>
      <c r="C10" s="1144"/>
      <c r="D10" s="1145"/>
      <c r="E10" s="1149"/>
      <c r="F10" s="1145"/>
      <c r="G10" s="1149"/>
      <c r="H10" s="1144"/>
      <c r="I10" s="1144"/>
      <c r="J10" s="1144"/>
      <c r="K10" s="1145"/>
      <c r="L10" s="1149"/>
      <c r="M10" s="1144"/>
      <c r="N10" s="1144"/>
      <c r="O10" s="1152"/>
      <c r="P10" s="304">
        <f>DAY(DATE($X$2,$AB$2,1))</f>
        <v>1</v>
      </c>
      <c r="Q10" s="305">
        <f>DAY(DATE($X$2,$AB$2,2))</f>
        <v>2</v>
      </c>
      <c r="R10" s="305">
        <f>DAY(DATE($X$2,$AB$2,3))</f>
        <v>3</v>
      </c>
      <c r="S10" s="305">
        <f>DAY(DATE($X$2,$AB$2,4))</f>
        <v>4</v>
      </c>
      <c r="T10" s="305">
        <f>DAY(DATE($X$2,$AB$2,5))</f>
        <v>5</v>
      </c>
      <c r="U10" s="305">
        <f>DAY(DATE($X$2,$AB$2,6))</f>
        <v>6</v>
      </c>
      <c r="V10" s="306">
        <f>DAY(DATE($X$2,$AB$2,7))</f>
        <v>7</v>
      </c>
      <c r="W10" s="304">
        <f>DAY(DATE($X$2,$AB$2,8))</f>
        <v>8</v>
      </c>
      <c r="X10" s="305">
        <f>DAY(DATE($X$2,$AB$2,9))</f>
        <v>9</v>
      </c>
      <c r="Y10" s="305">
        <f>DAY(DATE($X$2,$AB$2,10))</f>
        <v>10</v>
      </c>
      <c r="Z10" s="305">
        <f>DAY(DATE($X$2,$AB$2,11))</f>
        <v>11</v>
      </c>
      <c r="AA10" s="305">
        <f>DAY(DATE($X$2,$AB$2,12))</f>
        <v>12</v>
      </c>
      <c r="AB10" s="305">
        <f>DAY(DATE($X$2,$AB$2,13))</f>
        <v>13</v>
      </c>
      <c r="AC10" s="306">
        <f>DAY(DATE($X$2,$AB$2,14))</f>
        <v>14</v>
      </c>
      <c r="AD10" s="304">
        <f>DAY(DATE($X$2,$AB$2,15))</f>
        <v>15</v>
      </c>
      <c r="AE10" s="305">
        <f>DAY(DATE($X$2,$AB$2,16))</f>
        <v>16</v>
      </c>
      <c r="AF10" s="305">
        <f>DAY(DATE($X$2,$AB$2,17))</f>
        <v>17</v>
      </c>
      <c r="AG10" s="305">
        <f>DAY(DATE($X$2,$AB$2,18))</f>
        <v>18</v>
      </c>
      <c r="AH10" s="305">
        <f>DAY(DATE($X$2,$AB$2,19))</f>
        <v>19</v>
      </c>
      <c r="AI10" s="305">
        <f>DAY(DATE($X$2,$AB$2,20))</f>
        <v>20</v>
      </c>
      <c r="AJ10" s="306">
        <f>DAY(DATE($X$2,$AB$2,21))</f>
        <v>21</v>
      </c>
      <c r="AK10" s="304">
        <f>DAY(DATE($X$2,$AB$2,22))</f>
        <v>22</v>
      </c>
      <c r="AL10" s="305">
        <f>DAY(DATE($X$2,$AB$2,23))</f>
        <v>23</v>
      </c>
      <c r="AM10" s="305">
        <f>DAY(DATE($X$2,$AB$2,24))</f>
        <v>24</v>
      </c>
      <c r="AN10" s="305">
        <f>DAY(DATE($X$2,$AB$2,25))</f>
        <v>25</v>
      </c>
      <c r="AO10" s="305">
        <f>DAY(DATE($X$2,$AB$2,26))</f>
        <v>26</v>
      </c>
      <c r="AP10" s="305">
        <f>DAY(DATE($X$2,$AB$2,27))</f>
        <v>27</v>
      </c>
      <c r="AQ10" s="306">
        <f>DAY(DATE($X$2,$AB$2,28))</f>
        <v>28</v>
      </c>
      <c r="AR10" s="304" t="str">
        <f>IF(AZ3="暦月",IF(DAY(DATE($X$2,$AB$2,29))=29,29,""),"")</f>
        <v/>
      </c>
      <c r="AS10" s="305" t="str">
        <f>IF(AZ3="暦月",IF(DAY(DATE($X$2,$AB$2,30))=30,30,""),"")</f>
        <v/>
      </c>
      <c r="AT10" s="306" t="str">
        <f>IF(AZ3="暦月",IF(DAY(DATE($X$2,$AB$2,31))=31,31,""),"")</f>
        <v/>
      </c>
      <c r="AU10" s="1162"/>
      <c r="AV10" s="1163"/>
      <c r="AW10" s="1162"/>
      <c r="AX10" s="1163"/>
      <c r="AY10" s="1168"/>
      <c r="AZ10" s="1168"/>
      <c r="BA10" s="1168"/>
      <c r="BB10" s="1168"/>
      <c r="BC10" s="1168"/>
      <c r="BD10" s="1168"/>
    </row>
    <row r="11" spans="1:57" ht="20.25" hidden="1" customHeight="1" thickBot="1" x14ac:dyDescent="0.2">
      <c r="A11" s="298"/>
      <c r="B11" s="1140"/>
      <c r="C11" s="1144"/>
      <c r="D11" s="1145"/>
      <c r="E11" s="1149"/>
      <c r="F11" s="1145"/>
      <c r="G11" s="1149"/>
      <c r="H11" s="1144"/>
      <c r="I11" s="1144"/>
      <c r="J11" s="1144"/>
      <c r="K11" s="1145"/>
      <c r="L11" s="1149"/>
      <c r="M11" s="1144"/>
      <c r="N11" s="1144"/>
      <c r="O11" s="1152"/>
      <c r="P11" s="304">
        <f>WEEKDAY(DATE($X$2,$AB$2,1))</f>
        <v>5</v>
      </c>
      <c r="Q11" s="305">
        <f>WEEKDAY(DATE($X$2,$AB$2,2))</f>
        <v>6</v>
      </c>
      <c r="R11" s="305">
        <f>WEEKDAY(DATE($X$2,$AB$2,3))</f>
        <v>7</v>
      </c>
      <c r="S11" s="305">
        <f>WEEKDAY(DATE($X$2,$AB$2,4))</f>
        <v>1</v>
      </c>
      <c r="T11" s="305">
        <f>WEEKDAY(DATE($X$2,$AB$2,5))</f>
        <v>2</v>
      </c>
      <c r="U11" s="305">
        <f>WEEKDAY(DATE($X$2,$AB$2,6))</f>
        <v>3</v>
      </c>
      <c r="V11" s="306">
        <f>WEEKDAY(DATE($X$2,$AB$2,7))</f>
        <v>4</v>
      </c>
      <c r="W11" s="304">
        <f>WEEKDAY(DATE($X$2,$AB$2,8))</f>
        <v>5</v>
      </c>
      <c r="X11" s="305">
        <f>WEEKDAY(DATE($X$2,$AB$2,9))</f>
        <v>6</v>
      </c>
      <c r="Y11" s="305">
        <f>WEEKDAY(DATE($X$2,$AB$2,10))</f>
        <v>7</v>
      </c>
      <c r="Z11" s="305">
        <f>WEEKDAY(DATE($X$2,$AB$2,11))</f>
        <v>1</v>
      </c>
      <c r="AA11" s="305">
        <f>WEEKDAY(DATE($X$2,$AB$2,12))</f>
        <v>2</v>
      </c>
      <c r="AB11" s="305">
        <f>WEEKDAY(DATE($X$2,$AB$2,13))</f>
        <v>3</v>
      </c>
      <c r="AC11" s="306">
        <f>WEEKDAY(DATE($X$2,$AB$2,14))</f>
        <v>4</v>
      </c>
      <c r="AD11" s="304">
        <f>WEEKDAY(DATE($X$2,$AB$2,15))</f>
        <v>5</v>
      </c>
      <c r="AE11" s="305">
        <f>WEEKDAY(DATE($X$2,$AB$2,16))</f>
        <v>6</v>
      </c>
      <c r="AF11" s="305">
        <f>WEEKDAY(DATE($X$2,$AB$2,17))</f>
        <v>7</v>
      </c>
      <c r="AG11" s="305">
        <f>WEEKDAY(DATE($X$2,$AB$2,18))</f>
        <v>1</v>
      </c>
      <c r="AH11" s="305">
        <f>WEEKDAY(DATE($X$2,$AB$2,19))</f>
        <v>2</v>
      </c>
      <c r="AI11" s="305">
        <f>WEEKDAY(DATE($X$2,$AB$2,20))</f>
        <v>3</v>
      </c>
      <c r="AJ11" s="306">
        <f>WEEKDAY(DATE($X$2,$AB$2,21))</f>
        <v>4</v>
      </c>
      <c r="AK11" s="304">
        <f>WEEKDAY(DATE($X$2,$AB$2,22))</f>
        <v>5</v>
      </c>
      <c r="AL11" s="305">
        <f>WEEKDAY(DATE($X$2,$AB$2,23))</f>
        <v>6</v>
      </c>
      <c r="AM11" s="305">
        <f>WEEKDAY(DATE($X$2,$AB$2,24))</f>
        <v>7</v>
      </c>
      <c r="AN11" s="305">
        <f>WEEKDAY(DATE($X$2,$AB$2,25))</f>
        <v>1</v>
      </c>
      <c r="AO11" s="305">
        <f>WEEKDAY(DATE($X$2,$AB$2,26))</f>
        <v>2</v>
      </c>
      <c r="AP11" s="305">
        <f>WEEKDAY(DATE($X$2,$AB$2,27))</f>
        <v>3</v>
      </c>
      <c r="AQ11" s="306">
        <f>WEEKDAY(DATE($X$2,$AB$2,28))</f>
        <v>4</v>
      </c>
      <c r="AR11" s="304">
        <f>IF(AR10=29,WEEKDAY(DATE($X$2,$AB$2,29)),0)</f>
        <v>0</v>
      </c>
      <c r="AS11" s="305">
        <f>IF(AS10=30,WEEKDAY(DATE($X$2,$AB$2,30)),0)</f>
        <v>0</v>
      </c>
      <c r="AT11" s="306">
        <f>IF(AT10=31,WEEKDAY(DATE($X$2,$AB$2,31)),0)</f>
        <v>0</v>
      </c>
      <c r="AU11" s="1164"/>
      <c r="AV11" s="1165"/>
      <c r="AW11" s="1164"/>
      <c r="AX11" s="1165"/>
      <c r="AY11" s="1169"/>
      <c r="AZ11" s="1169"/>
      <c r="BA11" s="1169"/>
      <c r="BB11" s="1169"/>
      <c r="BC11" s="1169"/>
      <c r="BD11" s="1169"/>
    </row>
    <row r="12" spans="1:57" ht="20.25" customHeight="1" thickBot="1" x14ac:dyDescent="0.2">
      <c r="A12" s="298"/>
      <c r="B12" s="1141"/>
      <c r="C12" s="1146"/>
      <c r="D12" s="1147"/>
      <c r="E12" s="1150"/>
      <c r="F12" s="1147"/>
      <c r="G12" s="1150"/>
      <c r="H12" s="1146"/>
      <c r="I12" s="1146"/>
      <c r="J12" s="1146"/>
      <c r="K12" s="1147"/>
      <c r="L12" s="1150"/>
      <c r="M12" s="1146"/>
      <c r="N12" s="1146"/>
      <c r="O12" s="1153"/>
      <c r="P12" s="307" t="str">
        <f>IF(P11=1,"日",IF(P11=2,"月",IF(P11=3,"火",IF(P11=4,"水",IF(P11=5,"木",IF(P11=6,"金","土"))))))</f>
        <v>木</v>
      </c>
      <c r="Q12" s="308" t="str">
        <f t="shared" ref="Q12:AQ12" si="0">IF(Q11=1,"日",IF(Q11=2,"月",IF(Q11=3,"火",IF(Q11=4,"水",IF(Q11=5,"木",IF(Q11=6,"金","土"))))))</f>
        <v>金</v>
      </c>
      <c r="R12" s="308" t="str">
        <f t="shared" si="0"/>
        <v>土</v>
      </c>
      <c r="S12" s="308" t="str">
        <f t="shared" si="0"/>
        <v>日</v>
      </c>
      <c r="T12" s="308" t="str">
        <f t="shared" si="0"/>
        <v>月</v>
      </c>
      <c r="U12" s="308" t="str">
        <f t="shared" si="0"/>
        <v>火</v>
      </c>
      <c r="V12" s="309" t="str">
        <f t="shared" si="0"/>
        <v>水</v>
      </c>
      <c r="W12" s="307" t="str">
        <f t="shared" si="0"/>
        <v>木</v>
      </c>
      <c r="X12" s="308" t="str">
        <f t="shared" si="0"/>
        <v>金</v>
      </c>
      <c r="Y12" s="308" t="str">
        <f t="shared" si="0"/>
        <v>土</v>
      </c>
      <c r="Z12" s="308" t="str">
        <f t="shared" si="0"/>
        <v>日</v>
      </c>
      <c r="AA12" s="308" t="str">
        <f t="shared" si="0"/>
        <v>月</v>
      </c>
      <c r="AB12" s="308" t="str">
        <f t="shared" si="0"/>
        <v>火</v>
      </c>
      <c r="AC12" s="309" t="str">
        <f t="shared" si="0"/>
        <v>水</v>
      </c>
      <c r="AD12" s="307" t="str">
        <f t="shared" si="0"/>
        <v>木</v>
      </c>
      <c r="AE12" s="308" t="str">
        <f t="shared" si="0"/>
        <v>金</v>
      </c>
      <c r="AF12" s="308" t="str">
        <f t="shared" si="0"/>
        <v>土</v>
      </c>
      <c r="AG12" s="308" t="str">
        <f t="shared" si="0"/>
        <v>日</v>
      </c>
      <c r="AH12" s="308" t="str">
        <f t="shared" si="0"/>
        <v>月</v>
      </c>
      <c r="AI12" s="308" t="str">
        <f t="shared" si="0"/>
        <v>火</v>
      </c>
      <c r="AJ12" s="309" t="str">
        <f t="shared" si="0"/>
        <v>水</v>
      </c>
      <c r="AK12" s="307" t="str">
        <f t="shared" si="0"/>
        <v>木</v>
      </c>
      <c r="AL12" s="308" t="str">
        <f t="shared" si="0"/>
        <v>金</v>
      </c>
      <c r="AM12" s="308" t="str">
        <f t="shared" si="0"/>
        <v>土</v>
      </c>
      <c r="AN12" s="308" t="str">
        <f t="shared" si="0"/>
        <v>日</v>
      </c>
      <c r="AO12" s="308" t="str">
        <f t="shared" si="0"/>
        <v>月</v>
      </c>
      <c r="AP12" s="308" t="str">
        <f t="shared" si="0"/>
        <v>火</v>
      </c>
      <c r="AQ12" s="309" t="str">
        <f t="shared" si="0"/>
        <v>水</v>
      </c>
      <c r="AR12" s="308" t="str">
        <f>IF(AR11=1,"日",IF(AR11=2,"月",IF(AR11=3,"火",IF(AR11=4,"水",IF(AR11=5,"木",IF(AR11=6,"金",IF(AR11=0,"","土")))))))</f>
        <v/>
      </c>
      <c r="AS12" s="308" t="str">
        <f>IF(AS11=1,"日",IF(AS11=2,"月",IF(AS11=3,"火",IF(AS11=4,"水",IF(AS11=5,"木",IF(AS11=6,"金",IF(AS11=0,"","土")))))))</f>
        <v/>
      </c>
      <c r="AT12" s="308" t="str">
        <f>IF(AT11=1,"日",IF(AT11=2,"月",IF(AT11=3,"火",IF(AT11=4,"水",IF(AT11=5,"木",IF(AT11=6,"金",IF(AT11=0,"","土")))))))</f>
        <v/>
      </c>
      <c r="AU12" s="1166"/>
      <c r="AV12" s="1167"/>
      <c r="AW12" s="1166"/>
      <c r="AX12" s="1167"/>
      <c r="AY12" s="1168"/>
      <c r="AZ12" s="1168"/>
      <c r="BA12" s="1168"/>
      <c r="BB12" s="1168"/>
      <c r="BC12" s="1168"/>
      <c r="BD12" s="1168"/>
    </row>
    <row r="13" spans="1:57" ht="39.950000000000003" customHeight="1" x14ac:dyDescent="0.15">
      <c r="A13" s="298"/>
      <c r="B13" s="310">
        <v>1</v>
      </c>
      <c r="C13" s="1125"/>
      <c r="D13" s="1126"/>
      <c r="E13" s="1127"/>
      <c r="F13" s="1128"/>
      <c r="G13" s="1129"/>
      <c r="H13" s="1130"/>
      <c r="I13" s="1130"/>
      <c r="J13" s="1130"/>
      <c r="K13" s="1131"/>
      <c r="L13" s="1132"/>
      <c r="M13" s="1133"/>
      <c r="N13" s="1133"/>
      <c r="O13" s="1134"/>
      <c r="P13" s="311"/>
      <c r="Q13" s="312"/>
      <c r="R13" s="312"/>
      <c r="S13" s="312"/>
      <c r="T13" s="312"/>
      <c r="U13" s="312"/>
      <c r="V13" s="313"/>
      <c r="W13" s="311"/>
      <c r="X13" s="312"/>
      <c r="Y13" s="312"/>
      <c r="Z13" s="312"/>
      <c r="AA13" s="312"/>
      <c r="AB13" s="312"/>
      <c r="AC13" s="313"/>
      <c r="AD13" s="311"/>
      <c r="AE13" s="312"/>
      <c r="AF13" s="312"/>
      <c r="AG13" s="312"/>
      <c r="AH13" s="312"/>
      <c r="AI13" s="312"/>
      <c r="AJ13" s="313"/>
      <c r="AK13" s="311"/>
      <c r="AL13" s="312"/>
      <c r="AM13" s="312"/>
      <c r="AN13" s="312"/>
      <c r="AO13" s="312"/>
      <c r="AP13" s="312"/>
      <c r="AQ13" s="313"/>
      <c r="AR13" s="311"/>
      <c r="AS13" s="312"/>
      <c r="AT13" s="313"/>
      <c r="AU13" s="1135">
        <f>IF($AZ$3="４週",SUM(P13:AQ13),IF($AZ$3="暦月",SUM(P13:AT13),""))</f>
        <v>0</v>
      </c>
      <c r="AV13" s="1136"/>
      <c r="AW13" s="1137">
        <f t="shared" ref="AW13:AW76" si="1">IF($AZ$3="４週",AU13/4,IF($AZ$3="暦月",AU13/($AZ$6/7),""))</f>
        <v>0</v>
      </c>
      <c r="AX13" s="1138"/>
      <c r="AY13" s="1122"/>
      <c r="AZ13" s="1123"/>
      <c r="BA13" s="1123"/>
      <c r="BB13" s="1123"/>
      <c r="BC13" s="1123"/>
      <c r="BD13" s="1124"/>
    </row>
    <row r="14" spans="1:57" ht="39.950000000000003" customHeight="1" x14ac:dyDescent="0.15">
      <c r="A14" s="298"/>
      <c r="B14" s="314">
        <f t="shared" ref="B14:B77" si="2">B13+1</f>
        <v>2</v>
      </c>
      <c r="C14" s="1108"/>
      <c r="D14" s="1109"/>
      <c r="E14" s="1110"/>
      <c r="F14" s="1111"/>
      <c r="G14" s="1112"/>
      <c r="H14" s="1113"/>
      <c r="I14" s="1113"/>
      <c r="J14" s="1113"/>
      <c r="K14" s="1114"/>
      <c r="L14" s="1115"/>
      <c r="M14" s="1116"/>
      <c r="N14" s="1116"/>
      <c r="O14" s="1117"/>
      <c r="P14" s="315"/>
      <c r="Q14" s="316"/>
      <c r="R14" s="316"/>
      <c r="S14" s="316"/>
      <c r="T14" s="316"/>
      <c r="U14" s="316"/>
      <c r="V14" s="317"/>
      <c r="W14" s="315"/>
      <c r="X14" s="316"/>
      <c r="Y14" s="316"/>
      <c r="Z14" s="316"/>
      <c r="AA14" s="316"/>
      <c r="AB14" s="316"/>
      <c r="AC14" s="317"/>
      <c r="AD14" s="315"/>
      <c r="AE14" s="316"/>
      <c r="AF14" s="316"/>
      <c r="AG14" s="316"/>
      <c r="AH14" s="316"/>
      <c r="AI14" s="316"/>
      <c r="AJ14" s="317"/>
      <c r="AK14" s="315"/>
      <c r="AL14" s="316"/>
      <c r="AM14" s="316"/>
      <c r="AN14" s="316"/>
      <c r="AO14" s="316"/>
      <c r="AP14" s="316"/>
      <c r="AQ14" s="317"/>
      <c r="AR14" s="315"/>
      <c r="AS14" s="316"/>
      <c r="AT14" s="317"/>
      <c r="AU14" s="1118">
        <f>IF($AZ$3="４週",SUM(P14:AQ14),IF($AZ$3="暦月",SUM(P14:AT14),""))</f>
        <v>0</v>
      </c>
      <c r="AV14" s="1119"/>
      <c r="AW14" s="1120">
        <f t="shared" si="1"/>
        <v>0</v>
      </c>
      <c r="AX14" s="1121"/>
      <c r="AY14" s="1088"/>
      <c r="AZ14" s="1089"/>
      <c r="BA14" s="1089"/>
      <c r="BB14" s="1089"/>
      <c r="BC14" s="1089"/>
      <c r="BD14" s="1090"/>
    </row>
    <row r="15" spans="1:57" ht="39.950000000000003" customHeight="1" x14ac:dyDescent="0.15">
      <c r="A15" s="298"/>
      <c r="B15" s="314">
        <f t="shared" si="2"/>
        <v>3</v>
      </c>
      <c r="C15" s="1108"/>
      <c r="D15" s="1109"/>
      <c r="E15" s="1110"/>
      <c r="F15" s="1111"/>
      <c r="G15" s="1112"/>
      <c r="H15" s="1113"/>
      <c r="I15" s="1113"/>
      <c r="J15" s="1113"/>
      <c r="K15" s="1114"/>
      <c r="L15" s="1115"/>
      <c r="M15" s="1116"/>
      <c r="N15" s="1116"/>
      <c r="O15" s="1117"/>
      <c r="P15" s="315"/>
      <c r="Q15" s="316"/>
      <c r="R15" s="316"/>
      <c r="S15" s="316"/>
      <c r="T15" s="316"/>
      <c r="U15" s="316"/>
      <c r="V15" s="317"/>
      <c r="W15" s="315"/>
      <c r="X15" s="316"/>
      <c r="Y15" s="316"/>
      <c r="Z15" s="316"/>
      <c r="AA15" s="316"/>
      <c r="AB15" s="316"/>
      <c r="AC15" s="317"/>
      <c r="AD15" s="315"/>
      <c r="AE15" s="316"/>
      <c r="AF15" s="316"/>
      <c r="AG15" s="316"/>
      <c r="AH15" s="316"/>
      <c r="AI15" s="316"/>
      <c r="AJ15" s="317"/>
      <c r="AK15" s="315"/>
      <c r="AL15" s="316"/>
      <c r="AM15" s="316"/>
      <c r="AN15" s="316"/>
      <c r="AO15" s="316"/>
      <c r="AP15" s="316"/>
      <c r="AQ15" s="317"/>
      <c r="AR15" s="315"/>
      <c r="AS15" s="316"/>
      <c r="AT15" s="317"/>
      <c r="AU15" s="1118">
        <f>IF($AZ$3="４週",SUM(P15:AQ15),IF($AZ$3="暦月",SUM(P15:AT15),""))</f>
        <v>0</v>
      </c>
      <c r="AV15" s="1119"/>
      <c r="AW15" s="1120">
        <f t="shared" si="1"/>
        <v>0</v>
      </c>
      <c r="AX15" s="1121"/>
      <c r="AY15" s="1088"/>
      <c r="AZ15" s="1089"/>
      <c r="BA15" s="1089"/>
      <c r="BB15" s="1089"/>
      <c r="BC15" s="1089"/>
      <c r="BD15" s="1090"/>
    </row>
    <row r="16" spans="1:57" ht="39.950000000000003" customHeight="1" x14ac:dyDescent="0.15">
      <c r="A16" s="298"/>
      <c r="B16" s="314">
        <f t="shared" si="2"/>
        <v>4</v>
      </c>
      <c r="C16" s="1108"/>
      <c r="D16" s="1109"/>
      <c r="E16" s="1110"/>
      <c r="F16" s="1111"/>
      <c r="G16" s="1112"/>
      <c r="H16" s="1113"/>
      <c r="I16" s="1113"/>
      <c r="J16" s="1113"/>
      <c r="K16" s="1114"/>
      <c r="L16" s="1115"/>
      <c r="M16" s="1116"/>
      <c r="N16" s="1116"/>
      <c r="O16" s="1117"/>
      <c r="P16" s="315"/>
      <c r="Q16" s="316"/>
      <c r="R16" s="316"/>
      <c r="S16" s="316"/>
      <c r="T16" s="316"/>
      <c r="U16" s="316"/>
      <c r="V16" s="317"/>
      <c r="W16" s="315"/>
      <c r="X16" s="316"/>
      <c r="Y16" s="316"/>
      <c r="Z16" s="316"/>
      <c r="AA16" s="316"/>
      <c r="AB16" s="316"/>
      <c r="AC16" s="317"/>
      <c r="AD16" s="315"/>
      <c r="AE16" s="316"/>
      <c r="AF16" s="316"/>
      <c r="AG16" s="316"/>
      <c r="AH16" s="316"/>
      <c r="AI16" s="316"/>
      <c r="AJ16" s="317"/>
      <c r="AK16" s="315"/>
      <c r="AL16" s="316"/>
      <c r="AM16" s="316"/>
      <c r="AN16" s="316"/>
      <c r="AO16" s="316"/>
      <c r="AP16" s="316"/>
      <c r="AQ16" s="317"/>
      <c r="AR16" s="315"/>
      <c r="AS16" s="316"/>
      <c r="AT16" s="317"/>
      <c r="AU16" s="1118">
        <f>IF($AZ$3="４週",SUM(P16:AQ16),IF($AZ$3="暦月",SUM(P16:AT16),""))</f>
        <v>0</v>
      </c>
      <c r="AV16" s="1119"/>
      <c r="AW16" s="1120">
        <f t="shared" si="1"/>
        <v>0</v>
      </c>
      <c r="AX16" s="1121"/>
      <c r="AY16" s="1088"/>
      <c r="AZ16" s="1089"/>
      <c r="BA16" s="1089"/>
      <c r="BB16" s="1089"/>
      <c r="BC16" s="1089"/>
      <c r="BD16" s="1090"/>
    </row>
    <row r="17" spans="1:56" ht="39.950000000000003" customHeight="1" x14ac:dyDescent="0.15">
      <c r="A17" s="298"/>
      <c r="B17" s="314">
        <f t="shared" si="2"/>
        <v>5</v>
      </c>
      <c r="C17" s="1108"/>
      <c r="D17" s="1109"/>
      <c r="E17" s="1110"/>
      <c r="F17" s="1111"/>
      <c r="G17" s="1112"/>
      <c r="H17" s="1113"/>
      <c r="I17" s="1113"/>
      <c r="J17" s="1113"/>
      <c r="K17" s="1114"/>
      <c r="L17" s="1115"/>
      <c r="M17" s="1116"/>
      <c r="N17" s="1116"/>
      <c r="O17" s="1117"/>
      <c r="P17" s="315"/>
      <c r="Q17" s="316"/>
      <c r="R17" s="316"/>
      <c r="S17" s="316"/>
      <c r="T17" s="316"/>
      <c r="U17" s="316"/>
      <c r="V17" s="317"/>
      <c r="W17" s="315"/>
      <c r="X17" s="316"/>
      <c r="Y17" s="316"/>
      <c r="Z17" s="316"/>
      <c r="AA17" s="316"/>
      <c r="AB17" s="316"/>
      <c r="AC17" s="317"/>
      <c r="AD17" s="315"/>
      <c r="AE17" s="316"/>
      <c r="AF17" s="316"/>
      <c r="AG17" s="316"/>
      <c r="AH17" s="316"/>
      <c r="AI17" s="316"/>
      <c r="AJ17" s="317"/>
      <c r="AK17" s="315"/>
      <c r="AL17" s="316"/>
      <c r="AM17" s="316"/>
      <c r="AN17" s="316"/>
      <c r="AO17" s="316"/>
      <c r="AP17" s="316"/>
      <c r="AQ17" s="317"/>
      <c r="AR17" s="315"/>
      <c r="AS17" s="316"/>
      <c r="AT17" s="317"/>
      <c r="AU17" s="1118">
        <f t="shared" ref="AU17:AU112" si="3">IF($AZ$3="４週",SUM(P17:AQ17),IF($AZ$3="暦月",SUM(P17:AT17),""))</f>
        <v>0</v>
      </c>
      <c r="AV17" s="1119"/>
      <c r="AW17" s="1120">
        <f t="shared" si="1"/>
        <v>0</v>
      </c>
      <c r="AX17" s="1121"/>
      <c r="AY17" s="1088"/>
      <c r="AZ17" s="1089"/>
      <c r="BA17" s="1089"/>
      <c r="BB17" s="1089"/>
      <c r="BC17" s="1089"/>
      <c r="BD17" s="1090"/>
    </row>
    <row r="18" spans="1:56" ht="39.950000000000003" customHeight="1" x14ac:dyDescent="0.15">
      <c r="A18" s="298"/>
      <c r="B18" s="314">
        <f t="shared" si="2"/>
        <v>6</v>
      </c>
      <c r="C18" s="1108"/>
      <c r="D18" s="1109"/>
      <c r="E18" s="1110"/>
      <c r="F18" s="1111"/>
      <c r="G18" s="1112"/>
      <c r="H18" s="1113"/>
      <c r="I18" s="1113"/>
      <c r="J18" s="1113"/>
      <c r="K18" s="1114"/>
      <c r="L18" s="1115"/>
      <c r="M18" s="1116"/>
      <c r="N18" s="1116"/>
      <c r="O18" s="1117"/>
      <c r="P18" s="315"/>
      <c r="Q18" s="316"/>
      <c r="R18" s="316"/>
      <c r="S18" s="316"/>
      <c r="T18" s="316"/>
      <c r="U18" s="316"/>
      <c r="V18" s="317"/>
      <c r="W18" s="315"/>
      <c r="X18" s="316"/>
      <c r="Y18" s="316"/>
      <c r="Z18" s="316"/>
      <c r="AA18" s="316"/>
      <c r="AB18" s="316"/>
      <c r="AC18" s="317"/>
      <c r="AD18" s="315"/>
      <c r="AE18" s="316"/>
      <c r="AF18" s="316"/>
      <c r="AG18" s="316"/>
      <c r="AH18" s="316"/>
      <c r="AI18" s="316"/>
      <c r="AJ18" s="317"/>
      <c r="AK18" s="315"/>
      <c r="AL18" s="316"/>
      <c r="AM18" s="316"/>
      <c r="AN18" s="316"/>
      <c r="AO18" s="316"/>
      <c r="AP18" s="316"/>
      <c r="AQ18" s="317"/>
      <c r="AR18" s="315"/>
      <c r="AS18" s="316"/>
      <c r="AT18" s="317"/>
      <c r="AU18" s="1118">
        <f t="shared" si="3"/>
        <v>0</v>
      </c>
      <c r="AV18" s="1119"/>
      <c r="AW18" s="1120">
        <f t="shared" si="1"/>
        <v>0</v>
      </c>
      <c r="AX18" s="1121"/>
      <c r="AY18" s="1088"/>
      <c r="AZ18" s="1089"/>
      <c r="BA18" s="1089"/>
      <c r="BB18" s="1089"/>
      <c r="BC18" s="1089"/>
      <c r="BD18" s="1090"/>
    </row>
    <row r="19" spans="1:56" ht="39.950000000000003" customHeight="1" x14ac:dyDescent="0.15">
      <c r="A19" s="298"/>
      <c r="B19" s="314">
        <f t="shared" si="2"/>
        <v>7</v>
      </c>
      <c r="C19" s="1108"/>
      <c r="D19" s="1109"/>
      <c r="E19" s="1110"/>
      <c r="F19" s="1111"/>
      <c r="G19" s="1112"/>
      <c r="H19" s="1113"/>
      <c r="I19" s="1113"/>
      <c r="J19" s="1113"/>
      <c r="K19" s="1114"/>
      <c r="L19" s="1115"/>
      <c r="M19" s="1116"/>
      <c r="N19" s="1116"/>
      <c r="O19" s="1117"/>
      <c r="P19" s="315"/>
      <c r="Q19" s="316"/>
      <c r="R19" s="316"/>
      <c r="S19" s="316"/>
      <c r="T19" s="316"/>
      <c r="U19" s="316"/>
      <c r="V19" s="317"/>
      <c r="W19" s="315"/>
      <c r="X19" s="316"/>
      <c r="Y19" s="316"/>
      <c r="Z19" s="316"/>
      <c r="AA19" s="316"/>
      <c r="AB19" s="316"/>
      <c r="AC19" s="317"/>
      <c r="AD19" s="315"/>
      <c r="AE19" s="316"/>
      <c r="AF19" s="316"/>
      <c r="AG19" s="316"/>
      <c r="AH19" s="316"/>
      <c r="AI19" s="316"/>
      <c r="AJ19" s="317"/>
      <c r="AK19" s="315"/>
      <c r="AL19" s="316"/>
      <c r="AM19" s="316"/>
      <c r="AN19" s="316"/>
      <c r="AO19" s="316"/>
      <c r="AP19" s="316"/>
      <c r="AQ19" s="317"/>
      <c r="AR19" s="315"/>
      <c r="AS19" s="316"/>
      <c r="AT19" s="317"/>
      <c r="AU19" s="1118">
        <f>IF($AZ$3="４週",SUM(P19:AQ19),IF($AZ$3="暦月",SUM(P19:AT19),""))</f>
        <v>0</v>
      </c>
      <c r="AV19" s="1119"/>
      <c r="AW19" s="1120">
        <f t="shared" si="1"/>
        <v>0</v>
      </c>
      <c r="AX19" s="1121"/>
      <c r="AY19" s="1088"/>
      <c r="AZ19" s="1089"/>
      <c r="BA19" s="1089"/>
      <c r="BB19" s="1089"/>
      <c r="BC19" s="1089"/>
      <c r="BD19" s="1090"/>
    </row>
    <row r="20" spans="1:56" ht="39.950000000000003" customHeight="1" x14ac:dyDescent="0.15">
      <c r="A20" s="298"/>
      <c r="B20" s="314">
        <f t="shared" si="2"/>
        <v>8</v>
      </c>
      <c r="C20" s="1108"/>
      <c r="D20" s="1109"/>
      <c r="E20" s="1110"/>
      <c r="F20" s="1111"/>
      <c r="G20" s="1112"/>
      <c r="H20" s="1113"/>
      <c r="I20" s="1113"/>
      <c r="J20" s="1113"/>
      <c r="K20" s="1114"/>
      <c r="L20" s="1115"/>
      <c r="M20" s="1116"/>
      <c r="N20" s="1116"/>
      <c r="O20" s="1117"/>
      <c r="P20" s="315"/>
      <c r="Q20" s="316"/>
      <c r="R20" s="316"/>
      <c r="S20" s="316"/>
      <c r="T20" s="316"/>
      <c r="U20" s="316"/>
      <c r="V20" s="317"/>
      <c r="W20" s="315"/>
      <c r="X20" s="316"/>
      <c r="Y20" s="316"/>
      <c r="Z20" s="316"/>
      <c r="AA20" s="316"/>
      <c r="AB20" s="316"/>
      <c r="AC20" s="317"/>
      <c r="AD20" s="315"/>
      <c r="AE20" s="316"/>
      <c r="AF20" s="316"/>
      <c r="AG20" s="316"/>
      <c r="AH20" s="316"/>
      <c r="AI20" s="316"/>
      <c r="AJ20" s="317"/>
      <c r="AK20" s="315"/>
      <c r="AL20" s="316"/>
      <c r="AM20" s="316"/>
      <c r="AN20" s="316"/>
      <c r="AO20" s="316"/>
      <c r="AP20" s="316"/>
      <c r="AQ20" s="317"/>
      <c r="AR20" s="315"/>
      <c r="AS20" s="316"/>
      <c r="AT20" s="317"/>
      <c r="AU20" s="1118">
        <f t="shared" si="3"/>
        <v>0</v>
      </c>
      <c r="AV20" s="1119"/>
      <c r="AW20" s="1120">
        <f t="shared" si="1"/>
        <v>0</v>
      </c>
      <c r="AX20" s="1121"/>
      <c r="AY20" s="1088"/>
      <c r="AZ20" s="1089"/>
      <c r="BA20" s="1089"/>
      <c r="BB20" s="1089"/>
      <c r="BC20" s="1089"/>
      <c r="BD20" s="1090"/>
    </row>
    <row r="21" spans="1:56" ht="39.950000000000003" customHeight="1" x14ac:dyDescent="0.15">
      <c r="A21" s="298"/>
      <c r="B21" s="314">
        <f t="shared" si="2"/>
        <v>9</v>
      </c>
      <c r="C21" s="1108"/>
      <c r="D21" s="1109"/>
      <c r="E21" s="1110"/>
      <c r="F21" s="1111"/>
      <c r="G21" s="1112"/>
      <c r="H21" s="1113"/>
      <c r="I21" s="1113"/>
      <c r="J21" s="1113"/>
      <c r="K21" s="1114"/>
      <c r="L21" s="1115"/>
      <c r="M21" s="1116"/>
      <c r="N21" s="1116"/>
      <c r="O21" s="1117"/>
      <c r="P21" s="315"/>
      <c r="Q21" s="316"/>
      <c r="R21" s="316"/>
      <c r="S21" s="316"/>
      <c r="T21" s="316"/>
      <c r="U21" s="316"/>
      <c r="V21" s="317"/>
      <c r="W21" s="315"/>
      <c r="X21" s="316"/>
      <c r="Y21" s="316"/>
      <c r="Z21" s="316"/>
      <c r="AA21" s="316"/>
      <c r="AB21" s="316"/>
      <c r="AC21" s="317"/>
      <c r="AD21" s="315"/>
      <c r="AE21" s="316"/>
      <c r="AF21" s="316"/>
      <c r="AG21" s="316"/>
      <c r="AH21" s="316"/>
      <c r="AI21" s="316"/>
      <c r="AJ21" s="317"/>
      <c r="AK21" s="315"/>
      <c r="AL21" s="316"/>
      <c r="AM21" s="316"/>
      <c r="AN21" s="316"/>
      <c r="AO21" s="316"/>
      <c r="AP21" s="316"/>
      <c r="AQ21" s="317"/>
      <c r="AR21" s="315"/>
      <c r="AS21" s="316"/>
      <c r="AT21" s="317"/>
      <c r="AU21" s="1118">
        <f t="shared" si="3"/>
        <v>0</v>
      </c>
      <c r="AV21" s="1119"/>
      <c r="AW21" s="1120">
        <f t="shared" si="1"/>
        <v>0</v>
      </c>
      <c r="AX21" s="1121"/>
      <c r="AY21" s="1088"/>
      <c r="AZ21" s="1089"/>
      <c r="BA21" s="1089"/>
      <c r="BB21" s="1089"/>
      <c r="BC21" s="1089"/>
      <c r="BD21" s="1090"/>
    </row>
    <row r="22" spans="1:56" ht="39.950000000000003" customHeight="1" x14ac:dyDescent="0.15">
      <c r="A22" s="298"/>
      <c r="B22" s="314">
        <f t="shared" si="2"/>
        <v>10</v>
      </c>
      <c r="C22" s="1108"/>
      <c r="D22" s="1109"/>
      <c r="E22" s="1110"/>
      <c r="F22" s="1111"/>
      <c r="G22" s="1112"/>
      <c r="H22" s="1113"/>
      <c r="I22" s="1113"/>
      <c r="J22" s="1113"/>
      <c r="K22" s="1114"/>
      <c r="L22" s="1115"/>
      <c r="M22" s="1116"/>
      <c r="N22" s="1116"/>
      <c r="O22" s="1117"/>
      <c r="P22" s="315"/>
      <c r="Q22" s="316"/>
      <c r="R22" s="316"/>
      <c r="S22" s="316"/>
      <c r="T22" s="316"/>
      <c r="U22" s="316"/>
      <c r="V22" s="317"/>
      <c r="W22" s="315"/>
      <c r="X22" s="316"/>
      <c r="Y22" s="316"/>
      <c r="Z22" s="316"/>
      <c r="AA22" s="316"/>
      <c r="AB22" s="316"/>
      <c r="AC22" s="317"/>
      <c r="AD22" s="315"/>
      <c r="AE22" s="316"/>
      <c r="AF22" s="316"/>
      <c r="AG22" s="316"/>
      <c r="AH22" s="316"/>
      <c r="AI22" s="316"/>
      <c r="AJ22" s="317"/>
      <c r="AK22" s="315"/>
      <c r="AL22" s="316"/>
      <c r="AM22" s="316"/>
      <c r="AN22" s="316"/>
      <c r="AO22" s="316"/>
      <c r="AP22" s="316"/>
      <c r="AQ22" s="317"/>
      <c r="AR22" s="315"/>
      <c r="AS22" s="316"/>
      <c r="AT22" s="317"/>
      <c r="AU22" s="1118">
        <f t="shared" si="3"/>
        <v>0</v>
      </c>
      <c r="AV22" s="1119"/>
      <c r="AW22" s="1120">
        <f t="shared" si="1"/>
        <v>0</v>
      </c>
      <c r="AX22" s="1121"/>
      <c r="AY22" s="1088"/>
      <c r="AZ22" s="1089"/>
      <c r="BA22" s="1089"/>
      <c r="BB22" s="1089"/>
      <c r="BC22" s="1089"/>
      <c r="BD22" s="1090"/>
    </row>
    <row r="23" spans="1:56" ht="39.950000000000003" customHeight="1" x14ac:dyDescent="0.15">
      <c r="A23" s="298"/>
      <c r="B23" s="314">
        <f t="shared" si="2"/>
        <v>11</v>
      </c>
      <c r="C23" s="1108"/>
      <c r="D23" s="1109"/>
      <c r="E23" s="1110"/>
      <c r="F23" s="1111"/>
      <c r="G23" s="1112"/>
      <c r="H23" s="1113"/>
      <c r="I23" s="1113"/>
      <c r="J23" s="1113"/>
      <c r="K23" s="1114"/>
      <c r="L23" s="1115"/>
      <c r="M23" s="1116"/>
      <c r="N23" s="1116"/>
      <c r="O23" s="1117"/>
      <c r="P23" s="315"/>
      <c r="Q23" s="316"/>
      <c r="R23" s="316"/>
      <c r="S23" s="316"/>
      <c r="T23" s="316"/>
      <c r="U23" s="316"/>
      <c r="V23" s="317"/>
      <c r="W23" s="315"/>
      <c r="X23" s="316"/>
      <c r="Y23" s="316"/>
      <c r="Z23" s="316"/>
      <c r="AA23" s="316"/>
      <c r="AB23" s="316"/>
      <c r="AC23" s="317"/>
      <c r="AD23" s="315"/>
      <c r="AE23" s="316"/>
      <c r="AF23" s="316"/>
      <c r="AG23" s="316"/>
      <c r="AH23" s="316"/>
      <c r="AI23" s="316"/>
      <c r="AJ23" s="317"/>
      <c r="AK23" s="315"/>
      <c r="AL23" s="316"/>
      <c r="AM23" s="316"/>
      <c r="AN23" s="316"/>
      <c r="AO23" s="316"/>
      <c r="AP23" s="316"/>
      <c r="AQ23" s="317"/>
      <c r="AR23" s="315"/>
      <c r="AS23" s="316"/>
      <c r="AT23" s="317"/>
      <c r="AU23" s="1118">
        <f t="shared" si="3"/>
        <v>0</v>
      </c>
      <c r="AV23" s="1119"/>
      <c r="AW23" s="1120">
        <f t="shared" si="1"/>
        <v>0</v>
      </c>
      <c r="AX23" s="1121"/>
      <c r="AY23" s="1088"/>
      <c r="AZ23" s="1089"/>
      <c r="BA23" s="1089"/>
      <c r="BB23" s="1089"/>
      <c r="BC23" s="1089"/>
      <c r="BD23" s="1090"/>
    </row>
    <row r="24" spans="1:56" ht="39.950000000000003" customHeight="1" x14ac:dyDescent="0.15">
      <c r="A24" s="298"/>
      <c r="B24" s="314">
        <f t="shared" si="2"/>
        <v>12</v>
      </c>
      <c r="C24" s="1108"/>
      <c r="D24" s="1109"/>
      <c r="E24" s="1110"/>
      <c r="F24" s="1111"/>
      <c r="G24" s="1112"/>
      <c r="H24" s="1113"/>
      <c r="I24" s="1113"/>
      <c r="J24" s="1113"/>
      <c r="K24" s="1114"/>
      <c r="L24" s="1115"/>
      <c r="M24" s="1116"/>
      <c r="N24" s="1116"/>
      <c r="O24" s="1117"/>
      <c r="P24" s="315"/>
      <c r="Q24" s="316"/>
      <c r="R24" s="316"/>
      <c r="S24" s="316"/>
      <c r="T24" s="316"/>
      <c r="U24" s="316"/>
      <c r="V24" s="317"/>
      <c r="W24" s="315"/>
      <c r="X24" s="316"/>
      <c r="Y24" s="316"/>
      <c r="Z24" s="316"/>
      <c r="AA24" s="316"/>
      <c r="AB24" s="316"/>
      <c r="AC24" s="317"/>
      <c r="AD24" s="315"/>
      <c r="AE24" s="316"/>
      <c r="AF24" s="316"/>
      <c r="AG24" s="316"/>
      <c r="AH24" s="316"/>
      <c r="AI24" s="316"/>
      <c r="AJ24" s="317"/>
      <c r="AK24" s="315"/>
      <c r="AL24" s="316"/>
      <c r="AM24" s="316"/>
      <c r="AN24" s="316"/>
      <c r="AO24" s="316"/>
      <c r="AP24" s="316"/>
      <c r="AQ24" s="317"/>
      <c r="AR24" s="315"/>
      <c r="AS24" s="316"/>
      <c r="AT24" s="317"/>
      <c r="AU24" s="1118">
        <f t="shared" si="3"/>
        <v>0</v>
      </c>
      <c r="AV24" s="1119"/>
      <c r="AW24" s="1120">
        <f t="shared" si="1"/>
        <v>0</v>
      </c>
      <c r="AX24" s="1121"/>
      <c r="AY24" s="1088"/>
      <c r="AZ24" s="1089"/>
      <c r="BA24" s="1089"/>
      <c r="BB24" s="1089"/>
      <c r="BC24" s="1089"/>
      <c r="BD24" s="1090"/>
    </row>
    <row r="25" spans="1:56" ht="39.950000000000003" customHeight="1" x14ac:dyDescent="0.15">
      <c r="A25" s="298"/>
      <c r="B25" s="314">
        <f t="shared" si="2"/>
        <v>13</v>
      </c>
      <c r="C25" s="1108"/>
      <c r="D25" s="1109"/>
      <c r="E25" s="1110"/>
      <c r="F25" s="1111"/>
      <c r="G25" s="1112"/>
      <c r="H25" s="1113"/>
      <c r="I25" s="1113"/>
      <c r="J25" s="1113"/>
      <c r="K25" s="1114"/>
      <c r="L25" s="1115"/>
      <c r="M25" s="1116"/>
      <c r="N25" s="1116"/>
      <c r="O25" s="1117"/>
      <c r="P25" s="315"/>
      <c r="Q25" s="316"/>
      <c r="R25" s="316"/>
      <c r="S25" s="316"/>
      <c r="T25" s="316"/>
      <c r="U25" s="316"/>
      <c r="V25" s="317"/>
      <c r="W25" s="315"/>
      <c r="X25" s="316"/>
      <c r="Y25" s="316"/>
      <c r="Z25" s="316"/>
      <c r="AA25" s="316"/>
      <c r="AB25" s="316"/>
      <c r="AC25" s="317"/>
      <c r="AD25" s="315"/>
      <c r="AE25" s="316"/>
      <c r="AF25" s="316"/>
      <c r="AG25" s="316"/>
      <c r="AH25" s="316"/>
      <c r="AI25" s="316"/>
      <c r="AJ25" s="317"/>
      <c r="AK25" s="315"/>
      <c r="AL25" s="316"/>
      <c r="AM25" s="316"/>
      <c r="AN25" s="316"/>
      <c r="AO25" s="316"/>
      <c r="AP25" s="316"/>
      <c r="AQ25" s="317"/>
      <c r="AR25" s="315"/>
      <c r="AS25" s="316"/>
      <c r="AT25" s="317"/>
      <c r="AU25" s="1118">
        <f t="shared" si="3"/>
        <v>0</v>
      </c>
      <c r="AV25" s="1119"/>
      <c r="AW25" s="1120">
        <f t="shared" si="1"/>
        <v>0</v>
      </c>
      <c r="AX25" s="1121"/>
      <c r="AY25" s="1088"/>
      <c r="AZ25" s="1089"/>
      <c r="BA25" s="1089"/>
      <c r="BB25" s="1089"/>
      <c r="BC25" s="1089"/>
      <c r="BD25" s="1090"/>
    </row>
    <row r="26" spans="1:56" ht="39.950000000000003" customHeight="1" x14ac:dyDescent="0.15">
      <c r="A26" s="298"/>
      <c r="B26" s="314">
        <f t="shared" si="2"/>
        <v>14</v>
      </c>
      <c r="C26" s="1108"/>
      <c r="D26" s="1109"/>
      <c r="E26" s="1110"/>
      <c r="F26" s="1111"/>
      <c r="G26" s="1112"/>
      <c r="H26" s="1113"/>
      <c r="I26" s="1113"/>
      <c r="J26" s="1113"/>
      <c r="K26" s="1114"/>
      <c r="L26" s="1115"/>
      <c r="M26" s="1116"/>
      <c r="N26" s="1116"/>
      <c r="O26" s="1117"/>
      <c r="P26" s="315"/>
      <c r="Q26" s="316"/>
      <c r="R26" s="316"/>
      <c r="S26" s="316"/>
      <c r="T26" s="316"/>
      <c r="U26" s="316"/>
      <c r="V26" s="317"/>
      <c r="W26" s="315"/>
      <c r="X26" s="316"/>
      <c r="Y26" s="316"/>
      <c r="Z26" s="316"/>
      <c r="AA26" s="316"/>
      <c r="AB26" s="316"/>
      <c r="AC26" s="317"/>
      <c r="AD26" s="315"/>
      <c r="AE26" s="316"/>
      <c r="AF26" s="316"/>
      <c r="AG26" s="316"/>
      <c r="AH26" s="316"/>
      <c r="AI26" s="316"/>
      <c r="AJ26" s="317"/>
      <c r="AK26" s="315"/>
      <c r="AL26" s="316"/>
      <c r="AM26" s="316"/>
      <c r="AN26" s="316"/>
      <c r="AO26" s="316"/>
      <c r="AP26" s="316"/>
      <c r="AQ26" s="317"/>
      <c r="AR26" s="315"/>
      <c r="AS26" s="316"/>
      <c r="AT26" s="317"/>
      <c r="AU26" s="1118">
        <f t="shared" si="3"/>
        <v>0</v>
      </c>
      <c r="AV26" s="1119"/>
      <c r="AW26" s="1120">
        <f t="shared" si="1"/>
        <v>0</v>
      </c>
      <c r="AX26" s="1121"/>
      <c r="AY26" s="1088"/>
      <c r="AZ26" s="1089"/>
      <c r="BA26" s="1089"/>
      <c r="BB26" s="1089"/>
      <c r="BC26" s="1089"/>
      <c r="BD26" s="1090"/>
    </row>
    <row r="27" spans="1:56" ht="39.950000000000003" customHeight="1" x14ac:dyDescent="0.15">
      <c r="A27" s="298"/>
      <c r="B27" s="314">
        <f t="shared" si="2"/>
        <v>15</v>
      </c>
      <c r="C27" s="1108"/>
      <c r="D27" s="1109"/>
      <c r="E27" s="1110"/>
      <c r="F27" s="1111"/>
      <c r="G27" s="1112"/>
      <c r="H27" s="1113"/>
      <c r="I27" s="1113"/>
      <c r="J27" s="1113"/>
      <c r="K27" s="1114"/>
      <c r="L27" s="1115"/>
      <c r="M27" s="1116"/>
      <c r="N27" s="1116"/>
      <c r="O27" s="1117"/>
      <c r="P27" s="315"/>
      <c r="Q27" s="316"/>
      <c r="R27" s="316"/>
      <c r="S27" s="316"/>
      <c r="T27" s="316"/>
      <c r="U27" s="316"/>
      <c r="V27" s="317"/>
      <c r="W27" s="315"/>
      <c r="X27" s="316"/>
      <c r="Y27" s="316"/>
      <c r="Z27" s="316"/>
      <c r="AA27" s="316"/>
      <c r="AB27" s="316"/>
      <c r="AC27" s="317"/>
      <c r="AD27" s="315"/>
      <c r="AE27" s="316"/>
      <c r="AF27" s="316"/>
      <c r="AG27" s="316"/>
      <c r="AH27" s="316"/>
      <c r="AI27" s="316"/>
      <c r="AJ27" s="317"/>
      <c r="AK27" s="315"/>
      <c r="AL27" s="316"/>
      <c r="AM27" s="316"/>
      <c r="AN27" s="316"/>
      <c r="AO27" s="316"/>
      <c r="AP27" s="316"/>
      <c r="AQ27" s="317"/>
      <c r="AR27" s="315"/>
      <c r="AS27" s="316"/>
      <c r="AT27" s="317"/>
      <c r="AU27" s="1118">
        <f t="shared" si="3"/>
        <v>0</v>
      </c>
      <c r="AV27" s="1119"/>
      <c r="AW27" s="1120">
        <f t="shared" si="1"/>
        <v>0</v>
      </c>
      <c r="AX27" s="1121"/>
      <c r="AY27" s="1088"/>
      <c r="AZ27" s="1089"/>
      <c r="BA27" s="1089"/>
      <c r="BB27" s="1089"/>
      <c r="BC27" s="1089"/>
      <c r="BD27" s="1090"/>
    </row>
    <row r="28" spans="1:56" ht="39.950000000000003" customHeight="1" x14ac:dyDescent="0.15">
      <c r="A28" s="298"/>
      <c r="B28" s="314">
        <f t="shared" si="2"/>
        <v>16</v>
      </c>
      <c r="C28" s="1108"/>
      <c r="D28" s="1109"/>
      <c r="E28" s="1110"/>
      <c r="F28" s="1111"/>
      <c r="G28" s="1112"/>
      <c r="H28" s="1113"/>
      <c r="I28" s="1113"/>
      <c r="J28" s="1113"/>
      <c r="K28" s="1114"/>
      <c r="L28" s="1115"/>
      <c r="M28" s="1116"/>
      <c r="N28" s="1116"/>
      <c r="O28" s="1117"/>
      <c r="P28" s="315"/>
      <c r="Q28" s="316"/>
      <c r="R28" s="316"/>
      <c r="S28" s="316"/>
      <c r="T28" s="316"/>
      <c r="U28" s="316"/>
      <c r="V28" s="317"/>
      <c r="W28" s="315"/>
      <c r="X28" s="316"/>
      <c r="Y28" s="316"/>
      <c r="Z28" s="316"/>
      <c r="AA28" s="316"/>
      <c r="AB28" s="316"/>
      <c r="AC28" s="317"/>
      <c r="AD28" s="315"/>
      <c r="AE28" s="316"/>
      <c r="AF28" s="316"/>
      <c r="AG28" s="316"/>
      <c r="AH28" s="316"/>
      <c r="AI28" s="316"/>
      <c r="AJ28" s="317"/>
      <c r="AK28" s="315"/>
      <c r="AL28" s="316"/>
      <c r="AM28" s="316"/>
      <c r="AN28" s="316"/>
      <c r="AO28" s="316"/>
      <c r="AP28" s="316"/>
      <c r="AQ28" s="317"/>
      <c r="AR28" s="315"/>
      <c r="AS28" s="316"/>
      <c r="AT28" s="317"/>
      <c r="AU28" s="1118">
        <f t="shared" si="3"/>
        <v>0</v>
      </c>
      <c r="AV28" s="1119"/>
      <c r="AW28" s="1120">
        <f t="shared" si="1"/>
        <v>0</v>
      </c>
      <c r="AX28" s="1121"/>
      <c r="AY28" s="1088"/>
      <c r="AZ28" s="1089"/>
      <c r="BA28" s="1089"/>
      <c r="BB28" s="1089"/>
      <c r="BC28" s="1089"/>
      <c r="BD28" s="1090"/>
    </row>
    <row r="29" spans="1:56" ht="39.950000000000003" customHeight="1" x14ac:dyDescent="0.15">
      <c r="A29" s="298"/>
      <c r="B29" s="314">
        <f t="shared" si="2"/>
        <v>17</v>
      </c>
      <c r="C29" s="1108"/>
      <c r="D29" s="1109"/>
      <c r="E29" s="1110"/>
      <c r="F29" s="1111"/>
      <c r="G29" s="1112"/>
      <c r="H29" s="1113"/>
      <c r="I29" s="1113"/>
      <c r="J29" s="1113"/>
      <c r="K29" s="1114"/>
      <c r="L29" s="1115"/>
      <c r="M29" s="1116"/>
      <c r="N29" s="1116"/>
      <c r="O29" s="1117"/>
      <c r="P29" s="315"/>
      <c r="Q29" s="316"/>
      <c r="R29" s="316"/>
      <c r="S29" s="316"/>
      <c r="T29" s="316"/>
      <c r="U29" s="316"/>
      <c r="V29" s="317"/>
      <c r="W29" s="315"/>
      <c r="X29" s="316"/>
      <c r="Y29" s="316"/>
      <c r="Z29" s="316"/>
      <c r="AA29" s="316"/>
      <c r="AB29" s="316"/>
      <c r="AC29" s="317"/>
      <c r="AD29" s="315"/>
      <c r="AE29" s="316"/>
      <c r="AF29" s="316"/>
      <c r="AG29" s="316"/>
      <c r="AH29" s="316"/>
      <c r="AI29" s="316"/>
      <c r="AJ29" s="317"/>
      <c r="AK29" s="315"/>
      <c r="AL29" s="316"/>
      <c r="AM29" s="316"/>
      <c r="AN29" s="316"/>
      <c r="AO29" s="316"/>
      <c r="AP29" s="316"/>
      <c r="AQ29" s="317"/>
      <c r="AR29" s="315"/>
      <c r="AS29" s="316"/>
      <c r="AT29" s="317"/>
      <c r="AU29" s="1118">
        <f t="shared" si="3"/>
        <v>0</v>
      </c>
      <c r="AV29" s="1119"/>
      <c r="AW29" s="1120">
        <f t="shared" si="1"/>
        <v>0</v>
      </c>
      <c r="AX29" s="1121"/>
      <c r="AY29" s="1088"/>
      <c r="AZ29" s="1089"/>
      <c r="BA29" s="1089"/>
      <c r="BB29" s="1089"/>
      <c r="BC29" s="1089"/>
      <c r="BD29" s="1090"/>
    </row>
    <row r="30" spans="1:56" ht="39.950000000000003" customHeight="1" x14ac:dyDescent="0.15">
      <c r="A30" s="298"/>
      <c r="B30" s="314">
        <f t="shared" si="2"/>
        <v>18</v>
      </c>
      <c r="C30" s="1108"/>
      <c r="D30" s="1109"/>
      <c r="E30" s="1110"/>
      <c r="F30" s="1111"/>
      <c r="G30" s="1112"/>
      <c r="H30" s="1113"/>
      <c r="I30" s="1113"/>
      <c r="J30" s="1113"/>
      <c r="K30" s="1114"/>
      <c r="L30" s="1115"/>
      <c r="M30" s="1116"/>
      <c r="N30" s="1116"/>
      <c r="O30" s="1117"/>
      <c r="P30" s="315"/>
      <c r="Q30" s="316"/>
      <c r="R30" s="316"/>
      <c r="S30" s="316"/>
      <c r="T30" s="316"/>
      <c r="U30" s="316"/>
      <c r="V30" s="317"/>
      <c r="W30" s="315"/>
      <c r="X30" s="316"/>
      <c r="Y30" s="316"/>
      <c r="Z30" s="316"/>
      <c r="AA30" s="316"/>
      <c r="AB30" s="316"/>
      <c r="AC30" s="317"/>
      <c r="AD30" s="315"/>
      <c r="AE30" s="316"/>
      <c r="AF30" s="316"/>
      <c r="AG30" s="316"/>
      <c r="AH30" s="316"/>
      <c r="AI30" s="316"/>
      <c r="AJ30" s="317"/>
      <c r="AK30" s="315"/>
      <c r="AL30" s="316"/>
      <c r="AM30" s="316"/>
      <c r="AN30" s="316"/>
      <c r="AO30" s="316"/>
      <c r="AP30" s="316"/>
      <c r="AQ30" s="317"/>
      <c r="AR30" s="315"/>
      <c r="AS30" s="316"/>
      <c r="AT30" s="317"/>
      <c r="AU30" s="1118">
        <f t="shared" si="3"/>
        <v>0</v>
      </c>
      <c r="AV30" s="1119"/>
      <c r="AW30" s="1120">
        <f t="shared" si="1"/>
        <v>0</v>
      </c>
      <c r="AX30" s="1121"/>
      <c r="AY30" s="1088"/>
      <c r="AZ30" s="1089"/>
      <c r="BA30" s="1089"/>
      <c r="BB30" s="1089"/>
      <c r="BC30" s="1089"/>
      <c r="BD30" s="1090"/>
    </row>
    <row r="31" spans="1:56" ht="39.950000000000003" customHeight="1" x14ac:dyDescent="0.15">
      <c r="A31" s="298"/>
      <c r="B31" s="314">
        <f t="shared" si="2"/>
        <v>19</v>
      </c>
      <c r="C31" s="1108"/>
      <c r="D31" s="1109"/>
      <c r="E31" s="1110"/>
      <c r="F31" s="1111"/>
      <c r="G31" s="1112"/>
      <c r="H31" s="1113"/>
      <c r="I31" s="1113"/>
      <c r="J31" s="1113"/>
      <c r="K31" s="1114"/>
      <c r="L31" s="1115"/>
      <c r="M31" s="1116"/>
      <c r="N31" s="1116"/>
      <c r="O31" s="1117"/>
      <c r="P31" s="315"/>
      <c r="Q31" s="316"/>
      <c r="R31" s="316"/>
      <c r="S31" s="316"/>
      <c r="T31" s="316"/>
      <c r="U31" s="316"/>
      <c r="V31" s="317"/>
      <c r="W31" s="315"/>
      <c r="X31" s="316"/>
      <c r="Y31" s="316"/>
      <c r="Z31" s="316"/>
      <c r="AA31" s="316"/>
      <c r="AB31" s="316"/>
      <c r="AC31" s="317"/>
      <c r="AD31" s="315"/>
      <c r="AE31" s="316"/>
      <c r="AF31" s="316"/>
      <c r="AG31" s="316"/>
      <c r="AH31" s="316"/>
      <c r="AI31" s="316"/>
      <c r="AJ31" s="317"/>
      <c r="AK31" s="315"/>
      <c r="AL31" s="316"/>
      <c r="AM31" s="316"/>
      <c r="AN31" s="316"/>
      <c r="AO31" s="316"/>
      <c r="AP31" s="316"/>
      <c r="AQ31" s="317"/>
      <c r="AR31" s="315"/>
      <c r="AS31" s="316"/>
      <c r="AT31" s="317"/>
      <c r="AU31" s="1118">
        <f t="shared" si="3"/>
        <v>0</v>
      </c>
      <c r="AV31" s="1119"/>
      <c r="AW31" s="1120">
        <f t="shared" si="1"/>
        <v>0</v>
      </c>
      <c r="AX31" s="1121"/>
      <c r="AY31" s="1088"/>
      <c r="AZ31" s="1089"/>
      <c r="BA31" s="1089"/>
      <c r="BB31" s="1089"/>
      <c r="BC31" s="1089"/>
      <c r="BD31" s="1090"/>
    </row>
    <row r="32" spans="1:56" ht="39.950000000000003" customHeight="1" x14ac:dyDescent="0.15">
      <c r="A32" s="298"/>
      <c r="B32" s="314">
        <f t="shared" si="2"/>
        <v>20</v>
      </c>
      <c r="C32" s="1108"/>
      <c r="D32" s="1109"/>
      <c r="E32" s="1110"/>
      <c r="F32" s="1111"/>
      <c r="G32" s="1112"/>
      <c r="H32" s="1113"/>
      <c r="I32" s="1113"/>
      <c r="J32" s="1113"/>
      <c r="K32" s="1114"/>
      <c r="L32" s="1115"/>
      <c r="M32" s="1116"/>
      <c r="N32" s="1116"/>
      <c r="O32" s="1117"/>
      <c r="P32" s="315"/>
      <c r="Q32" s="316"/>
      <c r="R32" s="316"/>
      <c r="S32" s="316"/>
      <c r="T32" s="316"/>
      <c r="U32" s="316"/>
      <c r="V32" s="317"/>
      <c r="W32" s="315"/>
      <c r="X32" s="316"/>
      <c r="Y32" s="316"/>
      <c r="Z32" s="316"/>
      <c r="AA32" s="316"/>
      <c r="AB32" s="316"/>
      <c r="AC32" s="317"/>
      <c r="AD32" s="315"/>
      <c r="AE32" s="316"/>
      <c r="AF32" s="316"/>
      <c r="AG32" s="316"/>
      <c r="AH32" s="316"/>
      <c r="AI32" s="316"/>
      <c r="AJ32" s="317"/>
      <c r="AK32" s="315"/>
      <c r="AL32" s="316"/>
      <c r="AM32" s="316"/>
      <c r="AN32" s="316"/>
      <c r="AO32" s="316"/>
      <c r="AP32" s="316"/>
      <c r="AQ32" s="317"/>
      <c r="AR32" s="315"/>
      <c r="AS32" s="316"/>
      <c r="AT32" s="317"/>
      <c r="AU32" s="1118">
        <f t="shared" si="3"/>
        <v>0</v>
      </c>
      <c r="AV32" s="1119"/>
      <c r="AW32" s="1120">
        <f t="shared" si="1"/>
        <v>0</v>
      </c>
      <c r="AX32" s="1121"/>
      <c r="AY32" s="1088"/>
      <c r="AZ32" s="1089"/>
      <c r="BA32" s="1089"/>
      <c r="BB32" s="1089"/>
      <c r="BC32" s="1089"/>
      <c r="BD32" s="1090"/>
    </row>
    <row r="33" spans="1:56" ht="39.950000000000003" customHeight="1" x14ac:dyDescent="0.15">
      <c r="A33" s="298"/>
      <c r="B33" s="314">
        <f t="shared" si="2"/>
        <v>21</v>
      </c>
      <c r="C33" s="1108"/>
      <c r="D33" s="1109"/>
      <c r="E33" s="1110"/>
      <c r="F33" s="1111"/>
      <c r="G33" s="1112"/>
      <c r="H33" s="1113"/>
      <c r="I33" s="1113"/>
      <c r="J33" s="1113"/>
      <c r="K33" s="1114"/>
      <c r="L33" s="1115"/>
      <c r="M33" s="1116"/>
      <c r="N33" s="1116"/>
      <c r="O33" s="1117"/>
      <c r="P33" s="315"/>
      <c r="Q33" s="316"/>
      <c r="R33" s="316"/>
      <c r="S33" s="316"/>
      <c r="T33" s="316"/>
      <c r="U33" s="316"/>
      <c r="V33" s="317"/>
      <c r="W33" s="315"/>
      <c r="X33" s="316"/>
      <c r="Y33" s="316"/>
      <c r="Z33" s="316"/>
      <c r="AA33" s="316"/>
      <c r="AB33" s="316"/>
      <c r="AC33" s="317"/>
      <c r="AD33" s="315"/>
      <c r="AE33" s="316"/>
      <c r="AF33" s="316"/>
      <c r="AG33" s="316"/>
      <c r="AH33" s="316"/>
      <c r="AI33" s="316"/>
      <c r="AJ33" s="317"/>
      <c r="AK33" s="315"/>
      <c r="AL33" s="316"/>
      <c r="AM33" s="316"/>
      <c r="AN33" s="316"/>
      <c r="AO33" s="316"/>
      <c r="AP33" s="316"/>
      <c r="AQ33" s="317"/>
      <c r="AR33" s="315"/>
      <c r="AS33" s="316"/>
      <c r="AT33" s="317"/>
      <c r="AU33" s="1118">
        <f t="shared" si="3"/>
        <v>0</v>
      </c>
      <c r="AV33" s="1119"/>
      <c r="AW33" s="1120">
        <f t="shared" si="1"/>
        <v>0</v>
      </c>
      <c r="AX33" s="1121"/>
      <c r="AY33" s="1088"/>
      <c r="AZ33" s="1089"/>
      <c r="BA33" s="1089"/>
      <c r="BB33" s="1089"/>
      <c r="BC33" s="1089"/>
      <c r="BD33" s="1090"/>
    </row>
    <row r="34" spans="1:56" ht="39.950000000000003" customHeight="1" x14ac:dyDescent="0.15">
      <c r="A34" s="298"/>
      <c r="B34" s="314">
        <f t="shared" si="2"/>
        <v>22</v>
      </c>
      <c r="C34" s="1108"/>
      <c r="D34" s="1109"/>
      <c r="E34" s="1110"/>
      <c r="F34" s="1111"/>
      <c r="G34" s="1112"/>
      <c r="H34" s="1113"/>
      <c r="I34" s="1113"/>
      <c r="J34" s="1113"/>
      <c r="K34" s="1114"/>
      <c r="L34" s="1115"/>
      <c r="M34" s="1116"/>
      <c r="N34" s="1116"/>
      <c r="O34" s="1117"/>
      <c r="P34" s="315"/>
      <c r="Q34" s="316"/>
      <c r="R34" s="316"/>
      <c r="S34" s="316"/>
      <c r="T34" s="316"/>
      <c r="U34" s="316"/>
      <c r="V34" s="317"/>
      <c r="W34" s="315"/>
      <c r="X34" s="316"/>
      <c r="Y34" s="316"/>
      <c r="Z34" s="316"/>
      <c r="AA34" s="316"/>
      <c r="AB34" s="316"/>
      <c r="AC34" s="317"/>
      <c r="AD34" s="315"/>
      <c r="AE34" s="316"/>
      <c r="AF34" s="316"/>
      <c r="AG34" s="316"/>
      <c r="AH34" s="316"/>
      <c r="AI34" s="316"/>
      <c r="AJ34" s="317"/>
      <c r="AK34" s="315"/>
      <c r="AL34" s="316"/>
      <c r="AM34" s="316"/>
      <c r="AN34" s="316"/>
      <c r="AO34" s="316"/>
      <c r="AP34" s="316"/>
      <c r="AQ34" s="317"/>
      <c r="AR34" s="315"/>
      <c r="AS34" s="316"/>
      <c r="AT34" s="317"/>
      <c r="AU34" s="1118">
        <f t="shared" si="3"/>
        <v>0</v>
      </c>
      <c r="AV34" s="1119"/>
      <c r="AW34" s="1120">
        <f t="shared" si="1"/>
        <v>0</v>
      </c>
      <c r="AX34" s="1121"/>
      <c r="AY34" s="1088"/>
      <c r="AZ34" s="1089"/>
      <c r="BA34" s="1089"/>
      <c r="BB34" s="1089"/>
      <c r="BC34" s="1089"/>
      <c r="BD34" s="1090"/>
    </row>
    <row r="35" spans="1:56" ht="39.950000000000003" customHeight="1" x14ac:dyDescent="0.15">
      <c r="A35" s="298"/>
      <c r="B35" s="314">
        <f t="shared" si="2"/>
        <v>23</v>
      </c>
      <c r="C35" s="1108"/>
      <c r="D35" s="1109"/>
      <c r="E35" s="1110"/>
      <c r="F35" s="1111"/>
      <c r="G35" s="1112"/>
      <c r="H35" s="1113"/>
      <c r="I35" s="1113"/>
      <c r="J35" s="1113"/>
      <c r="K35" s="1114"/>
      <c r="L35" s="1115"/>
      <c r="M35" s="1116"/>
      <c r="N35" s="1116"/>
      <c r="O35" s="1117"/>
      <c r="P35" s="315"/>
      <c r="Q35" s="316"/>
      <c r="R35" s="316"/>
      <c r="S35" s="316"/>
      <c r="T35" s="316"/>
      <c r="U35" s="316"/>
      <c r="V35" s="317"/>
      <c r="W35" s="315"/>
      <c r="X35" s="316"/>
      <c r="Y35" s="316"/>
      <c r="Z35" s="316"/>
      <c r="AA35" s="316"/>
      <c r="AB35" s="316"/>
      <c r="AC35" s="317"/>
      <c r="AD35" s="315"/>
      <c r="AE35" s="316"/>
      <c r="AF35" s="316"/>
      <c r="AG35" s="316"/>
      <c r="AH35" s="316"/>
      <c r="AI35" s="316"/>
      <c r="AJ35" s="317"/>
      <c r="AK35" s="315"/>
      <c r="AL35" s="316"/>
      <c r="AM35" s="316"/>
      <c r="AN35" s="316"/>
      <c r="AO35" s="316"/>
      <c r="AP35" s="316"/>
      <c r="AQ35" s="317"/>
      <c r="AR35" s="315"/>
      <c r="AS35" s="316"/>
      <c r="AT35" s="317"/>
      <c r="AU35" s="1118">
        <f t="shared" si="3"/>
        <v>0</v>
      </c>
      <c r="AV35" s="1119"/>
      <c r="AW35" s="1120">
        <f t="shared" si="1"/>
        <v>0</v>
      </c>
      <c r="AX35" s="1121"/>
      <c r="AY35" s="1088"/>
      <c r="AZ35" s="1089"/>
      <c r="BA35" s="1089"/>
      <c r="BB35" s="1089"/>
      <c r="BC35" s="1089"/>
      <c r="BD35" s="1090"/>
    </row>
    <row r="36" spans="1:56" ht="39.950000000000003" customHeight="1" x14ac:dyDescent="0.15">
      <c r="A36" s="298"/>
      <c r="B36" s="314">
        <f t="shared" si="2"/>
        <v>24</v>
      </c>
      <c r="C36" s="1108"/>
      <c r="D36" s="1109"/>
      <c r="E36" s="1110"/>
      <c r="F36" s="1111"/>
      <c r="G36" s="1112"/>
      <c r="H36" s="1113"/>
      <c r="I36" s="1113"/>
      <c r="J36" s="1113"/>
      <c r="K36" s="1114"/>
      <c r="L36" s="1115"/>
      <c r="M36" s="1116"/>
      <c r="N36" s="1116"/>
      <c r="O36" s="1117"/>
      <c r="P36" s="315"/>
      <c r="Q36" s="316"/>
      <c r="R36" s="316"/>
      <c r="S36" s="316"/>
      <c r="T36" s="316"/>
      <c r="U36" s="316"/>
      <c r="V36" s="317"/>
      <c r="W36" s="315"/>
      <c r="X36" s="316"/>
      <c r="Y36" s="316"/>
      <c r="Z36" s="316"/>
      <c r="AA36" s="316"/>
      <c r="AB36" s="316"/>
      <c r="AC36" s="317"/>
      <c r="AD36" s="315"/>
      <c r="AE36" s="316"/>
      <c r="AF36" s="316"/>
      <c r="AG36" s="316"/>
      <c r="AH36" s="316"/>
      <c r="AI36" s="316"/>
      <c r="AJ36" s="317"/>
      <c r="AK36" s="315"/>
      <c r="AL36" s="316"/>
      <c r="AM36" s="316"/>
      <c r="AN36" s="316"/>
      <c r="AO36" s="316"/>
      <c r="AP36" s="316"/>
      <c r="AQ36" s="317"/>
      <c r="AR36" s="315"/>
      <c r="AS36" s="316"/>
      <c r="AT36" s="317"/>
      <c r="AU36" s="1118">
        <f t="shared" si="3"/>
        <v>0</v>
      </c>
      <c r="AV36" s="1119"/>
      <c r="AW36" s="1120">
        <f t="shared" si="1"/>
        <v>0</v>
      </c>
      <c r="AX36" s="1121"/>
      <c r="AY36" s="1088"/>
      <c r="AZ36" s="1089"/>
      <c r="BA36" s="1089"/>
      <c r="BB36" s="1089"/>
      <c r="BC36" s="1089"/>
      <c r="BD36" s="1090"/>
    </row>
    <row r="37" spans="1:56" ht="39.950000000000003" customHeight="1" x14ac:dyDescent="0.15">
      <c r="A37" s="298"/>
      <c r="B37" s="314">
        <f t="shared" si="2"/>
        <v>25</v>
      </c>
      <c r="C37" s="1108"/>
      <c r="D37" s="1109"/>
      <c r="E37" s="1110"/>
      <c r="F37" s="1111"/>
      <c r="G37" s="1112"/>
      <c r="H37" s="1113"/>
      <c r="I37" s="1113"/>
      <c r="J37" s="1113"/>
      <c r="K37" s="1114"/>
      <c r="L37" s="1115"/>
      <c r="M37" s="1116"/>
      <c r="N37" s="1116"/>
      <c r="O37" s="1117"/>
      <c r="P37" s="315"/>
      <c r="Q37" s="316"/>
      <c r="R37" s="316"/>
      <c r="S37" s="316"/>
      <c r="T37" s="316"/>
      <c r="U37" s="316"/>
      <c r="V37" s="317"/>
      <c r="W37" s="315"/>
      <c r="X37" s="316"/>
      <c r="Y37" s="316"/>
      <c r="Z37" s="316"/>
      <c r="AA37" s="316"/>
      <c r="AB37" s="316"/>
      <c r="AC37" s="317"/>
      <c r="AD37" s="315"/>
      <c r="AE37" s="316"/>
      <c r="AF37" s="316"/>
      <c r="AG37" s="316"/>
      <c r="AH37" s="316"/>
      <c r="AI37" s="316"/>
      <c r="AJ37" s="317"/>
      <c r="AK37" s="315"/>
      <c r="AL37" s="316"/>
      <c r="AM37" s="316"/>
      <c r="AN37" s="316"/>
      <c r="AO37" s="316"/>
      <c r="AP37" s="316"/>
      <c r="AQ37" s="317"/>
      <c r="AR37" s="315"/>
      <c r="AS37" s="316"/>
      <c r="AT37" s="317"/>
      <c r="AU37" s="1118">
        <f t="shared" si="3"/>
        <v>0</v>
      </c>
      <c r="AV37" s="1119"/>
      <c r="AW37" s="1120">
        <f t="shared" si="1"/>
        <v>0</v>
      </c>
      <c r="AX37" s="1121"/>
      <c r="AY37" s="1088"/>
      <c r="AZ37" s="1089"/>
      <c r="BA37" s="1089"/>
      <c r="BB37" s="1089"/>
      <c r="BC37" s="1089"/>
      <c r="BD37" s="1090"/>
    </row>
    <row r="38" spans="1:56" ht="39.950000000000003" customHeight="1" x14ac:dyDescent="0.15">
      <c r="A38" s="298"/>
      <c r="B38" s="314">
        <f t="shared" si="2"/>
        <v>26</v>
      </c>
      <c r="C38" s="1108"/>
      <c r="D38" s="1109"/>
      <c r="E38" s="1110"/>
      <c r="F38" s="1111"/>
      <c r="G38" s="1112"/>
      <c r="H38" s="1113"/>
      <c r="I38" s="1113"/>
      <c r="J38" s="1113"/>
      <c r="K38" s="1114"/>
      <c r="L38" s="1115"/>
      <c r="M38" s="1116"/>
      <c r="N38" s="1116"/>
      <c r="O38" s="1117"/>
      <c r="P38" s="315"/>
      <c r="Q38" s="316"/>
      <c r="R38" s="316"/>
      <c r="S38" s="316"/>
      <c r="T38" s="316"/>
      <c r="U38" s="316"/>
      <c r="V38" s="317"/>
      <c r="W38" s="315"/>
      <c r="X38" s="316"/>
      <c r="Y38" s="316"/>
      <c r="Z38" s="316"/>
      <c r="AA38" s="316"/>
      <c r="AB38" s="316"/>
      <c r="AC38" s="317"/>
      <c r="AD38" s="315"/>
      <c r="AE38" s="316"/>
      <c r="AF38" s="316"/>
      <c r="AG38" s="316"/>
      <c r="AH38" s="316"/>
      <c r="AI38" s="316"/>
      <c r="AJ38" s="317"/>
      <c r="AK38" s="315"/>
      <c r="AL38" s="316"/>
      <c r="AM38" s="316"/>
      <c r="AN38" s="316"/>
      <c r="AO38" s="316"/>
      <c r="AP38" s="316"/>
      <c r="AQ38" s="317"/>
      <c r="AR38" s="315"/>
      <c r="AS38" s="316"/>
      <c r="AT38" s="317"/>
      <c r="AU38" s="1118">
        <f t="shared" si="3"/>
        <v>0</v>
      </c>
      <c r="AV38" s="1119"/>
      <c r="AW38" s="1120">
        <f t="shared" si="1"/>
        <v>0</v>
      </c>
      <c r="AX38" s="1121"/>
      <c r="AY38" s="1088"/>
      <c r="AZ38" s="1089"/>
      <c r="BA38" s="1089"/>
      <c r="BB38" s="1089"/>
      <c r="BC38" s="1089"/>
      <c r="BD38" s="1090"/>
    </row>
    <row r="39" spans="1:56" ht="39.950000000000003" customHeight="1" x14ac:dyDescent="0.15">
      <c r="A39" s="298"/>
      <c r="B39" s="314">
        <f t="shared" si="2"/>
        <v>27</v>
      </c>
      <c r="C39" s="1108"/>
      <c r="D39" s="1109"/>
      <c r="E39" s="1110"/>
      <c r="F39" s="1111"/>
      <c r="G39" s="1112"/>
      <c r="H39" s="1113"/>
      <c r="I39" s="1113"/>
      <c r="J39" s="1113"/>
      <c r="K39" s="1114"/>
      <c r="L39" s="1115"/>
      <c r="M39" s="1116"/>
      <c r="N39" s="1116"/>
      <c r="O39" s="1117"/>
      <c r="P39" s="315"/>
      <c r="Q39" s="316"/>
      <c r="R39" s="316"/>
      <c r="S39" s="316"/>
      <c r="T39" s="316"/>
      <c r="U39" s="316"/>
      <c r="V39" s="317"/>
      <c r="W39" s="315"/>
      <c r="X39" s="316"/>
      <c r="Y39" s="316"/>
      <c r="Z39" s="316"/>
      <c r="AA39" s="316"/>
      <c r="AB39" s="316"/>
      <c r="AC39" s="317"/>
      <c r="AD39" s="315"/>
      <c r="AE39" s="316"/>
      <c r="AF39" s="316"/>
      <c r="AG39" s="316"/>
      <c r="AH39" s="316"/>
      <c r="AI39" s="316"/>
      <c r="AJ39" s="317"/>
      <c r="AK39" s="315"/>
      <c r="AL39" s="316"/>
      <c r="AM39" s="316"/>
      <c r="AN39" s="316"/>
      <c r="AO39" s="316"/>
      <c r="AP39" s="316"/>
      <c r="AQ39" s="317"/>
      <c r="AR39" s="315"/>
      <c r="AS39" s="316"/>
      <c r="AT39" s="317"/>
      <c r="AU39" s="1118">
        <f t="shared" si="3"/>
        <v>0</v>
      </c>
      <c r="AV39" s="1119"/>
      <c r="AW39" s="1120">
        <f t="shared" si="1"/>
        <v>0</v>
      </c>
      <c r="AX39" s="1121"/>
      <c r="AY39" s="1088"/>
      <c r="AZ39" s="1089"/>
      <c r="BA39" s="1089"/>
      <c r="BB39" s="1089"/>
      <c r="BC39" s="1089"/>
      <c r="BD39" s="1090"/>
    </row>
    <row r="40" spans="1:56" ht="39.950000000000003" customHeight="1" x14ac:dyDescent="0.15">
      <c r="A40" s="298"/>
      <c r="B40" s="314">
        <f t="shared" si="2"/>
        <v>28</v>
      </c>
      <c r="C40" s="1108"/>
      <c r="D40" s="1109"/>
      <c r="E40" s="1110"/>
      <c r="F40" s="1111"/>
      <c r="G40" s="1112"/>
      <c r="H40" s="1113"/>
      <c r="I40" s="1113"/>
      <c r="J40" s="1113"/>
      <c r="K40" s="1114"/>
      <c r="L40" s="1115"/>
      <c r="M40" s="1116"/>
      <c r="N40" s="1116"/>
      <c r="O40" s="1117"/>
      <c r="P40" s="318"/>
      <c r="Q40" s="319"/>
      <c r="R40" s="319"/>
      <c r="S40" s="319"/>
      <c r="T40" s="319"/>
      <c r="U40" s="319"/>
      <c r="V40" s="320"/>
      <c r="W40" s="318"/>
      <c r="X40" s="319"/>
      <c r="Y40" s="319"/>
      <c r="Z40" s="319"/>
      <c r="AA40" s="319"/>
      <c r="AB40" s="319"/>
      <c r="AC40" s="320"/>
      <c r="AD40" s="318"/>
      <c r="AE40" s="319"/>
      <c r="AF40" s="319"/>
      <c r="AG40" s="319"/>
      <c r="AH40" s="319"/>
      <c r="AI40" s="319"/>
      <c r="AJ40" s="320"/>
      <c r="AK40" s="318"/>
      <c r="AL40" s="319"/>
      <c r="AM40" s="319"/>
      <c r="AN40" s="319"/>
      <c r="AO40" s="319"/>
      <c r="AP40" s="319"/>
      <c r="AQ40" s="320"/>
      <c r="AR40" s="318"/>
      <c r="AS40" s="319"/>
      <c r="AT40" s="320"/>
      <c r="AU40" s="1118">
        <f t="shared" si="3"/>
        <v>0</v>
      </c>
      <c r="AV40" s="1119"/>
      <c r="AW40" s="1120">
        <f t="shared" si="1"/>
        <v>0</v>
      </c>
      <c r="AX40" s="1121"/>
      <c r="AY40" s="1088"/>
      <c r="AZ40" s="1089"/>
      <c r="BA40" s="1089"/>
      <c r="BB40" s="1089"/>
      <c r="BC40" s="1089"/>
      <c r="BD40" s="1090"/>
    </row>
    <row r="41" spans="1:56" ht="39.950000000000003" customHeight="1" x14ac:dyDescent="0.15">
      <c r="A41" s="298"/>
      <c r="B41" s="314">
        <f t="shared" si="2"/>
        <v>29</v>
      </c>
      <c r="C41" s="1108"/>
      <c r="D41" s="1109"/>
      <c r="E41" s="1110"/>
      <c r="F41" s="1111"/>
      <c r="G41" s="1112"/>
      <c r="H41" s="1113"/>
      <c r="I41" s="1113"/>
      <c r="J41" s="1113"/>
      <c r="K41" s="1114"/>
      <c r="L41" s="1115"/>
      <c r="M41" s="1116"/>
      <c r="N41" s="1116"/>
      <c r="O41" s="1117"/>
      <c r="P41" s="315"/>
      <c r="Q41" s="316"/>
      <c r="R41" s="316"/>
      <c r="S41" s="316"/>
      <c r="T41" s="316"/>
      <c r="U41" s="316"/>
      <c r="V41" s="317"/>
      <c r="W41" s="315"/>
      <c r="X41" s="316"/>
      <c r="Y41" s="316"/>
      <c r="Z41" s="316"/>
      <c r="AA41" s="316"/>
      <c r="AB41" s="316"/>
      <c r="AC41" s="317"/>
      <c r="AD41" s="315"/>
      <c r="AE41" s="316"/>
      <c r="AF41" s="316"/>
      <c r="AG41" s="316"/>
      <c r="AH41" s="316"/>
      <c r="AI41" s="316"/>
      <c r="AJ41" s="317"/>
      <c r="AK41" s="315"/>
      <c r="AL41" s="316"/>
      <c r="AM41" s="316"/>
      <c r="AN41" s="316"/>
      <c r="AO41" s="316"/>
      <c r="AP41" s="316"/>
      <c r="AQ41" s="317"/>
      <c r="AR41" s="315"/>
      <c r="AS41" s="316"/>
      <c r="AT41" s="317"/>
      <c r="AU41" s="1118">
        <f t="shared" si="3"/>
        <v>0</v>
      </c>
      <c r="AV41" s="1119"/>
      <c r="AW41" s="1120">
        <f t="shared" si="1"/>
        <v>0</v>
      </c>
      <c r="AX41" s="1121"/>
      <c r="AY41" s="1088"/>
      <c r="AZ41" s="1089"/>
      <c r="BA41" s="1089"/>
      <c r="BB41" s="1089"/>
      <c r="BC41" s="1089"/>
      <c r="BD41" s="1090"/>
    </row>
    <row r="42" spans="1:56" ht="39.950000000000003" customHeight="1" x14ac:dyDescent="0.15">
      <c r="A42" s="298"/>
      <c r="B42" s="314">
        <f t="shared" si="2"/>
        <v>30</v>
      </c>
      <c r="C42" s="1108"/>
      <c r="D42" s="1109"/>
      <c r="E42" s="1110"/>
      <c r="F42" s="1111"/>
      <c r="G42" s="1112"/>
      <c r="H42" s="1113"/>
      <c r="I42" s="1113"/>
      <c r="J42" s="1113"/>
      <c r="K42" s="1114"/>
      <c r="L42" s="1115"/>
      <c r="M42" s="1116"/>
      <c r="N42" s="1116"/>
      <c r="O42" s="1117"/>
      <c r="P42" s="315"/>
      <c r="Q42" s="316"/>
      <c r="R42" s="316"/>
      <c r="S42" s="316"/>
      <c r="T42" s="316"/>
      <c r="U42" s="316"/>
      <c r="V42" s="317"/>
      <c r="W42" s="315"/>
      <c r="X42" s="316"/>
      <c r="Y42" s="316"/>
      <c r="Z42" s="316"/>
      <c r="AA42" s="316"/>
      <c r="AB42" s="316"/>
      <c r="AC42" s="317"/>
      <c r="AD42" s="315"/>
      <c r="AE42" s="316"/>
      <c r="AF42" s="316"/>
      <c r="AG42" s="316"/>
      <c r="AH42" s="316"/>
      <c r="AI42" s="316"/>
      <c r="AJ42" s="317"/>
      <c r="AK42" s="315"/>
      <c r="AL42" s="316"/>
      <c r="AM42" s="316"/>
      <c r="AN42" s="316"/>
      <c r="AO42" s="316"/>
      <c r="AP42" s="316"/>
      <c r="AQ42" s="317"/>
      <c r="AR42" s="315"/>
      <c r="AS42" s="316"/>
      <c r="AT42" s="317"/>
      <c r="AU42" s="1118">
        <f t="shared" si="3"/>
        <v>0</v>
      </c>
      <c r="AV42" s="1119"/>
      <c r="AW42" s="1120">
        <f t="shared" si="1"/>
        <v>0</v>
      </c>
      <c r="AX42" s="1121"/>
      <c r="AY42" s="1088"/>
      <c r="AZ42" s="1089"/>
      <c r="BA42" s="1089"/>
      <c r="BB42" s="1089"/>
      <c r="BC42" s="1089"/>
      <c r="BD42" s="1090"/>
    </row>
    <row r="43" spans="1:56" ht="39.950000000000003" customHeight="1" x14ac:dyDescent="0.15">
      <c r="A43" s="298"/>
      <c r="B43" s="314">
        <f t="shared" si="2"/>
        <v>31</v>
      </c>
      <c r="C43" s="1108"/>
      <c r="D43" s="1109"/>
      <c r="E43" s="1110"/>
      <c r="F43" s="1111"/>
      <c r="G43" s="1112"/>
      <c r="H43" s="1113"/>
      <c r="I43" s="1113"/>
      <c r="J43" s="1113"/>
      <c r="K43" s="1114"/>
      <c r="L43" s="1115"/>
      <c r="M43" s="1116"/>
      <c r="N43" s="1116"/>
      <c r="O43" s="1117"/>
      <c r="P43" s="315"/>
      <c r="Q43" s="316"/>
      <c r="R43" s="316"/>
      <c r="S43" s="316"/>
      <c r="T43" s="316"/>
      <c r="U43" s="316"/>
      <c r="V43" s="317"/>
      <c r="W43" s="315"/>
      <c r="X43" s="316"/>
      <c r="Y43" s="316"/>
      <c r="Z43" s="316"/>
      <c r="AA43" s="316"/>
      <c r="AB43" s="316"/>
      <c r="AC43" s="317"/>
      <c r="AD43" s="315"/>
      <c r="AE43" s="316"/>
      <c r="AF43" s="316"/>
      <c r="AG43" s="316"/>
      <c r="AH43" s="316"/>
      <c r="AI43" s="316"/>
      <c r="AJ43" s="317"/>
      <c r="AK43" s="315"/>
      <c r="AL43" s="316"/>
      <c r="AM43" s="316"/>
      <c r="AN43" s="316"/>
      <c r="AO43" s="316"/>
      <c r="AP43" s="316"/>
      <c r="AQ43" s="317"/>
      <c r="AR43" s="315"/>
      <c r="AS43" s="316"/>
      <c r="AT43" s="317"/>
      <c r="AU43" s="1118">
        <f t="shared" si="3"/>
        <v>0</v>
      </c>
      <c r="AV43" s="1119"/>
      <c r="AW43" s="1120">
        <f t="shared" si="1"/>
        <v>0</v>
      </c>
      <c r="AX43" s="1121"/>
      <c r="AY43" s="1088"/>
      <c r="AZ43" s="1089"/>
      <c r="BA43" s="1089"/>
      <c r="BB43" s="1089"/>
      <c r="BC43" s="1089"/>
      <c r="BD43" s="1090"/>
    </row>
    <row r="44" spans="1:56" ht="39.950000000000003" customHeight="1" x14ac:dyDescent="0.15">
      <c r="A44" s="298"/>
      <c r="B44" s="314">
        <f t="shared" si="2"/>
        <v>32</v>
      </c>
      <c r="C44" s="1108"/>
      <c r="D44" s="1109"/>
      <c r="E44" s="1110"/>
      <c r="F44" s="1111"/>
      <c r="G44" s="1112"/>
      <c r="H44" s="1113"/>
      <c r="I44" s="1113"/>
      <c r="J44" s="1113"/>
      <c r="K44" s="1114"/>
      <c r="L44" s="1115"/>
      <c r="M44" s="1116"/>
      <c r="N44" s="1116"/>
      <c r="O44" s="1117"/>
      <c r="P44" s="315"/>
      <c r="Q44" s="316"/>
      <c r="R44" s="316"/>
      <c r="S44" s="316"/>
      <c r="T44" s="316"/>
      <c r="U44" s="316"/>
      <c r="V44" s="317"/>
      <c r="W44" s="315"/>
      <c r="X44" s="316"/>
      <c r="Y44" s="316"/>
      <c r="Z44" s="316"/>
      <c r="AA44" s="316"/>
      <c r="AB44" s="316"/>
      <c r="AC44" s="317"/>
      <c r="AD44" s="315"/>
      <c r="AE44" s="316"/>
      <c r="AF44" s="316"/>
      <c r="AG44" s="316"/>
      <c r="AH44" s="316"/>
      <c r="AI44" s="316"/>
      <c r="AJ44" s="317"/>
      <c r="AK44" s="315"/>
      <c r="AL44" s="316"/>
      <c r="AM44" s="316"/>
      <c r="AN44" s="316"/>
      <c r="AO44" s="316"/>
      <c r="AP44" s="316"/>
      <c r="AQ44" s="317"/>
      <c r="AR44" s="315"/>
      <c r="AS44" s="316"/>
      <c r="AT44" s="317"/>
      <c r="AU44" s="1118">
        <f t="shared" si="3"/>
        <v>0</v>
      </c>
      <c r="AV44" s="1119"/>
      <c r="AW44" s="1120">
        <f t="shared" si="1"/>
        <v>0</v>
      </c>
      <c r="AX44" s="1121"/>
      <c r="AY44" s="1088"/>
      <c r="AZ44" s="1089"/>
      <c r="BA44" s="1089"/>
      <c r="BB44" s="1089"/>
      <c r="BC44" s="1089"/>
      <c r="BD44" s="1090"/>
    </row>
    <row r="45" spans="1:56" ht="39.950000000000003" customHeight="1" x14ac:dyDescent="0.15">
      <c r="A45" s="298"/>
      <c r="B45" s="314">
        <f t="shared" si="2"/>
        <v>33</v>
      </c>
      <c r="C45" s="1108"/>
      <c r="D45" s="1109"/>
      <c r="E45" s="1110"/>
      <c r="F45" s="1111"/>
      <c r="G45" s="1112"/>
      <c r="H45" s="1113"/>
      <c r="I45" s="1113"/>
      <c r="J45" s="1113"/>
      <c r="K45" s="1114"/>
      <c r="L45" s="1115"/>
      <c r="M45" s="1116"/>
      <c r="N45" s="1116"/>
      <c r="O45" s="1117"/>
      <c r="P45" s="315"/>
      <c r="Q45" s="316"/>
      <c r="R45" s="316"/>
      <c r="S45" s="316"/>
      <c r="T45" s="316"/>
      <c r="U45" s="316"/>
      <c r="V45" s="317"/>
      <c r="W45" s="315"/>
      <c r="X45" s="316"/>
      <c r="Y45" s="316"/>
      <c r="Z45" s="316"/>
      <c r="AA45" s="316"/>
      <c r="AB45" s="316"/>
      <c r="AC45" s="317"/>
      <c r="AD45" s="315"/>
      <c r="AE45" s="316"/>
      <c r="AF45" s="316"/>
      <c r="AG45" s="316"/>
      <c r="AH45" s="316"/>
      <c r="AI45" s="316"/>
      <c r="AJ45" s="317"/>
      <c r="AK45" s="315"/>
      <c r="AL45" s="316"/>
      <c r="AM45" s="316"/>
      <c r="AN45" s="316"/>
      <c r="AO45" s="316"/>
      <c r="AP45" s="316"/>
      <c r="AQ45" s="317"/>
      <c r="AR45" s="315"/>
      <c r="AS45" s="316"/>
      <c r="AT45" s="317"/>
      <c r="AU45" s="1118">
        <f t="shared" si="3"/>
        <v>0</v>
      </c>
      <c r="AV45" s="1119"/>
      <c r="AW45" s="1120">
        <f t="shared" si="1"/>
        <v>0</v>
      </c>
      <c r="AX45" s="1121"/>
      <c r="AY45" s="1088"/>
      <c r="AZ45" s="1089"/>
      <c r="BA45" s="1089"/>
      <c r="BB45" s="1089"/>
      <c r="BC45" s="1089"/>
      <c r="BD45" s="1090"/>
    </row>
    <row r="46" spans="1:56" ht="39.950000000000003" customHeight="1" x14ac:dyDescent="0.15">
      <c r="A46" s="298"/>
      <c r="B46" s="314">
        <f t="shared" si="2"/>
        <v>34</v>
      </c>
      <c r="C46" s="1108"/>
      <c r="D46" s="1109"/>
      <c r="E46" s="1110"/>
      <c r="F46" s="1111"/>
      <c r="G46" s="1112"/>
      <c r="H46" s="1113"/>
      <c r="I46" s="1113"/>
      <c r="J46" s="1113"/>
      <c r="K46" s="1114"/>
      <c r="L46" s="1115"/>
      <c r="M46" s="1116"/>
      <c r="N46" s="1116"/>
      <c r="O46" s="1117"/>
      <c r="P46" s="315"/>
      <c r="Q46" s="316"/>
      <c r="R46" s="316"/>
      <c r="S46" s="316"/>
      <c r="T46" s="316"/>
      <c r="U46" s="316"/>
      <c r="V46" s="317"/>
      <c r="W46" s="315"/>
      <c r="X46" s="316"/>
      <c r="Y46" s="316"/>
      <c r="Z46" s="316"/>
      <c r="AA46" s="316"/>
      <c r="AB46" s="316"/>
      <c r="AC46" s="317"/>
      <c r="AD46" s="315"/>
      <c r="AE46" s="316"/>
      <c r="AF46" s="316"/>
      <c r="AG46" s="316"/>
      <c r="AH46" s="316"/>
      <c r="AI46" s="316"/>
      <c r="AJ46" s="317"/>
      <c r="AK46" s="315"/>
      <c r="AL46" s="316"/>
      <c r="AM46" s="316"/>
      <c r="AN46" s="316"/>
      <c r="AO46" s="316"/>
      <c r="AP46" s="316"/>
      <c r="AQ46" s="317"/>
      <c r="AR46" s="315"/>
      <c r="AS46" s="316"/>
      <c r="AT46" s="317"/>
      <c r="AU46" s="1118">
        <f t="shared" si="3"/>
        <v>0</v>
      </c>
      <c r="AV46" s="1119"/>
      <c r="AW46" s="1120">
        <f t="shared" si="1"/>
        <v>0</v>
      </c>
      <c r="AX46" s="1121"/>
      <c r="AY46" s="1088"/>
      <c r="AZ46" s="1089"/>
      <c r="BA46" s="1089"/>
      <c r="BB46" s="1089"/>
      <c r="BC46" s="1089"/>
      <c r="BD46" s="1090"/>
    </row>
    <row r="47" spans="1:56" ht="39.950000000000003" customHeight="1" x14ac:dyDescent="0.15">
      <c r="A47" s="298"/>
      <c r="B47" s="314">
        <f t="shared" si="2"/>
        <v>35</v>
      </c>
      <c r="C47" s="1108"/>
      <c r="D47" s="1109"/>
      <c r="E47" s="1110"/>
      <c r="F47" s="1111"/>
      <c r="G47" s="1112"/>
      <c r="H47" s="1113"/>
      <c r="I47" s="1113"/>
      <c r="J47" s="1113"/>
      <c r="K47" s="1114"/>
      <c r="L47" s="1115"/>
      <c r="M47" s="1116"/>
      <c r="N47" s="1116"/>
      <c r="O47" s="1117"/>
      <c r="P47" s="315"/>
      <c r="Q47" s="316"/>
      <c r="R47" s="316"/>
      <c r="S47" s="316"/>
      <c r="T47" s="316"/>
      <c r="U47" s="316"/>
      <c r="V47" s="317"/>
      <c r="W47" s="315"/>
      <c r="X47" s="316"/>
      <c r="Y47" s="316"/>
      <c r="Z47" s="316"/>
      <c r="AA47" s="316"/>
      <c r="AB47" s="316"/>
      <c r="AC47" s="317"/>
      <c r="AD47" s="315"/>
      <c r="AE47" s="316"/>
      <c r="AF47" s="316"/>
      <c r="AG47" s="316"/>
      <c r="AH47" s="316"/>
      <c r="AI47" s="316"/>
      <c r="AJ47" s="317"/>
      <c r="AK47" s="315"/>
      <c r="AL47" s="316"/>
      <c r="AM47" s="316"/>
      <c r="AN47" s="316"/>
      <c r="AO47" s="316"/>
      <c r="AP47" s="316"/>
      <c r="AQ47" s="317"/>
      <c r="AR47" s="315"/>
      <c r="AS47" s="316"/>
      <c r="AT47" s="317"/>
      <c r="AU47" s="1118">
        <f t="shared" si="3"/>
        <v>0</v>
      </c>
      <c r="AV47" s="1119"/>
      <c r="AW47" s="1120">
        <f t="shared" si="1"/>
        <v>0</v>
      </c>
      <c r="AX47" s="1121"/>
      <c r="AY47" s="1088"/>
      <c r="AZ47" s="1089"/>
      <c r="BA47" s="1089"/>
      <c r="BB47" s="1089"/>
      <c r="BC47" s="1089"/>
      <c r="BD47" s="1090"/>
    </row>
    <row r="48" spans="1:56" ht="39.950000000000003" customHeight="1" x14ac:dyDescent="0.15">
      <c r="A48" s="298"/>
      <c r="B48" s="314">
        <f t="shared" si="2"/>
        <v>36</v>
      </c>
      <c r="C48" s="1108"/>
      <c r="D48" s="1109"/>
      <c r="E48" s="1110"/>
      <c r="F48" s="1111"/>
      <c r="G48" s="1112"/>
      <c r="H48" s="1113"/>
      <c r="I48" s="1113"/>
      <c r="J48" s="1113"/>
      <c r="K48" s="1114"/>
      <c r="L48" s="1115"/>
      <c r="M48" s="1116"/>
      <c r="N48" s="1116"/>
      <c r="O48" s="1117"/>
      <c r="P48" s="315"/>
      <c r="Q48" s="316"/>
      <c r="R48" s="316"/>
      <c r="S48" s="316"/>
      <c r="T48" s="316"/>
      <c r="U48" s="316"/>
      <c r="V48" s="317"/>
      <c r="W48" s="315"/>
      <c r="X48" s="316"/>
      <c r="Y48" s="316"/>
      <c r="Z48" s="316"/>
      <c r="AA48" s="316"/>
      <c r="AB48" s="316"/>
      <c r="AC48" s="317"/>
      <c r="AD48" s="315"/>
      <c r="AE48" s="316"/>
      <c r="AF48" s="316"/>
      <c r="AG48" s="316"/>
      <c r="AH48" s="316"/>
      <c r="AI48" s="316"/>
      <c r="AJ48" s="317"/>
      <c r="AK48" s="315"/>
      <c r="AL48" s="316"/>
      <c r="AM48" s="316"/>
      <c r="AN48" s="316"/>
      <c r="AO48" s="316"/>
      <c r="AP48" s="316"/>
      <c r="AQ48" s="317"/>
      <c r="AR48" s="315"/>
      <c r="AS48" s="316"/>
      <c r="AT48" s="317"/>
      <c r="AU48" s="1118">
        <f t="shared" si="3"/>
        <v>0</v>
      </c>
      <c r="AV48" s="1119"/>
      <c r="AW48" s="1120">
        <f t="shared" si="1"/>
        <v>0</v>
      </c>
      <c r="AX48" s="1121"/>
      <c r="AY48" s="1088"/>
      <c r="AZ48" s="1089"/>
      <c r="BA48" s="1089"/>
      <c r="BB48" s="1089"/>
      <c r="BC48" s="1089"/>
      <c r="BD48" s="1090"/>
    </row>
    <row r="49" spans="1:56" ht="39.950000000000003" customHeight="1" x14ac:dyDescent="0.15">
      <c r="A49" s="298"/>
      <c r="B49" s="314">
        <f t="shared" si="2"/>
        <v>37</v>
      </c>
      <c r="C49" s="1108"/>
      <c r="D49" s="1109"/>
      <c r="E49" s="1110"/>
      <c r="F49" s="1111"/>
      <c r="G49" s="1112"/>
      <c r="H49" s="1113"/>
      <c r="I49" s="1113"/>
      <c r="J49" s="1113"/>
      <c r="K49" s="1114"/>
      <c r="L49" s="1115"/>
      <c r="M49" s="1116"/>
      <c r="N49" s="1116"/>
      <c r="O49" s="1117"/>
      <c r="P49" s="315"/>
      <c r="Q49" s="316"/>
      <c r="R49" s="316"/>
      <c r="S49" s="316"/>
      <c r="T49" s="316"/>
      <c r="U49" s="316"/>
      <c r="V49" s="317"/>
      <c r="W49" s="315"/>
      <c r="X49" s="316"/>
      <c r="Y49" s="316"/>
      <c r="Z49" s="316"/>
      <c r="AA49" s="316"/>
      <c r="AB49" s="316"/>
      <c r="AC49" s="317"/>
      <c r="AD49" s="315"/>
      <c r="AE49" s="316"/>
      <c r="AF49" s="316"/>
      <c r="AG49" s="316"/>
      <c r="AH49" s="316"/>
      <c r="AI49" s="316"/>
      <c r="AJ49" s="317"/>
      <c r="AK49" s="315"/>
      <c r="AL49" s="316"/>
      <c r="AM49" s="316"/>
      <c r="AN49" s="316"/>
      <c r="AO49" s="316"/>
      <c r="AP49" s="316"/>
      <c r="AQ49" s="317"/>
      <c r="AR49" s="315"/>
      <c r="AS49" s="316"/>
      <c r="AT49" s="317"/>
      <c r="AU49" s="1118">
        <f t="shared" si="3"/>
        <v>0</v>
      </c>
      <c r="AV49" s="1119"/>
      <c r="AW49" s="1120">
        <f t="shared" si="1"/>
        <v>0</v>
      </c>
      <c r="AX49" s="1121"/>
      <c r="AY49" s="1088"/>
      <c r="AZ49" s="1089"/>
      <c r="BA49" s="1089"/>
      <c r="BB49" s="1089"/>
      <c r="BC49" s="1089"/>
      <c r="BD49" s="1090"/>
    </row>
    <row r="50" spans="1:56" ht="39.950000000000003" customHeight="1" x14ac:dyDescent="0.15">
      <c r="A50" s="298"/>
      <c r="B50" s="314">
        <f t="shared" si="2"/>
        <v>38</v>
      </c>
      <c r="C50" s="1108"/>
      <c r="D50" s="1109"/>
      <c r="E50" s="1110"/>
      <c r="F50" s="1111"/>
      <c r="G50" s="1112"/>
      <c r="H50" s="1113"/>
      <c r="I50" s="1113"/>
      <c r="J50" s="1113"/>
      <c r="K50" s="1114"/>
      <c r="L50" s="1115"/>
      <c r="M50" s="1116"/>
      <c r="N50" s="1116"/>
      <c r="O50" s="1117"/>
      <c r="P50" s="315"/>
      <c r="Q50" s="316"/>
      <c r="R50" s="316"/>
      <c r="S50" s="316"/>
      <c r="T50" s="316"/>
      <c r="U50" s="316"/>
      <c r="V50" s="317"/>
      <c r="W50" s="315"/>
      <c r="X50" s="316"/>
      <c r="Y50" s="316"/>
      <c r="Z50" s="316"/>
      <c r="AA50" s="316"/>
      <c r="AB50" s="316"/>
      <c r="AC50" s="317"/>
      <c r="AD50" s="315"/>
      <c r="AE50" s="316"/>
      <c r="AF50" s="316"/>
      <c r="AG50" s="316"/>
      <c r="AH50" s="316"/>
      <c r="AI50" s="316"/>
      <c r="AJ50" s="317"/>
      <c r="AK50" s="315"/>
      <c r="AL50" s="316"/>
      <c r="AM50" s="316"/>
      <c r="AN50" s="316"/>
      <c r="AO50" s="316"/>
      <c r="AP50" s="316"/>
      <c r="AQ50" s="317"/>
      <c r="AR50" s="315"/>
      <c r="AS50" s="316"/>
      <c r="AT50" s="317"/>
      <c r="AU50" s="1118">
        <f t="shared" si="3"/>
        <v>0</v>
      </c>
      <c r="AV50" s="1119"/>
      <c r="AW50" s="1120">
        <f t="shared" si="1"/>
        <v>0</v>
      </c>
      <c r="AX50" s="1121"/>
      <c r="AY50" s="1088"/>
      <c r="AZ50" s="1089"/>
      <c r="BA50" s="1089"/>
      <c r="BB50" s="1089"/>
      <c r="BC50" s="1089"/>
      <c r="BD50" s="1090"/>
    </row>
    <row r="51" spans="1:56" ht="39.950000000000003" customHeight="1" x14ac:dyDescent="0.15">
      <c r="A51" s="298"/>
      <c r="B51" s="314">
        <f t="shared" si="2"/>
        <v>39</v>
      </c>
      <c r="C51" s="1108"/>
      <c r="D51" s="1109"/>
      <c r="E51" s="1110"/>
      <c r="F51" s="1111"/>
      <c r="G51" s="1112"/>
      <c r="H51" s="1113"/>
      <c r="I51" s="1113"/>
      <c r="J51" s="1113"/>
      <c r="K51" s="1114"/>
      <c r="L51" s="1115"/>
      <c r="M51" s="1116"/>
      <c r="N51" s="1116"/>
      <c r="O51" s="1117"/>
      <c r="P51" s="315"/>
      <c r="Q51" s="316"/>
      <c r="R51" s="316"/>
      <c r="S51" s="316"/>
      <c r="T51" s="316"/>
      <c r="U51" s="316"/>
      <c r="V51" s="317"/>
      <c r="W51" s="315"/>
      <c r="X51" s="316"/>
      <c r="Y51" s="316"/>
      <c r="Z51" s="316"/>
      <c r="AA51" s="316"/>
      <c r="AB51" s="316"/>
      <c r="AC51" s="317"/>
      <c r="AD51" s="315"/>
      <c r="AE51" s="316"/>
      <c r="AF51" s="316"/>
      <c r="AG51" s="316"/>
      <c r="AH51" s="316"/>
      <c r="AI51" s="316"/>
      <c r="AJ51" s="317"/>
      <c r="AK51" s="315"/>
      <c r="AL51" s="316"/>
      <c r="AM51" s="316"/>
      <c r="AN51" s="316"/>
      <c r="AO51" s="316"/>
      <c r="AP51" s="316"/>
      <c r="AQ51" s="317"/>
      <c r="AR51" s="315"/>
      <c r="AS51" s="316"/>
      <c r="AT51" s="317"/>
      <c r="AU51" s="1118">
        <f t="shared" si="3"/>
        <v>0</v>
      </c>
      <c r="AV51" s="1119"/>
      <c r="AW51" s="1120">
        <f t="shared" si="1"/>
        <v>0</v>
      </c>
      <c r="AX51" s="1121"/>
      <c r="AY51" s="1088"/>
      <c r="AZ51" s="1089"/>
      <c r="BA51" s="1089"/>
      <c r="BB51" s="1089"/>
      <c r="BC51" s="1089"/>
      <c r="BD51" s="1090"/>
    </row>
    <row r="52" spans="1:56" ht="39.950000000000003" customHeight="1" x14ac:dyDescent="0.15">
      <c r="A52" s="298"/>
      <c r="B52" s="314">
        <f t="shared" si="2"/>
        <v>40</v>
      </c>
      <c r="C52" s="1108"/>
      <c r="D52" s="1109"/>
      <c r="E52" s="1110"/>
      <c r="F52" s="1111"/>
      <c r="G52" s="1112"/>
      <c r="H52" s="1113"/>
      <c r="I52" s="1113"/>
      <c r="J52" s="1113"/>
      <c r="K52" s="1114"/>
      <c r="L52" s="1115"/>
      <c r="M52" s="1116"/>
      <c r="N52" s="1116"/>
      <c r="O52" s="1117"/>
      <c r="P52" s="315"/>
      <c r="Q52" s="316"/>
      <c r="R52" s="316"/>
      <c r="S52" s="316"/>
      <c r="T52" s="316"/>
      <c r="U52" s="316"/>
      <c r="V52" s="317"/>
      <c r="W52" s="315"/>
      <c r="X52" s="316"/>
      <c r="Y52" s="316"/>
      <c r="Z52" s="316"/>
      <c r="AA52" s="316"/>
      <c r="AB52" s="316"/>
      <c r="AC52" s="317"/>
      <c r="AD52" s="315"/>
      <c r="AE52" s="316"/>
      <c r="AF52" s="316"/>
      <c r="AG52" s="316"/>
      <c r="AH52" s="316"/>
      <c r="AI52" s="316"/>
      <c r="AJ52" s="317"/>
      <c r="AK52" s="315"/>
      <c r="AL52" s="316"/>
      <c r="AM52" s="316"/>
      <c r="AN52" s="316"/>
      <c r="AO52" s="316"/>
      <c r="AP52" s="316"/>
      <c r="AQ52" s="317"/>
      <c r="AR52" s="315"/>
      <c r="AS52" s="316"/>
      <c r="AT52" s="317"/>
      <c r="AU52" s="1118">
        <f t="shared" si="3"/>
        <v>0</v>
      </c>
      <c r="AV52" s="1119"/>
      <c r="AW52" s="1120">
        <f t="shared" si="1"/>
        <v>0</v>
      </c>
      <c r="AX52" s="1121"/>
      <c r="AY52" s="1088"/>
      <c r="AZ52" s="1089"/>
      <c r="BA52" s="1089"/>
      <c r="BB52" s="1089"/>
      <c r="BC52" s="1089"/>
      <c r="BD52" s="1090"/>
    </row>
    <row r="53" spans="1:56" ht="39.950000000000003" customHeight="1" x14ac:dyDescent="0.15">
      <c r="A53" s="298"/>
      <c r="B53" s="314">
        <f t="shared" si="2"/>
        <v>41</v>
      </c>
      <c r="C53" s="1108"/>
      <c r="D53" s="1109"/>
      <c r="E53" s="1110"/>
      <c r="F53" s="1111"/>
      <c r="G53" s="1112"/>
      <c r="H53" s="1113"/>
      <c r="I53" s="1113"/>
      <c r="J53" s="1113"/>
      <c r="K53" s="1114"/>
      <c r="L53" s="1115"/>
      <c r="M53" s="1116"/>
      <c r="N53" s="1116"/>
      <c r="O53" s="1117"/>
      <c r="P53" s="315"/>
      <c r="Q53" s="316"/>
      <c r="R53" s="316"/>
      <c r="S53" s="316"/>
      <c r="T53" s="316"/>
      <c r="U53" s="316"/>
      <c r="V53" s="317"/>
      <c r="W53" s="315"/>
      <c r="X53" s="316"/>
      <c r="Y53" s="316"/>
      <c r="Z53" s="316"/>
      <c r="AA53" s="316"/>
      <c r="AB53" s="316"/>
      <c r="AC53" s="317"/>
      <c r="AD53" s="315"/>
      <c r="AE53" s="316"/>
      <c r="AF53" s="316"/>
      <c r="AG53" s="316"/>
      <c r="AH53" s="316"/>
      <c r="AI53" s="316"/>
      <c r="AJ53" s="317"/>
      <c r="AK53" s="315"/>
      <c r="AL53" s="316"/>
      <c r="AM53" s="316"/>
      <c r="AN53" s="316"/>
      <c r="AO53" s="316"/>
      <c r="AP53" s="316"/>
      <c r="AQ53" s="317"/>
      <c r="AR53" s="315"/>
      <c r="AS53" s="316"/>
      <c r="AT53" s="317"/>
      <c r="AU53" s="1118">
        <f t="shared" si="3"/>
        <v>0</v>
      </c>
      <c r="AV53" s="1119"/>
      <c r="AW53" s="1120">
        <f t="shared" si="1"/>
        <v>0</v>
      </c>
      <c r="AX53" s="1121"/>
      <c r="AY53" s="1088"/>
      <c r="AZ53" s="1089"/>
      <c r="BA53" s="1089"/>
      <c r="BB53" s="1089"/>
      <c r="BC53" s="1089"/>
      <c r="BD53" s="1090"/>
    </row>
    <row r="54" spans="1:56" ht="39.950000000000003" customHeight="1" x14ac:dyDescent="0.15">
      <c r="A54" s="298"/>
      <c r="B54" s="314">
        <f t="shared" si="2"/>
        <v>42</v>
      </c>
      <c r="C54" s="1108"/>
      <c r="D54" s="1109"/>
      <c r="E54" s="1110"/>
      <c r="F54" s="1111"/>
      <c r="G54" s="1112"/>
      <c r="H54" s="1113"/>
      <c r="I54" s="1113"/>
      <c r="J54" s="1113"/>
      <c r="K54" s="1114"/>
      <c r="L54" s="1115"/>
      <c r="M54" s="1116"/>
      <c r="N54" s="1116"/>
      <c r="O54" s="1117"/>
      <c r="P54" s="315"/>
      <c r="Q54" s="316"/>
      <c r="R54" s="316"/>
      <c r="S54" s="316"/>
      <c r="T54" s="316"/>
      <c r="U54" s="316"/>
      <c r="V54" s="317"/>
      <c r="W54" s="315"/>
      <c r="X54" s="316"/>
      <c r="Y54" s="316"/>
      <c r="Z54" s="316"/>
      <c r="AA54" s="316"/>
      <c r="AB54" s="316"/>
      <c r="AC54" s="317"/>
      <c r="AD54" s="315"/>
      <c r="AE54" s="316"/>
      <c r="AF54" s="316"/>
      <c r="AG54" s="316"/>
      <c r="AH54" s="316"/>
      <c r="AI54" s="316"/>
      <c r="AJ54" s="317"/>
      <c r="AK54" s="315"/>
      <c r="AL54" s="316"/>
      <c r="AM54" s="316"/>
      <c r="AN54" s="316"/>
      <c r="AO54" s="316"/>
      <c r="AP54" s="316"/>
      <c r="AQ54" s="317"/>
      <c r="AR54" s="315"/>
      <c r="AS54" s="316"/>
      <c r="AT54" s="317"/>
      <c r="AU54" s="1118">
        <f t="shared" si="3"/>
        <v>0</v>
      </c>
      <c r="AV54" s="1119"/>
      <c r="AW54" s="1120">
        <f t="shared" si="1"/>
        <v>0</v>
      </c>
      <c r="AX54" s="1121"/>
      <c r="AY54" s="1088"/>
      <c r="AZ54" s="1089"/>
      <c r="BA54" s="1089"/>
      <c r="BB54" s="1089"/>
      <c r="BC54" s="1089"/>
      <c r="BD54" s="1090"/>
    </row>
    <row r="55" spans="1:56" ht="39.950000000000003" customHeight="1" x14ac:dyDescent="0.15">
      <c r="A55" s="298"/>
      <c r="B55" s="314">
        <f t="shared" si="2"/>
        <v>43</v>
      </c>
      <c r="C55" s="1108"/>
      <c r="D55" s="1109"/>
      <c r="E55" s="1110"/>
      <c r="F55" s="1111"/>
      <c r="G55" s="1112"/>
      <c r="H55" s="1113"/>
      <c r="I55" s="1113"/>
      <c r="J55" s="1113"/>
      <c r="K55" s="1114"/>
      <c r="L55" s="1115"/>
      <c r="M55" s="1116"/>
      <c r="N55" s="1116"/>
      <c r="O55" s="1117"/>
      <c r="P55" s="315"/>
      <c r="Q55" s="316"/>
      <c r="R55" s="316"/>
      <c r="S55" s="316"/>
      <c r="T55" s="316"/>
      <c r="U55" s="316"/>
      <c r="V55" s="317"/>
      <c r="W55" s="315"/>
      <c r="X55" s="316"/>
      <c r="Y55" s="316"/>
      <c r="Z55" s="316"/>
      <c r="AA55" s="316"/>
      <c r="AB55" s="316"/>
      <c r="AC55" s="317"/>
      <c r="AD55" s="315"/>
      <c r="AE55" s="316"/>
      <c r="AF55" s="316"/>
      <c r="AG55" s="316"/>
      <c r="AH55" s="316"/>
      <c r="AI55" s="316"/>
      <c r="AJ55" s="317"/>
      <c r="AK55" s="315"/>
      <c r="AL55" s="316"/>
      <c r="AM55" s="316"/>
      <c r="AN55" s="316"/>
      <c r="AO55" s="316"/>
      <c r="AP55" s="316"/>
      <c r="AQ55" s="317"/>
      <c r="AR55" s="315"/>
      <c r="AS55" s="316"/>
      <c r="AT55" s="317"/>
      <c r="AU55" s="1118">
        <f t="shared" si="3"/>
        <v>0</v>
      </c>
      <c r="AV55" s="1119"/>
      <c r="AW55" s="1120">
        <f t="shared" si="1"/>
        <v>0</v>
      </c>
      <c r="AX55" s="1121"/>
      <c r="AY55" s="1088"/>
      <c r="AZ55" s="1089"/>
      <c r="BA55" s="1089"/>
      <c r="BB55" s="1089"/>
      <c r="BC55" s="1089"/>
      <c r="BD55" s="1090"/>
    </row>
    <row r="56" spans="1:56" ht="39.950000000000003" customHeight="1" x14ac:dyDescent="0.15">
      <c r="A56" s="298"/>
      <c r="B56" s="314">
        <f t="shared" si="2"/>
        <v>44</v>
      </c>
      <c r="C56" s="1108"/>
      <c r="D56" s="1109"/>
      <c r="E56" s="1110"/>
      <c r="F56" s="1111"/>
      <c r="G56" s="1112"/>
      <c r="H56" s="1113"/>
      <c r="I56" s="1113"/>
      <c r="J56" s="1113"/>
      <c r="K56" s="1114"/>
      <c r="L56" s="1115"/>
      <c r="M56" s="1116"/>
      <c r="N56" s="1116"/>
      <c r="O56" s="1117"/>
      <c r="P56" s="315"/>
      <c r="Q56" s="316"/>
      <c r="R56" s="316"/>
      <c r="S56" s="316"/>
      <c r="T56" s="316"/>
      <c r="U56" s="316"/>
      <c r="V56" s="317"/>
      <c r="W56" s="315"/>
      <c r="X56" s="316"/>
      <c r="Y56" s="316"/>
      <c r="Z56" s="316"/>
      <c r="AA56" s="316"/>
      <c r="AB56" s="316"/>
      <c r="AC56" s="317"/>
      <c r="AD56" s="315"/>
      <c r="AE56" s="316"/>
      <c r="AF56" s="316"/>
      <c r="AG56" s="316"/>
      <c r="AH56" s="316"/>
      <c r="AI56" s="316"/>
      <c r="AJ56" s="317"/>
      <c r="AK56" s="315"/>
      <c r="AL56" s="316"/>
      <c r="AM56" s="316"/>
      <c r="AN56" s="316"/>
      <c r="AO56" s="316"/>
      <c r="AP56" s="316"/>
      <c r="AQ56" s="317"/>
      <c r="AR56" s="315"/>
      <c r="AS56" s="316"/>
      <c r="AT56" s="317"/>
      <c r="AU56" s="1118">
        <f t="shared" si="3"/>
        <v>0</v>
      </c>
      <c r="AV56" s="1119"/>
      <c r="AW56" s="1120">
        <f t="shared" si="1"/>
        <v>0</v>
      </c>
      <c r="AX56" s="1121"/>
      <c r="AY56" s="1088"/>
      <c r="AZ56" s="1089"/>
      <c r="BA56" s="1089"/>
      <c r="BB56" s="1089"/>
      <c r="BC56" s="1089"/>
      <c r="BD56" s="1090"/>
    </row>
    <row r="57" spans="1:56" ht="39.950000000000003" customHeight="1" x14ac:dyDescent="0.15">
      <c r="A57" s="298"/>
      <c r="B57" s="314">
        <f t="shared" si="2"/>
        <v>45</v>
      </c>
      <c r="C57" s="1108"/>
      <c r="D57" s="1109"/>
      <c r="E57" s="1110"/>
      <c r="F57" s="1111"/>
      <c r="G57" s="1112"/>
      <c r="H57" s="1113"/>
      <c r="I57" s="1113"/>
      <c r="J57" s="1113"/>
      <c r="K57" s="1114"/>
      <c r="L57" s="1115"/>
      <c r="M57" s="1116"/>
      <c r="N57" s="1116"/>
      <c r="O57" s="1117"/>
      <c r="P57" s="315"/>
      <c r="Q57" s="316"/>
      <c r="R57" s="316"/>
      <c r="S57" s="316"/>
      <c r="T57" s="316"/>
      <c r="U57" s="316"/>
      <c r="V57" s="317"/>
      <c r="W57" s="315"/>
      <c r="X57" s="316"/>
      <c r="Y57" s="316"/>
      <c r="Z57" s="316"/>
      <c r="AA57" s="316"/>
      <c r="AB57" s="316"/>
      <c r="AC57" s="317"/>
      <c r="AD57" s="315"/>
      <c r="AE57" s="316"/>
      <c r="AF57" s="316"/>
      <c r="AG57" s="316"/>
      <c r="AH57" s="316"/>
      <c r="AI57" s="316"/>
      <c r="AJ57" s="317"/>
      <c r="AK57" s="315"/>
      <c r="AL57" s="316"/>
      <c r="AM57" s="316"/>
      <c r="AN57" s="316"/>
      <c r="AO57" s="316"/>
      <c r="AP57" s="316"/>
      <c r="AQ57" s="317"/>
      <c r="AR57" s="315"/>
      <c r="AS57" s="316"/>
      <c r="AT57" s="317"/>
      <c r="AU57" s="1118">
        <f t="shared" si="3"/>
        <v>0</v>
      </c>
      <c r="AV57" s="1119"/>
      <c r="AW57" s="1120">
        <f t="shared" si="1"/>
        <v>0</v>
      </c>
      <c r="AX57" s="1121"/>
      <c r="AY57" s="1088"/>
      <c r="AZ57" s="1089"/>
      <c r="BA57" s="1089"/>
      <c r="BB57" s="1089"/>
      <c r="BC57" s="1089"/>
      <c r="BD57" s="1090"/>
    </row>
    <row r="58" spans="1:56" ht="39.950000000000003" customHeight="1" x14ac:dyDescent="0.15">
      <c r="A58" s="298"/>
      <c r="B58" s="314">
        <f t="shared" si="2"/>
        <v>46</v>
      </c>
      <c r="C58" s="1108"/>
      <c r="D58" s="1109"/>
      <c r="E58" s="1110"/>
      <c r="F58" s="1111"/>
      <c r="G58" s="1112"/>
      <c r="H58" s="1113"/>
      <c r="I58" s="1113"/>
      <c r="J58" s="1113"/>
      <c r="K58" s="1114"/>
      <c r="L58" s="1115"/>
      <c r="M58" s="1116"/>
      <c r="N58" s="1116"/>
      <c r="O58" s="1117"/>
      <c r="P58" s="315"/>
      <c r="Q58" s="316"/>
      <c r="R58" s="316"/>
      <c r="S58" s="316"/>
      <c r="T58" s="316"/>
      <c r="U58" s="316"/>
      <c r="V58" s="317"/>
      <c r="W58" s="315"/>
      <c r="X58" s="316"/>
      <c r="Y58" s="316"/>
      <c r="Z58" s="316"/>
      <c r="AA58" s="316"/>
      <c r="AB58" s="316"/>
      <c r="AC58" s="317"/>
      <c r="AD58" s="315"/>
      <c r="AE58" s="316"/>
      <c r="AF58" s="316"/>
      <c r="AG58" s="316"/>
      <c r="AH58" s="316"/>
      <c r="AI58" s="316"/>
      <c r="AJ58" s="317"/>
      <c r="AK58" s="315"/>
      <c r="AL58" s="316"/>
      <c r="AM58" s="316"/>
      <c r="AN58" s="316"/>
      <c r="AO58" s="316"/>
      <c r="AP58" s="316"/>
      <c r="AQ58" s="317"/>
      <c r="AR58" s="315"/>
      <c r="AS58" s="316"/>
      <c r="AT58" s="317"/>
      <c r="AU58" s="1118">
        <f t="shared" si="3"/>
        <v>0</v>
      </c>
      <c r="AV58" s="1119"/>
      <c r="AW58" s="1120">
        <f t="shared" si="1"/>
        <v>0</v>
      </c>
      <c r="AX58" s="1121"/>
      <c r="AY58" s="1088"/>
      <c r="AZ58" s="1089"/>
      <c r="BA58" s="1089"/>
      <c r="BB58" s="1089"/>
      <c r="BC58" s="1089"/>
      <c r="BD58" s="1090"/>
    </row>
    <row r="59" spans="1:56" ht="39.950000000000003" customHeight="1" x14ac:dyDescent="0.15">
      <c r="A59" s="298"/>
      <c r="B59" s="314">
        <f t="shared" si="2"/>
        <v>47</v>
      </c>
      <c r="C59" s="1108"/>
      <c r="D59" s="1109"/>
      <c r="E59" s="1110"/>
      <c r="F59" s="1111"/>
      <c r="G59" s="1112"/>
      <c r="H59" s="1113"/>
      <c r="I59" s="1113"/>
      <c r="J59" s="1113"/>
      <c r="K59" s="1114"/>
      <c r="L59" s="1115"/>
      <c r="M59" s="1116"/>
      <c r="N59" s="1116"/>
      <c r="O59" s="1117"/>
      <c r="P59" s="315"/>
      <c r="Q59" s="316"/>
      <c r="R59" s="316"/>
      <c r="S59" s="316"/>
      <c r="T59" s="316"/>
      <c r="U59" s="316"/>
      <c r="V59" s="317"/>
      <c r="W59" s="315"/>
      <c r="X59" s="316"/>
      <c r="Y59" s="316"/>
      <c r="Z59" s="316"/>
      <c r="AA59" s="316"/>
      <c r="AB59" s="316"/>
      <c r="AC59" s="317"/>
      <c r="AD59" s="315"/>
      <c r="AE59" s="316"/>
      <c r="AF59" s="316"/>
      <c r="AG59" s="316"/>
      <c r="AH59" s="316"/>
      <c r="AI59" s="316"/>
      <c r="AJ59" s="317"/>
      <c r="AK59" s="315"/>
      <c r="AL59" s="316"/>
      <c r="AM59" s="316"/>
      <c r="AN59" s="316"/>
      <c r="AO59" s="316"/>
      <c r="AP59" s="316"/>
      <c r="AQ59" s="317"/>
      <c r="AR59" s="315"/>
      <c r="AS59" s="316"/>
      <c r="AT59" s="317"/>
      <c r="AU59" s="1118">
        <f t="shared" si="3"/>
        <v>0</v>
      </c>
      <c r="AV59" s="1119"/>
      <c r="AW59" s="1120">
        <f t="shared" si="1"/>
        <v>0</v>
      </c>
      <c r="AX59" s="1121"/>
      <c r="AY59" s="1088"/>
      <c r="AZ59" s="1089"/>
      <c r="BA59" s="1089"/>
      <c r="BB59" s="1089"/>
      <c r="BC59" s="1089"/>
      <c r="BD59" s="1090"/>
    </row>
    <row r="60" spans="1:56" ht="39.950000000000003" customHeight="1" x14ac:dyDescent="0.15">
      <c r="A60" s="298"/>
      <c r="B60" s="314">
        <f t="shared" si="2"/>
        <v>48</v>
      </c>
      <c r="C60" s="1108"/>
      <c r="D60" s="1109"/>
      <c r="E60" s="1110"/>
      <c r="F60" s="1111"/>
      <c r="G60" s="1112"/>
      <c r="H60" s="1113"/>
      <c r="I60" s="1113"/>
      <c r="J60" s="1113"/>
      <c r="K60" s="1114"/>
      <c r="L60" s="1115"/>
      <c r="M60" s="1116"/>
      <c r="N60" s="1116"/>
      <c r="O60" s="1117"/>
      <c r="P60" s="315"/>
      <c r="Q60" s="316"/>
      <c r="R60" s="316"/>
      <c r="S60" s="316"/>
      <c r="T60" s="316"/>
      <c r="U60" s="316"/>
      <c r="V60" s="317"/>
      <c r="W60" s="315"/>
      <c r="X60" s="316"/>
      <c r="Y60" s="316"/>
      <c r="Z60" s="316"/>
      <c r="AA60" s="316"/>
      <c r="AB60" s="316"/>
      <c r="AC60" s="317"/>
      <c r="AD60" s="315"/>
      <c r="AE60" s="316"/>
      <c r="AF60" s="316"/>
      <c r="AG60" s="316"/>
      <c r="AH60" s="316"/>
      <c r="AI60" s="316"/>
      <c r="AJ60" s="317"/>
      <c r="AK60" s="315"/>
      <c r="AL60" s="316"/>
      <c r="AM60" s="316"/>
      <c r="AN60" s="316"/>
      <c r="AO60" s="316"/>
      <c r="AP60" s="316"/>
      <c r="AQ60" s="317"/>
      <c r="AR60" s="315"/>
      <c r="AS60" s="316"/>
      <c r="AT60" s="317"/>
      <c r="AU60" s="1118">
        <f t="shared" si="3"/>
        <v>0</v>
      </c>
      <c r="AV60" s="1119"/>
      <c r="AW60" s="1120">
        <f t="shared" si="1"/>
        <v>0</v>
      </c>
      <c r="AX60" s="1121"/>
      <c r="AY60" s="1088"/>
      <c r="AZ60" s="1089"/>
      <c r="BA60" s="1089"/>
      <c r="BB60" s="1089"/>
      <c r="BC60" s="1089"/>
      <c r="BD60" s="1090"/>
    </row>
    <row r="61" spans="1:56" ht="39.950000000000003" customHeight="1" x14ac:dyDescent="0.15">
      <c r="A61" s="298"/>
      <c r="B61" s="314">
        <f t="shared" si="2"/>
        <v>49</v>
      </c>
      <c r="C61" s="1108"/>
      <c r="D61" s="1109"/>
      <c r="E61" s="1110"/>
      <c r="F61" s="1111"/>
      <c r="G61" s="1112"/>
      <c r="H61" s="1113"/>
      <c r="I61" s="1113"/>
      <c r="J61" s="1113"/>
      <c r="K61" s="1114"/>
      <c r="L61" s="1115"/>
      <c r="M61" s="1116"/>
      <c r="N61" s="1116"/>
      <c r="O61" s="1117"/>
      <c r="P61" s="315"/>
      <c r="Q61" s="316"/>
      <c r="R61" s="316"/>
      <c r="S61" s="316"/>
      <c r="T61" s="316"/>
      <c r="U61" s="316"/>
      <c r="V61" s="317"/>
      <c r="W61" s="315"/>
      <c r="X61" s="316"/>
      <c r="Y61" s="316"/>
      <c r="Z61" s="316"/>
      <c r="AA61" s="316"/>
      <c r="AB61" s="316"/>
      <c r="AC61" s="317"/>
      <c r="AD61" s="315"/>
      <c r="AE61" s="316"/>
      <c r="AF61" s="316"/>
      <c r="AG61" s="316"/>
      <c r="AH61" s="316"/>
      <c r="AI61" s="316"/>
      <c r="AJ61" s="317"/>
      <c r="AK61" s="315"/>
      <c r="AL61" s="316"/>
      <c r="AM61" s="316"/>
      <c r="AN61" s="316"/>
      <c r="AO61" s="316"/>
      <c r="AP61" s="316"/>
      <c r="AQ61" s="317"/>
      <c r="AR61" s="315"/>
      <c r="AS61" s="316"/>
      <c r="AT61" s="317"/>
      <c r="AU61" s="1118">
        <f t="shared" si="3"/>
        <v>0</v>
      </c>
      <c r="AV61" s="1119"/>
      <c r="AW61" s="1120">
        <f t="shared" si="1"/>
        <v>0</v>
      </c>
      <c r="AX61" s="1121"/>
      <c r="AY61" s="1088"/>
      <c r="AZ61" s="1089"/>
      <c r="BA61" s="1089"/>
      <c r="BB61" s="1089"/>
      <c r="BC61" s="1089"/>
      <c r="BD61" s="1090"/>
    </row>
    <row r="62" spans="1:56" ht="39.950000000000003" customHeight="1" x14ac:dyDescent="0.15">
      <c r="A62" s="298"/>
      <c r="B62" s="314">
        <f t="shared" si="2"/>
        <v>50</v>
      </c>
      <c r="C62" s="1108"/>
      <c r="D62" s="1109"/>
      <c r="E62" s="1110"/>
      <c r="F62" s="1111"/>
      <c r="G62" s="1112"/>
      <c r="H62" s="1113"/>
      <c r="I62" s="1113"/>
      <c r="J62" s="1113"/>
      <c r="K62" s="1114"/>
      <c r="L62" s="1115"/>
      <c r="M62" s="1116"/>
      <c r="N62" s="1116"/>
      <c r="O62" s="1117"/>
      <c r="P62" s="315"/>
      <c r="Q62" s="316"/>
      <c r="R62" s="316"/>
      <c r="S62" s="316"/>
      <c r="T62" s="316"/>
      <c r="U62" s="316"/>
      <c r="V62" s="317"/>
      <c r="W62" s="315"/>
      <c r="X62" s="316"/>
      <c r="Y62" s="316"/>
      <c r="Z62" s="316"/>
      <c r="AA62" s="316"/>
      <c r="AB62" s="316"/>
      <c r="AC62" s="317"/>
      <c r="AD62" s="315"/>
      <c r="AE62" s="316"/>
      <c r="AF62" s="316"/>
      <c r="AG62" s="316"/>
      <c r="AH62" s="316"/>
      <c r="AI62" s="316"/>
      <c r="AJ62" s="317"/>
      <c r="AK62" s="315"/>
      <c r="AL62" s="316"/>
      <c r="AM62" s="316"/>
      <c r="AN62" s="316"/>
      <c r="AO62" s="316"/>
      <c r="AP62" s="316"/>
      <c r="AQ62" s="317"/>
      <c r="AR62" s="315"/>
      <c r="AS62" s="316"/>
      <c r="AT62" s="317"/>
      <c r="AU62" s="1118">
        <f t="shared" si="3"/>
        <v>0</v>
      </c>
      <c r="AV62" s="1119"/>
      <c r="AW62" s="1120">
        <f t="shared" si="1"/>
        <v>0</v>
      </c>
      <c r="AX62" s="1121"/>
      <c r="AY62" s="1088"/>
      <c r="AZ62" s="1089"/>
      <c r="BA62" s="1089"/>
      <c r="BB62" s="1089"/>
      <c r="BC62" s="1089"/>
      <c r="BD62" s="1090"/>
    </row>
    <row r="63" spans="1:56" ht="39.950000000000003" customHeight="1" x14ac:dyDescent="0.15">
      <c r="A63" s="298"/>
      <c r="B63" s="314">
        <f t="shared" si="2"/>
        <v>51</v>
      </c>
      <c r="C63" s="1108"/>
      <c r="D63" s="1109"/>
      <c r="E63" s="1110"/>
      <c r="F63" s="1111"/>
      <c r="G63" s="1112"/>
      <c r="H63" s="1113"/>
      <c r="I63" s="1113"/>
      <c r="J63" s="1113"/>
      <c r="K63" s="1114"/>
      <c r="L63" s="1115"/>
      <c r="M63" s="1116"/>
      <c r="N63" s="1116"/>
      <c r="O63" s="1117"/>
      <c r="P63" s="315"/>
      <c r="Q63" s="316"/>
      <c r="R63" s="316"/>
      <c r="S63" s="316"/>
      <c r="T63" s="316"/>
      <c r="U63" s="316"/>
      <c r="V63" s="317"/>
      <c r="W63" s="315"/>
      <c r="X63" s="316"/>
      <c r="Y63" s="316"/>
      <c r="Z63" s="316"/>
      <c r="AA63" s="316"/>
      <c r="AB63" s="316"/>
      <c r="AC63" s="317"/>
      <c r="AD63" s="315"/>
      <c r="AE63" s="316"/>
      <c r="AF63" s="316"/>
      <c r="AG63" s="316"/>
      <c r="AH63" s="316"/>
      <c r="AI63" s="316"/>
      <c r="AJ63" s="317"/>
      <c r="AK63" s="315"/>
      <c r="AL63" s="316"/>
      <c r="AM63" s="316"/>
      <c r="AN63" s="316"/>
      <c r="AO63" s="316"/>
      <c r="AP63" s="316"/>
      <c r="AQ63" s="317"/>
      <c r="AR63" s="315"/>
      <c r="AS63" s="316"/>
      <c r="AT63" s="317"/>
      <c r="AU63" s="1118">
        <f t="shared" si="3"/>
        <v>0</v>
      </c>
      <c r="AV63" s="1119"/>
      <c r="AW63" s="1120">
        <f t="shared" si="1"/>
        <v>0</v>
      </c>
      <c r="AX63" s="1121"/>
      <c r="AY63" s="1088"/>
      <c r="AZ63" s="1089"/>
      <c r="BA63" s="1089"/>
      <c r="BB63" s="1089"/>
      <c r="BC63" s="1089"/>
      <c r="BD63" s="1090"/>
    </row>
    <row r="64" spans="1:56" ht="39.950000000000003" customHeight="1" x14ac:dyDescent="0.15">
      <c r="A64" s="298"/>
      <c r="B64" s="314">
        <f t="shared" si="2"/>
        <v>52</v>
      </c>
      <c r="C64" s="1108"/>
      <c r="D64" s="1109"/>
      <c r="E64" s="1110"/>
      <c r="F64" s="1111"/>
      <c r="G64" s="1112"/>
      <c r="H64" s="1113"/>
      <c r="I64" s="1113"/>
      <c r="J64" s="1113"/>
      <c r="K64" s="1114"/>
      <c r="L64" s="1115"/>
      <c r="M64" s="1116"/>
      <c r="N64" s="1116"/>
      <c r="O64" s="1117"/>
      <c r="P64" s="315"/>
      <c r="Q64" s="316"/>
      <c r="R64" s="316"/>
      <c r="S64" s="316"/>
      <c r="T64" s="316"/>
      <c r="U64" s="316"/>
      <c r="V64" s="317"/>
      <c r="W64" s="315"/>
      <c r="X64" s="316"/>
      <c r="Y64" s="316"/>
      <c r="Z64" s="316"/>
      <c r="AA64" s="316"/>
      <c r="AB64" s="316"/>
      <c r="AC64" s="317"/>
      <c r="AD64" s="315"/>
      <c r="AE64" s="316"/>
      <c r="AF64" s="316"/>
      <c r="AG64" s="316"/>
      <c r="AH64" s="316"/>
      <c r="AI64" s="316"/>
      <c r="AJ64" s="317"/>
      <c r="AK64" s="315"/>
      <c r="AL64" s="316"/>
      <c r="AM64" s="316"/>
      <c r="AN64" s="316"/>
      <c r="AO64" s="316"/>
      <c r="AP64" s="316"/>
      <c r="AQ64" s="317"/>
      <c r="AR64" s="315"/>
      <c r="AS64" s="316"/>
      <c r="AT64" s="317"/>
      <c r="AU64" s="1118">
        <f t="shared" si="3"/>
        <v>0</v>
      </c>
      <c r="AV64" s="1119"/>
      <c r="AW64" s="1120">
        <f t="shared" si="1"/>
        <v>0</v>
      </c>
      <c r="AX64" s="1121"/>
      <c r="AY64" s="1088"/>
      <c r="AZ64" s="1089"/>
      <c r="BA64" s="1089"/>
      <c r="BB64" s="1089"/>
      <c r="BC64" s="1089"/>
      <c r="BD64" s="1090"/>
    </row>
    <row r="65" spans="1:56" ht="39.950000000000003" customHeight="1" x14ac:dyDescent="0.15">
      <c r="A65" s="298"/>
      <c r="B65" s="314">
        <f t="shared" si="2"/>
        <v>53</v>
      </c>
      <c r="C65" s="1108"/>
      <c r="D65" s="1109"/>
      <c r="E65" s="1110"/>
      <c r="F65" s="1111"/>
      <c r="G65" s="1112"/>
      <c r="H65" s="1113"/>
      <c r="I65" s="1113"/>
      <c r="J65" s="1113"/>
      <c r="K65" s="1114"/>
      <c r="L65" s="1115"/>
      <c r="M65" s="1116"/>
      <c r="N65" s="1116"/>
      <c r="O65" s="1117"/>
      <c r="P65" s="315"/>
      <c r="Q65" s="316"/>
      <c r="R65" s="316"/>
      <c r="S65" s="316"/>
      <c r="T65" s="316"/>
      <c r="U65" s="316"/>
      <c r="V65" s="317"/>
      <c r="W65" s="315"/>
      <c r="X65" s="316"/>
      <c r="Y65" s="316"/>
      <c r="Z65" s="316"/>
      <c r="AA65" s="316"/>
      <c r="AB65" s="316"/>
      <c r="AC65" s="317"/>
      <c r="AD65" s="315"/>
      <c r="AE65" s="316"/>
      <c r="AF65" s="316"/>
      <c r="AG65" s="316"/>
      <c r="AH65" s="316"/>
      <c r="AI65" s="316"/>
      <c r="AJ65" s="317"/>
      <c r="AK65" s="315"/>
      <c r="AL65" s="316"/>
      <c r="AM65" s="316"/>
      <c r="AN65" s="316"/>
      <c r="AO65" s="316"/>
      <c r="AP65" s="316"/>
      <c r="AQ65" s="317"/>
      <c r="AR65" s="315"/>
      <c r="AS65" s="316"/>
      <c r="AT65" s="317"/>
      <c r="AU65" s="1118">
        <f t="shared" si="3"/>
        <v>0</v>
      </c>
      <c r="AV65" s="1119"/>
      <c r="AW65" s="1120">
        <f t="shared" si="1"/>
        <v>0</v>
      </c>
      <c r="AX65" s="1121"/>
      <c r="AY65" s="1088"/>
      <c r="AZ65" s="1089"/>
      <c r="BA65" s="1089"/>
      <c r="BB65" s="1089"/>
      <c r="BC65" s="1089"/>
      <c r="BD65" s="1090"/>
    </row>
    <row r="66" spans="1:56" ht="39.950000000000003" customHeight="1" x14ac:dyDescent="0.15">
      <c r="A66" s="298"/>
      <c r="B66" s="314">
        <f t="shared" si="2"/>
        <v>54</v>
      </c>
      <c r="C66" s="1108"/>
      <c r="D66" s="1109"/>
      <c r="E66" s="1110"/>
      <c r="F66" s="1111"/>
      <c r="G66" s="1112"/>
      <c r="H66" s="1113"/>
      <c r="I66" s="1113"/>
      <c r="J66" s="1113"/>
      <c r="K66" s="1114"/>
      <c r="L66" s="1115"/>
      <c r="M66" s="1116"/>
      <c r="N66" s="1116"/>
      <c r="O66" s="1117"/>
      <c r="P66" s="315"/>
      <c r="Q66" s="316"/>
      <c r="R66" s="316"/>
      <c r="S66" s="316"/>
      <c r="T66" s="316"/>
      <c r="U66" s="316"/>
      <c r="V66" s="317"/>
      <c r="W66" s="315"/>
      <c r="X66" s="316"/>
      <c r="Y66" s="316"/>
      <c r="Z66" s="316"/>
      <c r="AA66" s="316"/>
      <c r="AB66" s="316"/>
      <c r="AC66" s="317"/>
      <c r="AD66" s="315"/>
      <c r="AE66" s="316"/>
      <c r="AF66" s="316"/>
      <c r="AG66" s="316"/>
      <c r="AH66" s="316"/>
      <c r="AI66" s="316"/>
      <c r="AJ66" s="317"/>
      <c r="AK66" s="315"/>
      <c r="AL66" s="316"/>
      <c r="AM66" s="316"/>
      <c r="AN66" s="316"/>
      <c r="AO66" s="316"/>
      <c r="AP66" s="316"/>
      <c r="AQ66" s="317"/>
      <c r="AR66" s="315"/>
      <c r="AS66" s="316"/>
      <c r="AT66" s="317"/>
      <c r="AU66" s="1118">
        <f t="shared" si="3"/>
        <v>0</v>
      </c>
      <c r="AV66" s="1119"/>
      <c r="AW66" s="1120">
        <f t="shared" si="1"/>
        <v>0</v>
      </c>
      <c r="AX66" s="1121"/>
      <c r="AY66" s="1088"/>
      <c r="AZ66" s="1089"/>
      <c r="BA66" s="1089"/>
      <c r="BB66" s="1089"/>
      <c r="BC66" s="1089"/>
      <c r="BD66" s="1090"/>
    </row>
    <row r="67" spans="1:56" ht="39.950000000000003" customHeight="1" x14ac:dyDescent="0.15">
      <c r="A67" s="298"/>
      <c r="B67" s="314">
        <f t="shared" si="2"/>
        <v>55</v>
      </c>
      <c r="C67" s="1108"/>
      <c r="D67" s="1109"/>
      <c r="E67" s="1110"/>
      <c r="F67" s="1111"/>
      <c r="G67" s="1112"/>
      <c r="H67" s="1113"/>
      <c r="I67" s="1113"/>
      <c r="J67" s="1113"/>
      <c r="K67" s="1114"/>
      <c r="L67" s="1115"/>
      <c r="M67" s="1116"/>
      <c r="N67" s="1116"/>
      <c r="O67" s="1117"/>
      <c r="P67" s="315"/>
      <c r="Q67" s="316"/>
      <c r="R67" s="316"/>
      <c r="S67" s="316"/>
      <c r="T67" s="316"/>
      <c r="U67" s="316"/>
      <c r="V67" s="317"/>
      <c r="W67" s="315"/>
      <c r="X67" s="316"/>
      <c r="Y67" s="316"/>
      <c r="Z67" s="316"/>
      <c r="AA67" s="316"/>
      <c r="AB67" s="316"/>
      <c r="AC67" s="317"/>
      <c r="AD67" s="315"/>
      <c r="AE67" s="316"/>
      <c r="AF67" s="316"/>
      <c r="AG67" s="316"/>
      <c r="AH67" s="316"/>
      <c r="AI67" s="316"/>
      <c r="AJ67" s="317"/>
      <c r="AK67" s="315"/>
      <c r="AL67" s="316"/>
      <c r="AM67" s="316"/>
      <c r="AN67" s="316"/>
      <c r="AO67" s="316"/>
      <c r="AP67" s="316"/>
      <c r="AQ67" s="317"/>
      <c r="AR67" s="315"/>
      <c r="AS67" s="316"/>
      <c r="AT67" s="317"/>
      <c r="AU67" s="1118">
        <f t="shared" si="3"/>
        <v>0</v>
      </c>
      <c r="AV67" s="1119"/>
      <c r="AW67" s="1120">
        <f t="shared" si="1"/>
        <v>0</v>
      </c>
      <c r="AX67" s="1121"/>
      <c r="AY67" s="1088"/>
      <c r="AZ67" s="1089"/>
      <c r="BA67" s="1089"/>
      <c r="BB67" s="1089"/>
      <c r="BC67" s="1089"/>
      <c r="BD67" s="1090"/>
    </row>
    <row r="68" spans="1:56" ht="39.950000000000003" customHeight="1" x14ac:dyDescent="0.15">
      <c r="A68" s="298"/>
      <c r="B68" s="314">
        <f t="shared" si="2"/>
        <v>56</v>
      </c>
      <c r="C68" s="1108"/>
      <c r="D68" s="1109"/>
      <c r="E68" s="1110"/>
      <c r="F68" s="1111"/>
      <c r="G68" s="1112"/>
      <c r="H68" s="1113"/>
      <c r="I68" s="1113"/>
      <c r="J68" s="1113"/>
      <c r="K68" s="1114"/>
      <c r="L68" s="1115"/>
      <c r="M68" s="1116"/>
      <c r="N68" s="1116"/>
      <c r="O68" s="1117"/>
      <c r="P68" s="318"/>
      <c r="Q68" s="319"/>
      <c r="R68" s="319"/>
      <c r="S68" s="319"/>
      <c r="T68" s="319"/>
      <c r="U68" s="319"/>
      <c r="V68" s="320"/>
      <c r="W68" s="318"/>
      <c r="X68" s="319"/>
      <c r="Y68" s="319"/>
      <c r="Z68" s="319"/>
      <c r="AA68" s="319"/>
      <c r="AB68" s="319"/>
      <c r="AC68" s="320"/>
      <c r="AD68" s="318"/>
      <c r="AE68" s="319"/>
      <c r="AF68" s="319"/>
      <c r="AG68" s="319"/>
      <c r="AH68" s="319"/>
      <c r="AI68" s="319"/>
      <c r="AJ68" s="320"/>
      <c r="AK68" s="318"/>
      <c r="AL68" s="319"/>
      <c r="AM68" s="319"/>
      <c r="AN68" s="319"/>
      <c r="AO68" s="319"/>
      <c r="AP68" s="319"/>
      <c r="AQ68" s="320"/>
      <c r="AR68" s="318"/>
      <c r="AS68" s="319"/>
      <c r="AT68" s="320"/>
      <c r="AU68" s="1118">
        <f t="shared" si="3"/>
        <v>0</v>
      </c>
      <c r="AV68" s="1119"/>
      <c r="AW68" s="1120">
        <f t="shared" si="1"/>
        <v>0</v>
      </c>
      <c r="AX68" s="1121"/>
      <c r="AY68" s="1088"/>
      <c r="AZ68" s="1089"/>
      <c r="BA68" s="1089"/>
      <c r="BB68" s="1089"/>
      <c r="BC68" s="1089"/>
      <c r="BD68" s="1090"/>
    </row>
    <row r="69" spans="1:56" ht="39.950000000000003" customHeight="1" x14ac:dyDescent="0.15">
      <c r="A69" s="298"/>
      <c r="B69" s="314">
        <f t="shared" si="2"/>
        <v>57</v>
      </c>
      <c r="C69" s="1108"/>
      <c r="D69" s="1109"/>
      <c r="E69" s="1110"/>
      <c r="F69" s="1111"/>
      <c r="G69" s="1112"/>
      <c r="H69" s="1113"/>
      <c r="I69" s="1113"/>
      <c r="J69" s="1113"/>
      <c r="K69" s="1114"/>
      <c r="L69" s="1115"/>
      <c r="M69" s="1116"/>
      <c r="N69" s="1116"/>
      <c r="O69" s="1117"/>
      <c r="P69" s="315"/>
      <c r="Q69" s="316"/>
      <c r="R69" s="316"/>
      <c r="S69" s="316"/>
      <c r="T69" s="316"/>
      <c r="U69" s="316"/>
      <c r="V69" s="317"/>
      <c r="W69" s="315"/>
      <c r="X69" s="316"/>
      <c r="Y69" s="316"/>
      <c r="Z69" s="316"/>
      <c r="AA69" s="316"/>
      <c r="AB69" s="316"/>
      <c r="AC69" s="317"/>
      <c r="AD69" s="315"/>
      <c r="AE69" s="316"/>
      <c r="AF69" s="316"/>
      <c r="AG69" s="316"/>
      <c r="AH69" s="316"/>
      <c r="AI69" s="316"/>
      <c r="AJ69" s="317"/>
      <c r="AK69" s="315"/>
      <c r="AL69" s="316"/>
      <c r="AM69" s="316"/>
      <c r="AN69" s="316"/>
      <c r="AO69" s="316"/>
      <c r="AP69" s="316"/>
      <c r="AQ69" s="317"/>
      <c r="AR69" s="315"/>
      <c r="AS69" s="316"/>
      <c r="AT69" s="317"/>
      <c r="AU69" s="1118">
        <f t="shared" si="3"/>
        <v>0</v>
      </c>
      <c r="AV69" s="1119"/>
      <c r="AW69" s="1120">
        <f t="shared" si="1"/>
        <v>0</v>
      </c>
      <c r="AX69" s="1121"/>
      <c r="AY69" s="1088"/>
      <c r="AZ69" s="1089"/>
      <c r="BA69" s="1089"/>
      <c r="BB69" s="1089"/>
      <c r="BC69" s="1089"/>
      <c r="BD69" s="1090"/>
    </row>
    <row r="70" spans="1:56" ht="39.950000000000003" customHeight="1" x14ac:dyDescent="0.15">
      <c r="A70" s="298"/>
      <c r="B70" s="314">
        <f t="shared" si="2"/>
        <v>58</v>
      </c>
      <c r="C70" s="1108"/>
      <c r="D70" s="1109"/>
      <c r="E70" s="1110"/>
      <c r="F70" s="1111"/>
      <c r="G70" s="1112"/>
      <c r="H70" s="1113"/>
      <c r="I70" s="1113"/>
      <c r="J70" s="1113"/>
      <c r="K70" s="1114"/>
      <c r="L70" s="1115"/>
      <c r="M70" s="1116"/>
      <c r="N70" s="1116"/>
      <c r="O70" s="1117"/>
      <c r="P70" s="315"/>
      <c r="Q70" s="316"/>
      <c r="R70" s="316"/>
      <c r="S70" s="316"/>
      <c r="T70" s="316"/>
      <c r="U70" s="316"/>
      <c r="V70" s="317"/>
      <c r="W70" s="315"/>
      <c r="X70" s="316"/>
      <c r="Y70" s="316"/>
      <c r="Z70" s="316"/>
      <c r="AA70" s="316"/>
      <c r="AB70" s="316"/>
      <c r="AC70" s="317"/>
      <c r="AD70" s="315"/>
      <c r="AE70" s="316"/>
      <c r="AF70" s="316"/>
      <c r="AG70" s="316"/>
      <c r="AH70" s="316"/>
      <c r="AI70" s="316"/>
      <c r="AJ70" s="317"/>
      <c r="AK70" s="315"/>
      <c r="AL70" s="316"/>
      <c r="AM70" s="316"/>
      <c r="AN70" s="316"/>
      <c r="AO70" s="316"/>
      <c r="AP70" s="316"/>
      <c r="AQ70" s="317"/>
      <c r="AR70" s="315"/>
      <c r="AS70" s="316"/>
      <c r="AT70" s="317"/>
      <c r="AU70" s="1118">
        <f t="shared" si="3"/>
        <v>0</v>
      </c>
      <c r="AV70" s="1119"/>
      <c r="AW70" s="1120">
        <f t="shared" si="1"/>
        <v>0</v>
      </c>
      <c r="AX70" s="1121"/>
      <c r="AY70" s="1088"/>
      <c r="AZ70" s="1089"/>
      <c r="BA70" s="1089"/>
      <c r="BB70" s="1089"/>
      <c r="BC70" s="1089"/>
      <c r="BD70" s="1090"/>
    </row>
    <row r="71" spans="1:56" ht="39.950000000000003" customHeight="1" x14ac:dyDescent="0.15">
      <c r="A71" s="298"/>
      <c r="B71" s="314">
        <f t="shared" si="2"/>
        <v>59</v>
      </c>
      <c r="C71" s="1108"/>
      <c r="D71" s="1109"/>
      <c r="E71" s="1110"/>
      <c r="F71" s="1111"/>
      <c r="G71" s="1112"/>
      <c r="H71" s="1113"/>
      <c r="I71" s="1113"/>
      <c r="J71" s="1113"/>
      <c r="K71" s="1114"/>
      <c r="L71" s="1115"/>
      <c r="M71" s="1116"/>
      <c r="N71" s="1116"/>
      <c r="O71" s="1117"/>
      <c r="P71" s="315"/>
      <c r="Q71" s="316"/>
      <c r="R71" s="316"/>
      <c r="S71" s="316"/>
      <c r="T71" s="316"/>
      <c r="U71" s="316"/>
      <c r="V71" s="317"/>
      <c r="W71" s="315"/>
      <c r="X71" s="316"/>
      <c r="Y71" s="316"/>
      <c r="Z71" s="316"/>
      <c r="AA71" s="316"/>
      <c r="AB71" s="316"/>
      <c r="AC71" s="317"/>
      <c r="AD71" s="315"/>
      <c r="AE71" s="316"/>
      <c r="AF71" s="316"/>
      <c r="AG71" s="316"/>
      <c r="AH71" s="316"/>
      <c r="AI71" s="316"/>
      <c r="AJ71" s="317"/>
      <c r="AK71" s="315"/>
      <c r="AL71" s="316"/>
      <c r="AM71" s="316"/>
      <c r="AN71" s="316"/>
      <c r="AO71" s="316"/>
      <c r="AP71" s="316"/>
      <c r="AQ71" s="317"/>
      <c r="AR71" s="315"/>
      <c r="AS71" s="316"/>
      <c r="AT71" s="317"/>
      <c r="AU71" s="1118">
        <f t="shared" si="3"/>
        <v>0</v>
      </c>
      <c r="AV71" s="1119"/>
      <c r="AW71" s="1120">
        <f t="shared" si="1"/>
        <v>0</v>
      </c>
      <c r="AX71" s="1121"/>
      <c r="AY71" s="1088"/>
      <c r="AZ71" s="1089"/>
      <c r="BA71" s="1089"/>
      <c r="BB71" s="1089"/>
      <c r="BC71" s="1089"/>
      <c r="BD71" s="1090"/>
    </row>
    <row r="72" spans="1:56" ht="39.950000000000003" customHeight="1" x14ac:dyDescent="0.15">
      <c r="A72" s="298"/>
      <c r="B72" s="314">
        <f t="shared" si="2"/>
        <v>60</v>
      </c>
      <c r="C72" s="1108"/>
      <c r="D72" s="1109"/>
      <c r="E72" s="1110"/>
      <c r="F72" s="1111"/>
      <c r="G72" s="1112"/>
      <c r="H72" s="1113"/>
      <c r="I72" s="1113"/>
      <c r="J72" s="1113"/>
      <c r="K72" s="1114"/>
      <c r="L72" s="1115"/>
      <c r="M72" s="1116"/>
      <c r="N72" s="1116"/>
      <c r="O72" s="1117"/>
      <c r="P72" s="315"/>
      <c r="Q72" s="316"/>
      <c r="R72" s="316"/>
      <c r="S72" s="316"/>
      <c r="T72" s="316"/>
      <c r="U72" s="316"/>
      <c r="V72" s="317"/>
      <c r="W72" s="315"/>
      <c r="X72" s="316"/>
      <c r="Y72" s="316"/>
      <c r="Z72" s="316"/>
      <c r="AA72" s="316"/>
      <c r="AB72" s="316"/>
      <c r="AC72" s="317"/>
      <c r="AD72" s="315"/>
      <c r="AE72" s="316"/>
      <c r="AF72" s="316"/>
      <c r="AG72" s="316"/>
      <c r="AH72" s="316"/>
      <c r="AI72" s="316"/>
      <c r="AJ72" s="317"/>
      <c r="AK72" s="315"/>
      <c r="AL72" s="316"/>
      <c r="AM72" s="316"/>
      <c r="AN72" s="316"/>
      <c r="AO72" s="316"/>
      <c r="AP72" s="316"/>
      <c r="AQ72" s="317"/>
      <c r="AR72" s="315"/>
      <c r="AS72" s="316"/>
      <c r="AT72" s="317"/>
      <c r="AU72" s="1118">
        <f t="shared" si="3"/>
        <v>0</v>
      </c>
      <c r="AV72" s="1119"/>
      <c r="AW72" s="1120">
        <f t="shared" si="1"/>
        <v>0</v>
      </c>
      <c r="AX72" s="1121"/>
      <c r="AY72" s="1088"/>
      <c r="AZ72" s="1089"/>
      <c r="BA72" s="1089"/>
      <c r="BB72" s="1089"/>
      <c r="BC72" s="1089"/>
      <c r="BD72" s="1090"/>
    </row>
    <row r="73" spans="1:56" ht="39.950000000000003" customHeight="1" x14ac:dyDescent="0.15">
      <c r="A73" s="298"/>
      <c r="B73" s="314">
        <f t="shared" si="2"/>
        <v>61</v>
      </c>
      <c r="C73" s="1108"/>
      <c r="D73" s="1109"/>
      <c r="E73" s="1110"/>
      <c r="F73" s="1111"/>
      <c r="G73" s="1112"/>
      <c r="H73" s="1113"/>
      <c r="I73" s="1113"/>
      <c r="J73" s="1113"/>
      <c r="K73" s="1114"/>
      <c r="L73" s="1115"/>
      <c r="M73" s="1116"/>
      <c r="N73" s="1116"/>
      <c r="O73" s="1117"/>
      <c r="P73" s="315"/>
      <c r="Q73" s="316"/>
      <c r="R73" s="316"/>
      <c r="S73" s="316"/>
      <c r="T73" s="316"/>
      <c r="U73" s="316"/>
      <c r="V73" s="317"/>
      <c r="W73" s="315"/>
      <c r="X73" s="316"/>
      <c r="Y73" s="316"/>
      <c r="Z73" s="316"/>
      <c r="AA73" s="316"/>
      <c r="AB73" s="316"/>
      <c r="AC73" s="317"/>
      <c r="AD73" s="315"/>
      <c r="AE73" s="316"/>
      <c r="AF73" s="316"/>
      <c r="AG73" s="316"/>
      <c r="AH73" s="316"/>
      <c r="AI73" s="316"/>
      <c r="AJ73" s="317"/>
      <c r="AK73" s="315"/>
      <c r="AL73" s="316"/>
      <c r="AM73" s="316"/>
      <c r="AN73" s="316"/>
      <c r="AO73" s="316"/>
      <c r="AP73" s="316"/>
      <c r="AQ73" s="317"/>
      <c r="AR73" s="315"/>
      <c r="AS73" s="316"/>
      <c r="AT73" s="317"/>
      <c r="AU73" s="1118">
        <f t="shared" si="3"/>
        <v>0</v>
      </c>
      <c r="AV73" s="1119"/>
      <c r="AW73" s="1120">
        <f t="shared" si="1"/>
        <v>0</v>
      </c>
      <c r="AX73" s="1121"/>
      <c r="AY73" s="1088"/>
      <c r="AZ73" s="1089"/>
      <c r="BA73" s="1089"/>
      <c r="BB73" s="1089"/>
      <c r="BC73" s="1089"/>
      <c r="BD73" s="1090"/>
    </row>
    <row r="74" spans="1:56" ht="39.950000000000003" customHeight="1" x14ac:dyDescent="0.15">
      <c r="A74" s="298"/>
      <c r="B74" s="314">
        <f t="shared" si="2"/>
        <v>62</v>
      </c>
      <c r="C74" s="1108"/>
      <c r="D74" s="1109"/>
      <c r="E74" s="1110"/>
      <c r="F74" s="1111"/>
      <c r="G74" s="1112"/>
      <c r="H74" s="1113"/>
      <c r="I74" s="1113"/>
      <c r="J74" s="1113"/>
      <c r="K74" s="1114"/>
      <c r="L74" s="1115"/>
      <c r="M74" s="1116"/>
      <c r="N74" s="1116"/>
      <c r="O74" s="1117"/>
      <c r="P74" s="315"/>
      <c r="Q74" s="316"/>
      <c r="R74" s="316"/>
      <c r="S74" s="316"/>
      <c r="T74" s="316"/>
      <c r="U74" s="316"/>
      <c r="V74" s="317"/>
      <c r="W74" s="315"/>
      <c r="X74" s="316"/>
      <c r="Y74" s="316"/>
      <c r="Z74" s="316"/>
      <c r="AA74" s="316"/>
      <c r="AB74" s="316"/>
      <c r="AC74" s="317"/>
      <c r="AD74" s="315"/>
      <c r="AE74" s="316"/>
      <c r="AF74" s="316"/>
      <c r="AG74" s="316"/>
      <c r="AH74" s="316"/>
      <c r="AI74" s="316"/>
      <c r="AJ74" s="317"/>
      <c r="AK74" s="315"/>
      <c r="AL74" s="316"/>
      <c r="AM74" s="316"/>
      <c r="AN74" s="316"/>
      <c r="AO74" s="316"/>
      <c r="AP74" s="316"/>
      <c r="AQ74" s="317"/>
      <c r="AR74" s="315"/>
      <c r="AS74" s="316"/>
      <c r="AT74" s="317"/>
      <c r="AU74" s="1118">
        <f t="shared" si="3"/>
        <v>0</v>
      </c>
      <c r="AV74" s="1119"/>
      <c r="AW74" s="1120">
        <f t="shared" si="1"/>
        <v>0</v>
      </c>
      <c r="AX74" s="1121"/>
      <c r="AY74" s="1088"/>
      <c r="AZ74" s="1089"/>
      <c r="BA74" s="1089"/>
      <c r="BB74" s="1089"/>
      <c r="BC74" s="1089"/>
      <c r="BD74" s="1090"/>
    </row>
    <row r="75" spans="1:56" ht="39.950000000000003" customHeight="1" x14ac:dyDescent="0.15">
      <c r="A75" s="298"/>
      <c r="B75" s="314">
        <f t="shared" si="2"/>
        <v>63</v>
      </c>
      <c r="C75" s="1108"/>
      <c r="D75" s="1109"/>
      <c r="E75" s="1110"/>
      <c r="F75" s="1111"/>
      <c r="G75" s="1112"/>
      <c r="H75" s="1113"/>
      <c r="I75" s="1113"/>
      <c r="J75" s="1113"/>
      <c r="K75" s="1114"/>
      <c r="L75" s="1115"/>
      <c r="M75" s="1116"/>
      <c r="N75" s="1116"/>
      <c r="O75" s="1117"/>
      <c r="P75" s="315"/>
      <c r="Q75" s="316"/>
      <c r="R75" s="316"/>
      <c r="S75" s="316"/>
      <c r="T75" s="316"/>
      <c r="U75" s="316"/>
      <c r="V75" s="317"/>
      <c r="W75" s="315"/>
      <c r="X75" s="316"/>
      <c r="Y75" s="316"/>
      <c r="Z75" s="316"/>
      <c r="AA75" s="316"/>
      <c r="AB75" s="316"/>
      <c r="AC75" s="317"/>
      <c r="AD75" s="315"/>
      <c r="AE75" s="316"/>
      <c r="AF75" s="316"/>
      <c r="AG75" s="316"/>
      <c r="AH75" s="316"/>
      <c r="AI75" s="316"/>
      <c r="AJ75" s="317"/>
      <c r="AK75" s="315"/>
      <c r="AL75" s="316"/>
      <c r="AM75" s="316"/>
      <c r="AN75" s="316"/>
      <c r="AO75" s="316"/>
      <c r="AP75" s="316"/>
      <c r="AQ75" s="317"/>
      <c r="AR75" s="315"/>
      <c r="AS75" s="316"/>
      <c r="AT75" s="317"/>
      <c r="AU75" s="1118">
        <f t="shared" si="3"/>
        <v>0</v>
      </c>
      <c r="AV75" s="1119"/>
      <c r="AW75" s="1120">
        <f t="shared" si="1"/>
        <v>0</v>
      </c>
      <c r="AX75" s="1121"/>
      <c r="AY75" s="1088"/>
      <c r="AZ75" s="1089"/>
      <c r="BA75" s="1089"/>
      <c r="BB75" s="1089"/>
      <c r="BC75" s="1089"/>
      <c r="BD75" s="1090"/>
    </row>
    <row r="76" spans="1:56" ht="39.950000000000003" customHeight="1" x14ac:dyDescent="0.15">
      <c r="A76" s="298"/>
      <c r="B76" s="314">
        <f t="shared" si="2"/>
        <v>64</v>
      </c>
      <c r="C76" s="1108"/>
      <c r="D76" s="1109"/>
      <c r="E76" s="1110"/>
      <c r="F76" s="1111"/>
      <c r="G76" s="1112"/>
      <c r="H76" s="1113"/>
      <c r="I76" s="1113"/>
      <c r="J76" s="1113"/>
      <c r="K76" s="1114"/>
      <c r="L76" s="1115"/>
      <c r="M76" s="1116"/>
      <c r="N76" s="1116"/>
      <c r="O76" s="1117"/>
      <c r="P76" s="315"/>
      <c r="Q76" s="316"/>
      <c r="R76" s="316"/>
      <c r="S76" s="316"/>
      <c r="T76" s="316"/>
      <c r="U76" s="316"/>
      <c r="V76" s="317"/>
      <c r="W76" s="315"/>
      <c r="X76" s="316"/>
      <c r="Y76" s="316"/>
      <c r="Z76" s="316"/>
      <c r="AA76" s="316"/>
      <c r="AB76" s="316"/>
      <c r="AC76" s="317"/>
      <c r="AD76" s="315"/>
      <c r="AE76" s="316"/>
      <c r="AF76" s="316"/>
      <c r="AG76" s="316"/>
      <c r="AH76" s="316"/>
      <c r="AI76" s="316"/>
      <c r="AJ76" s="317"/>
      <c r="AK76" s="315"/>
      <c r="AL76" s="316"/>
      <c r="AM76" s="316"/>
      <c r="AN76" s="316"/>
      <c r="AO76" s="316"/>
      <c r="AP76" s="316"/>
      <c r="AQ76" s="317"/>
      <c r="AR76" s="315"/>
      <c r="AS76" s="316"/>
      <c r="AT76" s="317"/>
      <c r="AU76" s="1118">
        <f t="shared" si="3"/>
        <v>0</v>
      </c>
      <c r="AV76" s="1119"/>
      <c r="AW76" s="1120">
        <f t="shared" si="1"/>
        <v>0</v>
      </c>
      <c r="AX76" s="1121"/>
      <c r="AY76" s="1088"/>
      <c r="AZ76" s="1089"/>
      <c r="BA76" s="1089"/>
      <c r="BB76" s="1089"/>
      <c r="BC76" s="1089"/>
      <c r="BD76" s="1090"/>
    </row>
    <row r="77" spans="1:56" ht="39.950000000000003" customHeight="1" x14ac:dyDescent="0.15">
      <c r="A77" s="298"/>
      <c r="B77" s="314">
        <f t="shared" si="2"/>
        <v>65</v>
      </c>
      <c r="C77" s="1108"/>
      <c r="D77" s="1109"/>
      <c r="E77" s="1110"/>
      <c r="F77" s="1111"/>
      <c r="G77" s="1112"/>
      <c r="H77" s="1113"/>
      <c r="I77" s="1113"/>
      <c r="J77" s="1113"/>
      <c r="K77" s="1114"/>
      <c r="L77" s="1115"/>
      <c r="M77" s="1116"/>
      <c r="N77" s="1116"/>
      <c r="O77" s="1117"/>
      <c r="P77" s="315"/>
      <c r="Q77" s="316"/>
      <c r="R77" s="316"/>
      <c r="S77" s="316"/>
      <c r="T77" s="316"/>
      <c r="U77" s="316"/>
      <c r="V77" s="317"/>
      <c r="W77" s="315"/>
      <c r="X77" s="316"/>
      <c r="Y77" s="316"/>
      <c r="Z77" s="316"/>
      <c r="AA77" s="316"/>
      <c r="AB77" s="316"/>
      <c r="AC77" s="317"/>
      <c r="AD77" s="315"/>
      <c r="AE77" s="316"/>
      <c r="AF77" s="316"/>
      <c r="AG77" s="316"/>
      <c r="AH77" s="316"/>
      <c r="AI77" s="316"/>
      <c r="AJ77" s="317"/>
      <c r="AK77" s="315"/>
      <c r="AL77" s="316"/>
      <c r="AM77" s="316"/>
      <c r="AN77" s="316"/>
      <c r="AO77" s="316"/>
      <c r="AP77" s="316"/>
      <c r="AQ77" s="317"/>
      <c r="AR77" s="315"/>
      <c r="AS77" s="316"/>
      <c r="AT77" s="317"/>
      <c r="AU77" s="1118">
        <f t="shared" si="3"/>
        <v>0</v>
      </c>
      <c r="AV77" s="1119"/>
      <c r="AW77" s="1120">
        <f t="shared" ref="AW77:AW112" si="4">IF($AZ$3="４週",AU77/4,IF($AZ$3="暦月",AU77/($AZ$6/7),""))</f>
        <v>0</v>
      </c>
      <c r="AX77" s="1121"/>
      <c r="AY77" s="1088"/>
      <c r="AZ77" s="1089"/>
      <c r="BA77" s="1089"/>
      <c r="BB77" s="1089"/>
      <c r="BC77" s="1089"/>
      <c r="BD77" s="1090"/>
    </row>
    <row r="78" spans="1:56" ht="39.950000000000003" customHeight="1" x14ac:dyDescent="0.15">
      <c r="A78" s="298"/>
      <c r="B78" s="314">
        <f t="shared" ref="B78:B112" si="5">B77+1</f>
        <v>66</v>
      </c>
      <c r="C78" s="1108"/>
      <c r="D78" s="1109"/>
      <c r="E78" s="1110"/>
      <c r="F78" s="1111"/>
      <c r="G78" s="1112"/>
      <c r="H78" s="1113"/>
      <c r="I78" s="1113"/>
      <c r="J78" s="1113"/>
      <c r="K78" s="1114"/>
      <c r="L78" s="1115"/>
      <c r="M78" s="1116"/>
      <c r="N78" s="1116"/>
      <c r="O78" s="1117"/>
      <c r="P78" s="315"/>
      <c r="Q78" s="316"/>
      <c r="R78" s="316"/>
      <c r="S78" s="316"/>
      <c r="T78" s="316"/>
      <c r="U78" s="316"/>
      <c r="V78" s="317"/>
      <c r="W78" s="315"/>
      <c r="X78" s="316"/>
      <c r="Y78" s="316"/>
      <c r="Z78" s="316"/>
      <c r="AA78" s="316"/>
      <c r="AB78" s="316"/>
      <c r="AC78" s="317"/>
      <c r="AD78" s="315"/>
      <c r="AE78" s="316"/>
      <c r="AF78" s="316"/>
      <c r="AG78" s="316"/>
      <c r="AH78" s="316"/>
      <c r="AI78" s="316"/>
      <c r="AJ78" s="317"/>
      <c r="AK78" s="315"/>
      <c r="AL78" s="316"/>
      <c r="AM78" s="316"/>
      <c r="AN78" s="316"/>
      <c r="AO78" s="316"/>
      <c r="AP78" s="316"/>
      <c r="AQ78" s="317"/>
      <c r="AR78" s="315"/>
      <c r="AS78" s="316"/>
      <c r="AT78" s="317"/>
      <c r="AU78" s="1118">
        <f t="shared" si="3"/>
        <v>0</v>
      </c>
      <c r="AV78" s="1119"/>
      <c r="AW78" s="1120">
        <f t="shared" si="4"/>
        <v>0</v>
      </c>
      <c r="AX78" s="1121"/>
      <c r="AY78" s="1088"/>
      <c r="AZ78" s="1089"/>
      <c r="BA78" s="1089"/>
      <c r="BB78" s="1089"/>
      <c r="BC78" s="1089"/>
      <c r="BD78" s="1090"/>
    </row>
    <row r="79" spans="1:56" ht="39.950000000000003" customHeight="1" x14ac:dyDescent="0.15">
      <c r="A79" s="298"/>
      <c r="B79" s="314">
        <f t="shared" si="5"/>
        <v>67</v>
      </c>
      <c r="C79" s="1108"/>
      <c r="D79" s="1109"/>
      <c r="E79" s="1110"/>
      <c r="F79" s="1111"/>
      <c r="G79" s="1112"/>
      <c r="H79" s="1113"/>
      <c r="I79" s="1113"/>
      <c r="J79" s="1113"/>
      <c r="K79" s="1114"/>
      <c r="L79" s="1115"/>
      <c r="M79" s="1116"/>
      <c r="N79" s="1116"/>
      <c r="O79" s="1117"/>
      <c r="P79" s="315"/>
      <c r="Q79" s="316"/>
      <c r="R79" s="316"/>
      <c r="S79" s="316"/>
      <c r="T79" s="316"/>
      <c r="U79" s="316"/>
      <c r="V79" s="317"/>
      <c r="W79" s="315"/>
      <c r="X79" s="316"/>
      <c r="Y79" s="316"/>
      <c r="Z79" s="316"/>
      <c r="AA79" s="316"/>
      <c r="AB79" s="316"/>
      <c r="AC79" s="317"/>
      <c r="AD79" s="315"/>
      <c r="AE79" s="316"/>
      <c r="AF79" s="316"/>
      <c r="AG79" s="316"/>
      <c r="AH79" s="316"/>
      <c r="AI79" s="316"/>
      <c r="AJ79" s="317"/>
      <c r="AK79" s="315"/>
      <c r="AL79" s="316"/>
      <c r="AM79" s="316"/>
      <c r="AN79" s="316"/>
      <c r="AO79" s="316"/>
      <c r="AP79" s="316"/>
      <c r="AQ79" s="317"/>
      <c r="AR79" s="315"/>
      <c r="AS79" s="316"/>
      <c r="AT79" s="317"/>
      <c r="AU79" s="1118">
        <f t="shared" si="3"/>
        <v>0</v>
      </c>
      <c r="AV79" s="1119"/>
      <c r="AW79" s="1120">
        <f t="shared" si="4"/>
        <v>0</v>
      </c>
      <c r="AX79" s="1121"/>
      <c r="AY79" s="1088"/>
      <c r="AZ79" s="1089"/>
      <c r="BA79" s="1089"/>
      <c r="BB79" s="1089"/>
      <c r="BC79" s="1089"/>
      <c r="BD79" s="1090"/>
    </row>
    <row r="80" spans="1:56" ht="39.950000000000003" customHeight="1" x14ac:dyDescent="0.15">
      <c r="A80" s="298"/>
      <c r="B80" s="314">
        <f t="shared" si="5"/>
        <v>68</v>
      </c>
      <c r="C80" s="1108"/>
      <c r="D80" s="1109"/>
      <c r="E80" s="1110"/>
      <c r="F80" s="1111"/>
      <c r="G80" s="1112"/>
      <c r="H80" s="1113"/>
      <c r="I80" s="1113"/>
      <c r="J80" s="1113"/>
      <c r="K80" s="1114"/>
      <c r="L80" s="1115"/>
      <c r="M80" s="1116"/>
      <c r="N80" s="1116"/>
      <c r="O80" s="1117"/>
      <c r="P80" s="315"/>
      <c r="Q80" s="316"/>
      <c r="R80" s="316"/>
      <c r="S80" s="316"/>
      <c r="T80" s="316"/>
      <c r="U80" s="316"/>
      <c r="V80" s="317"/>
      <c r="W80" s="315"/>
      <c r="X80" s="316"/>
      <c r="Y80" s="316"/>
      <c r="Z80" s="316"/>
      <c r="AA80" s="316"/>
      <c r="AB80" s="316"/>
      <c r="AC80" s="317"/>
      <c r="AD80" s="315"/>
      <c r="AE80" s="316"/>
      <c r="AF80" s="316"/>
      <c r="AG80" s="316"/>
      <c r="AH80" s="316"/>
      <c r="AI80" s="316"/>
      <c r="AJ80" s="317"/>
      <c r="AK80" s="315"/>
      <c r="AL80" s="316"/>
      <c r="AM80" s="316"/>
      <c r="AN80" s="316"/>
      <c r="AO80" s="316"/>
      <c r="AP80" s="316"/>
      <c r="AQ80" s="317"/>
      <c r="AR80" s="315"/>
      <c r="AS80" s="316"/>
      <c r="AT80" s="317"/>
      <c r="AU80" s="1118">
        <f t="shared" si="3"/>
        <v>0</v>
      </c>
      <c r="AV80" s="1119"/>
      <c r="AW80" s="1120">
        <f t="shared" si="4"/>
        <v>0</v>
      </c>
      <c r="AX80" s="1121"/>
      <c r="AY80" s="1088"/>
      <c r="AZ80" s="1089"/>
      <c r="BA80" s="1089"/>
      <c r="BB80" s="1089"/>
      <c r="BC80" s="1089"/>
      <c r="BD80" s="1090"/>
    </row>
    <row r="81" spans="1:56" ht="39.950000000000003" customHeight="1" x14ac:dyDescent="0.15">
      <c r="A81" s="298"/>
      <c r="B81" s="314">
        <f t="shared" si="5"/>
        <v>69</v>
      </c>
      <c r="C81" s="1108"/>
      <c r="D81" s="1109"/>
      <c r="E81" s="1110"/>
      <c r="F81" s="1111"/>
      <c r="G81" s="1112"/>
      <c r="H81" s="1113"/>
      <c r="I81" s="1113"/>
      <c r="J81" s="1113"/>
      <c r="K81" s="1114"/>
      <c r="L81" s="1115"/>
      <c r="M81" s="1116"/>
      <c r="N81" s="1116"/>
      <c r="O81" s="1117"/>
      <c r="P81" s="315"/>
      <c r="Q81" s="316"/>
      <c r="R81" s="316"/>
      <c r="S81" s="316"/>
      <c r="T81" s="316"/>
      <c r="U81" s="316"/>
      <c r="V81" s="317"/>
      <c r="W81" s="315"/>
      <c r="X81" s="316"/>
      <c r="Y81" s="316"/>
      <c r="Z81" s="316"/>
      <c r="AA81" s="316"/>
      <c r="AB81" s="316"/>
      <c r="AC81" s="317"/>
      <c r="AD81" s="315"/>
      <c r="AE81" s="316"/>
      <c r="AF81" s="316"/>
      <c r="AG81" s="316"/>
      <c r="AH81" s="316"/>
      <c r="AI81" s="316"/>
      <c r="AJ81" s="317"/>
      <c r="AK81" s="315"/>
      <c r="AL81" s="316"/>
      <c r="AM81" s="316"/>
      <c r="AN81" s="316"/>
      <c r="AO81" s="316"/>
      <c r="AP81" s="316"/>
      <c r="AQ81" s="317"/>
      <c r="AR81" s="315"/>
      <c r="AS81" s="316"/>
      <c r="AT81" s="317"/>
      <c r="AU81" s="1118">
        <f t="shared" si="3"/>
        <v>0</v>
      </c>
      <c r="AV81" s="1119"/>
      <c r="AW81" s="1120">
        <f t="shared" si="4"/>
        <v>0</v>
      </c>
      <c r="AX81" s="1121"/>
      <c r="AY81" s="1088"/>
      <c r="AZ81" s="1089"/>
      <c r="BA81" s="1089"/>
      <c r="BB81" s="1089"/>
      <c r="BC81" s="1089"/>
      <c r="BD81" s="1090"/>
    </row>
    <row r="82" spans="1:56" ht="39.950000000000003" customHeight="1" x14ac:dyDescent="0.15">
      <c r="A82" s="298"/>
      <c r="B82" s="314">
        <f t="shared" si="5"/>
        <v>70</v>
      </c>
      <c r="C82" s="1108"/>
      <c r="D82" s="1109"/>
      <c r="E82" s="1110"/>
      <c r="F82" s="1111"/>
      <c r="G82" s="1112"/>
      <c r="H82" s="1113"/>
      <c r="I82" s="1113"/>
      <c r="J82" s="1113"/>
      <c r="K82" s="1114"/>
      <c r="L82" s="1115"/>
      <c r="M82" s="1116"/>
      <c r="N82" s="1116"/>
      <c r="O82" s="1117"/>
      <c r="P82" s="315"/>
      <c r="Q82" s="316"/>
      <c r="R82" s="316"/>
      <c r="S82" s="316"/>
      <c r="T82" s="316"/>
      <c r="U82" s="316"/>
      <c r="V82" s="317"/>
      <c r="W82" s="315"/>
      <c r="X82" s="316"/>
      <c r="Y82" s="316"/>
      <c r="Z82" s="316"/>
      <c r="AA82" s="316"/>
      <c r="AB82" s="316"/>
      <c r="AC82" s="317"/>
      <c r="AD82" s="315"/>
      <c r="AE82" s="316"/>
      <c r="AF82" s="316"/>
      <c r="AG82" s="316"/>
      <c r="AH82" s="316"/>
      <c r="AI82" s="316"/>
      <c r="AJ82" s="317"/>
      <c r="AK82" s="315"/>
      <c r="AL82" s="316"/>
      <c r="AM82" s="316"/>
      <c r="AN82" s="316"/>
      <c r="AO82" s="316"/>
      <c r="AP82" s="316"/>
      <c r="AQ82" s="317"/>
      <c r="AR82" s="315"/>
      <c r="AS82" s="316"/>
      <c r="AT82" s="317"/>
      <c r="AU82" s="1118">
        <f t="shared" si="3"/>
        <v>0</v>
      </c>
      <c r="AV82" s="1119"/>
      <c r="AW82" s="1120">
        <f t="shared" si="4"/>
        <v>0</v>
      </c>
      <c r="AX82" s="1121"/>
      <c r="AY82" s="1088"/>
      <c r="AZ82" s="1089"/>
      <c r="BA82" s="1089"/>
      <c r="BB82" s="1089"/>
      <c r="BC82" s="1089"/>
      <c r="BD82" s="1090"/>
    </row>
    <row r="83" spans="1:56" ht="39.950000000000003" customHeight="1" x14ac:dyDescent="0.15">
      <c r="A83" s="298"/>
      <c r="B83" s="314">
        <f t="shared" si="5"/>
        <v>71</v>
      </c>
      <c r="C83" s="1108"/>
      <c r="D83" s="1109"/>
      <c r="E83" s="1110"/>
      <c r="F83" s="1111"/>
      <c r="G83" s="1112"/>
      <c r="H83" s="1113"/>
      <c r="I83" s="1113"/>
      <c r="J83" s="1113"/>
      <c r="K83" s="1114"/>
      <c r="L83" s="1115"/>
      <c r="M83" s="1116"/>
      <c r="N83" s="1116"/>
      <c r="O83" s="1117"/>
      <c r="P83" s="315"/>
      <c r="Q83" s="316"/>
      <c r="R83" s="316"/>
      <c r="S83" s="316"/>
      <c r="T83" s="316"/>
      <c r="U83" s="316"/>
      <c r="V83" s="317"/>
      <c r="W83" s="315"/>
      <c r="X83" s="316"/>
      <c r="Y83" s="316"/>
      <c r="Z83" s="316"/>
      <c r="AA83" s="316"/>
      <c r="AB83" s="316"/>
      <c r="AC83" s="317"/>
      <c r="AD83" s="315"/>
      <c r="AE83" s="316"/>
      <c r="AF83" s="316"/>
      <c r="AG83" s="316"/>
      <c r="AH83" s="316"/>
      <c r="AI83" s="316"/>
      <c r="AJ83" s="317"/>
      <c r="AK83" s="315"/>
      <c r="AL83" s="316"/>
      <c r="AM83" s="316"/>
      <c r="AN83" s="316"/>
      <c r="AO83" s="316"/>
      <c r="AP83" s="316"/>
      <c r="AQ83" s="317"/>
      <c r="AR83" s="315"/>
      <c r="AS83" s="316"/>
      <c r="AT83" s="317"/>
      <c r="AU83" s="1118">
        <f t="shared" si="3"/>
        <v>0</v>
      </c>
      <c r="AV83" s="1119"/>
      <c r="AW83" s="1120">
        <f t="shared" si="4"/>
        <v>0</v>
      </c>
      <c r="AX83" s="1121"/>
      <c r="AY83" s="1088"/>
      <c r="AZ83" s="1089"/>
      <c r="BA83" s="1089"/>
      <c r="BB83" s="1089"/>
      <c r="BC83" s="1089"/>
      <c r="BD83" s="1090"/>
    </row>
    <row r="84" spans="1:56" ht="39.950000000000003" customHeight="1" x14ac:dyDescent="0.15">
      <c r="A84" s="298"/>
      <c r="B84" s="314">
        <f t="shared" si="5"/>
        <v>72</v>
      </c>
      <c r="C84" s="1108"/>
      <c r="D84" s="1109"/>
      <c r="E84" s="1110"/>
      <c r="F84" s="1111"/>
      <c r="G84" s="1112"/>
      <c r="H84" s="1113"/>
      <c r="I84" s="1113"/>
      <c r="J84" s="1113"/>
      <c r="K84" s="1114"/>
      <c r="L84" s="1115"/>
      <c r="M84" s="1116"/>
      <c r="N84" s="1116"/>
      <c r="O84" s="1117"/>
      <c r="P84" s="315"/>
      <c r="Q84" s="316"/>
      <c r="R84" s="316"/>
      <c r="S84" s="316"/>
      <c r="T84" s="316"/>
      <c r="U84" s="316"/>
      <c r="V84" s="317"/>
      <c r="W84" s="315"/>
      <c r="X84" s="316"/>
      <c r="Y84" s="316"/>
      <c r="Z84" s="316"/>
      <c r="AA84" s="316"/>
      <c r="AB84" s="316"/>
      <c r="AC84" s="317"/>
      <c r="AD84" s="315"/>
      <c r="AE84" s="316"/>
      <c r="AF84" s="316"/>
      <c r="AG84" s="316"/>
      <c r="AH84" s="316"/>
      <c r="AI84" s="316"/>
      <c r="AJ84" s="317"/>
      <c r="AK84" s="315"/>
      <c r="AL84" s="316"/>
      <c r="AM84" s="316"/>
      <c r="AN84" s="316"/>
      <c r="AO84" s="316"/>
      <c r="AP84" s="316"/>
      <c r="AQ84" s="317"/>
      <c r="AR84" s="315"/>
      <c r="AS84" s="316"/>
      <c r="AT84" s="317"/>
      <c r="AU84" s="1118">
        <f t="shared" si="3"/>
        <v>0</v>
      </c>
      <c r="AV84" s="1119"/>
      <c r="AW84" s="1120">
        <f t="shared" si="4"/>
        <v>0</v>
      </c>
      <c r="AX84" s="1121"/>
      <c r="AY84" s="1088"/>
      <c r="AZ84" s="1089"/>
      <c r="BA84" s="1089"/>
      <c r="BB84" s="1089"/>
      <c r="BC84" s="1089"/>
      <c r="BD84" s="1090"/>
    </row>
    <row r="85" spans="1:56" ht="39.950000000000003" customHeight="1" x14ac:dyDescent="0.15">
      <c r="A85" s="298"/>
      <c r="B85" s="314">
        <f t="shared" si="5"/>
        <v>73</v>
      </c>
      <c r="C85" s="1108"/>
      <c r="D85" s="1109"/>
      <c r="E85" s="1110"/>
      <c r="F85" s="1111"/>
      <c r="G85" s="1112"/>
      <c r="H85" s="1113"/>
      <c r="I85" s="1113"/>
      <c r="J85" s="1113"/>
      <c r="K85" s="1114"/>
      <c r="L85" s="1115"/>
      <c r="M85" s="1116"/>
      <c r="N85" s="1116"/>
      <c r="O85" s="1117"/>
      <c r="P85" s="315"/>
      <c r="Q85" s="316"/>
      <c r="R85" s="316"/>
      <c r="S85" s="316"/>
      <c r="T85" s="316"/>
      <c r="U85" s="316"/>
      <c r="V85" s="317"/>
      <c r="W85" s="315"/>
      <c r="X85" s="316"/>
      <c r="Y85" s="316"/>
      <c r="Z85" s="316"/>
      <c r="AA85" s="316"/>
      <c r="AB85" s="316"/>
      <c r="AC85" s="317"/>
      <c r="AD85" s="315"/>
      <c r="AE85" s="316"/>
      <c r="AF85" s="316"/>
      <c r="AG85" s="316"/>
      <c r="AH85" s="316"/>
      <c r="AI85" s="316"/>
      <c r="AJ85" s="317"/>
      <c r="AK85" s="315"/>
      <c r="AL85" s="316"/>
      <c r="AM85" s="316"/>
      <c r="AN85" s="316"/>
      <c r="AO85" s="316"/>
      <c r="AP85" s="316"/>
      <c r="AQ85" s="317"/>
      <c r="AR85" s="315"/>
      <c r="AS85" s="316"/>
      <c r="AT85" s="317"/>
      <c r="AU85" s="1118">
        <f t="shared" si="3"/>
        <v>0</v>
      </c>
      <c r="AV85" s="1119"/>
      <c r="AW85" s="1120">
        <f t="shared" si="4"/>
        <v>0</v>
      </c>
      <c r="AX85" s="1121"/>
      <c r="AY85" s="1088"/>
      <c r="AZ85" s="1089"/>
      <c r="BA85" s="1089"/>
      <c r="BB85" s="1089"/>
      <c r="BC85" s="1089"/>
      <c r="BD85" s="1090"/>
    </row>
    <row r="86" spans="1:56" ht="39.950000000000003" customHeight="1" x14ac:dyDescent="0.15">
      <c r="A86" s="298"/>
      <c r="B86" s="314">
        <f t="shared" si="5"/>
        <v>74</v>
      </c>
      <c r="C86" s="1108"/>
      <c r="D86" s="1109"/>
      <c r="E86" s="1110"/>
      <c r="F86" s="1111"/>
      <c r="G86" s="1112"/>
      <c r="H86" s="1113"/>
      <c r="I86" s="1113"/>
      <c r="J86" s="1113"/>
      <c r="K86" s="1114"/>
      <c r="L86" s="1115"/>
      <c r="M86" s="1116"/>
      <c r="N86" s="1116"/>
      <c r="O86" s="1117"/>
      <c r="P86" s="315"/>
      <c r="Q86" s="316"/>
      <c r="R86" s="316"/>
      <c r="S86" s="316"/>
      <c r="T86" s="316"/>
      <c r="U86" s="316"/>
      <c r="V86" s="317"/>
      <c r="W86" s="315"/>
      <c r="X86" s="316"/>
      <c r="Y86" s="316"/>
      <c r="Z86" s="316"/>
      <c r="AA86" s="316"/>
      <c r="AB86" s="316"/>
      <c r="AC86" s="317"/>
      <c r="AD86" s="315"/>
      <c r="AE86" s="316"/>
      <c r="AF86" s="316"/>
      <c r="AG86" s="316"/>
      <c r="AH86" s="316"/>
      <c r="AI86" s="316"/>
      <c r="AJ86" s="317"/>
      <c r="AK86" s="315"/>
      <c r="AL86" s="316"/>
      <c r="AM86" s="316"/>
      <c r="AN86" s="316"/>
      <c r="AO86" s="316"/>
      <c r="AP86" s="316"/>
      <c r="AQ86" s="317"/>
      <c r="AR86" s="315"/>
      <c r="AS86" s="316"/>
      <c r="AT86" s="317"/>
      <c r="AU86" s="1118">
        <f t="shared" si="3"/>
        <v>0</v>
      </c>
      <c r="AV86" s="1119"/>
      <c r="AW86" s="1120">
        <f t="shared" si="4"/>
        <v>0</v>
      </c>
      <c r="AX86" s="1121"/>
      <c r="AY86" s="1088"/>
      <c r="AZ86" s="1089"/>
      <c r="BA86" s="1089"/>
      <c r="BB86" s="1089"/>
      <c r="BC86" s="1089"/>
      <c r="BD86" s="1090"/>
    </row>
    <row r="87" spans="1:56" ht="39.950000000000003" customHeight="1" x14ac:dyDescent="0.15">
      <c r="A87" s="298"/>
      <c r="B87" s="314">
        <f t="shared" si="5"/>
        <v>75</v>
      </c>
      <c r="C87" s="1108"/>
      <c r="D87" s="1109"/>
      <c r="E87" s="1110"/>
      <c r="F87" s="1111"/>
      <c r="G87" s="1112"/>
      <c r="H87" s="1113"/>
      <c r="I87" s="1113"/>
      <c r="J87" s="1113"/>
      <c r="K87" s="1114"/>
      <c r="L87" s="1115"/>
      <c r="M87" s="1116"/>
      <c r="N87" s="1116"/>
      <c r="O87" s="1117"/>
      <c r="P87" s="315"/>
      <c r="Q87" s="316"/>
      <c r="R87" s="316"/>
      <c r="S87" s="316"/>
      <c r="T87" s="316"/>
      <c r="U87" s="316"/>
      <c r="V87" s="317"/>
      <c r="W87" s="315"/>
      <c r="X87" s="316"/>
      <c r="Y87" s="316"/>
      <c r="Z87" s="316"/>
      <c r="AA87" s="316"/>
      <c r="AB87" s="316"/>
      <c r="AC87" s="317"/>
      <c r="AD87" s="315"/>
      <c r="AE87" s="316"/>
      <c r="AF87" s="316"/>
      <c r="AG87" s="316"/>
      <c r="AH87" s="316"/>
      <c r="AI87" s="316"/>
      <c r="AJ87" s="317"/>
      <c r="AK87" s="315"/>
      <c r="AL87" s="316"/>
      <c r="AM87" s="316"/>
      <c r="AN87" s="316"/>
      <c r="AO87" s="316"/>
      <c r="AP87" s="316"/>
      <c r="AQ87" s="317"/>
      <c r="AR87" s="315"/>
      <c r="AS87" s="316"/>
      <c r="AT87" s="317"/>
      <c r="AU87" s="1118">
        <f t="shared" si="3"/>
        <v>0</v>
      </c>
      <c r="AV87" s="1119"/>
      <c r="AW87" s="1120">
        <f t="shared" si="4"/>
        <v>0</v>
      </c>
      <c r="AX87" s="1121"/>
      <c r="AY87" s="1088"/>
      <c r="AZ87" s="1089"/>
      <c r="BA87" s="1089"/>
      <c r="BB87" s="1089"/>
      <c r="BC87" s="1089"/>
      <c r="BD87" s="1090"/>
    </row>
    <row r="88" spans="1:56" ht="39.950000000000003" customHeight="1" x14ac:dyDescent="0.15">
      <c r="A88" s="298"/>
      <c r="B88" s="314">
        <f t="shared" si="5"/>
        <v>76</v>
      </c>
      <c r="C88" s="1108"/>
      <c r="D88" s="1109"/>
      <c r="E88" s="1110"/>
      <c r="F88" s="1111"/>
      <c r="G88" s="1112"/>
      <c r="H88" s="1113"/>
      <c r="I88" s="1113"/>
      <c r="J88" s="1113"/>
      <c r="K88" s="1114"/>
      <c r="L88" s="1115"/>
      <c r="M88" s="1116"/>
      <c r="N88" s="1116"/>
      <c r="O88" s="1117"/>
      <c r="P88" s="315"/>
      <c r="Q88" s="316"/>
      <c r="R88" s="316"/>
      <c r="S88" s="316"/>
      <c r="T88" s="316"/>
      <c r="U88" s="316"/>
      <c r="V88" s="317"/>
      <c r="W88" s="315"/>
      <c r="X88" s="316"/>
      <c r="Y88" s="316"/>
      <c r="Z88" s="316"/>
      <c r="AA88" s="316"/>
      <c r="AB88" s="316"/>
      <c r="AC88" s="317"/>
      <c r="AD88" s="315"/>
      <c r="AE88" s="316"/>
      <c r="AF88" s="316"/>
      <c r="AG88" s="316"/>
      <c r="AH88" s="316"/>
      <c r="AI88" s="316"/>
      <c r="AJ88" s="317"/>
      <c r="AK88" s="315"/>
      <c r="AL88" s="316"/>
      <c r="AM88" s="316"/>
      <c r="AN88" s="316"/>
      <c r="AO88" s="316"/>
      <c r="AP88" s="316"/>
      <c r="AQ88" s="317"/>
      <c r="AR88" s="315"/>
      <c r="AS88" s="316"/>
      <c r="AT88" s="317"/>
      <c r="AU88" s="1118">
        <f t="shared" si="3"/>
        <v>0</v>
      </c>
      <c r="AV88" s="1119"/>
      <c r="AW88" s="1120">
        <f t="shared" si="4"/>
        <v>0</v>
      </c>
      <c r="AX88" s="1121"/>
      <c r="AY88" s="1088"/>
      <c r="AZ88" s="1089"/>
      <c r="BA88" s="1089"/>
      <c r="BB88" s="1089"/>
      <c r="BC88" s="1089"/>
      <c r="BD88" s="1090"/>
    </row>
    <row r="89" spans="1:56" ht="39.950000000000003" customHeight="1" x14ac:dyDescent="0.15">
      <c r="A89" s="298"/>
      <c r="B89" s="314">
        <f t="shared" si="5"/>
        <v>77</v>
      </c>
      <c r="C89" s="1108"/>
      <c r="D89" s="1109"/>
      <c r="E89" s="1110"/>
      <c r="F89" s="1111"/>
      <c r="G89" s="1112"/>
      <c r="H89" s="1113"/>
      <c r="I89" s="1113"/>
      <c r="J89" s="1113"/>
      <c r="K89" s="1114"/>
      <c r="L89" s="1115"/>
      <c r="M89" s="1116"/>
      <c r="N89" s="1116"/>
      <c r="O89" s="1117"/>
      <c r="P89" s="315"/>
      <c r="Q89" s="316"/>
      <c r="R89" s="316"/>
      <c r="S89" s="316"/>
      <c r="T89" s="316"/>
      <c r="U89" s="316"/>
      <c r="V89" s="317"/>
      <c r="W89" s="315"/>
      <c r="X89" s="316"/>
      <c r="Y89" s="316"/>
      <c r="Z89" s="316"/>
      <c r="AA89" s="316"/>
      <c r="AB89" s="316"/>
      <c r="AC89" s="317"/>
      <c r="AD89" s="315"/>
      <c r="AE89" s="316"/>
      <c r="AF89" s="316"/>
      <c r="AG89" s="316"/>
      <c r="AH89" s="316"/>
      <c r="AI89" s="316"/>
      <c r="AJ89" s="317"/>
      <c r="AK89" s="315"/>
      <c r="AL89" s="316"/>
      <c r="AM89" s="316"/>
      <c r="AN89" s="316"/>
      <c r="AO89" s="316"/>
      <c r="AP89" s="316"/>
      <c r="AQ89" s="317"/>
      <c r="AR89" s="315"/>
      <c r="AS89" s="316"/>
      <c r="AT89" s="317"/>
      <c r="AU89" s="1118">
        <f t="shared" si="3"/>
        <v>0</v>
      </c>
      <c r="AV89" s="1119"/>
      <c r="AW89" s="1120">
        <f t="shared" si="4"/>
        <v>0</v>
      </c>
      <c r="AX89" s="1121"/>
      <c r="AY89" s="1088"/>
      <c r="AZ89" s="1089"/>
      <c r="BA89" s="1089"/>
      <c r="BB89" s="1089"/>
      <c r="BC89" s="1089"/>
      <c r="BD89" s="1090"/>
    </row>
    <row r="90" spans="1:56" ht="39.950000000000003" customHeight="1" x14ac:dyDescent="0.15">
      <c r="A90" s="298"/>
      <c r="B90" s="314">
        <f t="shared" si="5"/>
        <v>78</v>
      </c>
      <c r="C90" s="1108"/>
      <c r="D90" s="1109"/>
      <c r="E90" s="1110"/>
      <c r="F90" s="1111"/>
      <c r="G90" s="1112"/>
      <c r="H90" s="1113"/>
      <c r="I90" s="1113"/>
      <c r="J90" s="1113"/>
      <c r="K90" s="1114"/>
      <c r="L90" s="1115"/>
      <c r="M90" s="1116"/>
      <c r="N90" s="1116"/>
      <c r="O90" s="1117"/>
      <c r="P90" s="315"/>
      <c r="Q90" s="316"/>
      <c r="R90" s="316"/>
      <c r="S90" s="316"/>
      <c r="T90" s="316"/>
      <c r="U90" s="316"/>
      <c r="V90" s="317"/>
      <c r="W90" s="315"/>
      <c r="X90" s="316"/>
      <c r="Y90" s="316"/>
      <c r="Z90" s="316"/>
      <c r="AA90" s="316"/>
      <c r="AB90" s="316"/>
      <c r="AC90" s="317"/>
      <c r="AD90" s="315"/>
      <c r="AE90" s="316"/>
      <c r="AF90" s="316"/>
      <c r="AG90" s="316"/>
      <c r="AH90" s="316"/>
      <c r="AI90" s="316"/>
      <c r="AJ90" s="317"/>
      <c r="AK90" s="315"/>
      <c r="AL90" s="316"/>
      <c r="AM90" s="316"/>
      <c r="AN90" s="316"/>
      <c r="AO90" s="316"/>
      <c r="AP90" s="316"/>
      <c r="AQ90" s="317"/>
      <c r="AR90" s="315"/>
      <c r="AS90" s="316"/>
      <c r="AT90" s="317"/>
      <c r="AU90" s="1118">
        <f t="shared" si="3"/>
        <v>0</v>
      </c>
      <c r="AV90" s="1119"/>
      <c r="AW90" s="1120">
        <f t="shared" si="4"/>
        <v>0</v>
      </c>
      <c r="AX90" s="1121"/>
      <c r="AY90" s="1088"/>
      <c r="AZ90" s="1089"/>
      <c r="BA90" s="1089"/>
      <c r="BB90" s="1089"/>
      <c r="BC90" s="1089"/>
      <c r="BD90" s="1090"/>
    </row>
    <row r="91" spans="1:56" ht="39.950000000000003" customHeight="1" x14ac:dyDescent="0.15">
      <c r="A91" s="298"/>
      <c r="B91" s="314">
        <f t="shared" si="5"/>
        <v>79</v>
      </c>
      <c r="C91" s="1108"/>
      <c r="D91" s="1109"/>
      <c r="E91" s="1110"/>
      <c r="F91" s="1111"/>
      <c r="G91" s="1112"/>
      <c r="H91" s="1113"/>
      <c r="I91" s="1113"/>
      <c r="J91" s="1113"/>
      <c r="K91" s="1114"/>
      <c r="L91" s="1115"/>
      <c r="M91" s="1116"/>
      <c r="N91" s="1116"/>
      <c r="O91" s="1117"/>
      <c r="P91" s="315"/>
      <c r="Q91" s="316"/>
      <c r="R91" s="316"/>
      <c r="S91" s="316"/>
      <c r="T91" s="316"/>
      <c r="U91" s="316"/>
      <c r="V91" s="317"/>
      <c r="W91" s="315"/>
      <c r="X91" s="316"/>
      <c r="Y91" s="316"/>
      <c r="Z91" s="316"/>
      <c r="AA91" s="316"/>
      <c r="AB91" s="316"/>
      <c r="AC91" s="317"/>
      <c r="AD91" s="315"/>
      <c r="AE91" s="316"/>
      <c r="AF91" s="316"/>
      <c r="AG91" s="316"/>
      <c r="AH91" s="316"/>
      <c r="AI91" s="316"/>
      <c r="AJ91" s="317"/>
      <c r="AK91" s="315"/>
      <c r="AL91" s="316"/>
      <c r="AM91" s="316"/>
      <c r="AN91" s="316"/>
      <c r="AO91" s="316"/>
      <c r="AP91" s="316"/>
      <c r="AQ91" s="317"/>
      <c r="AR91" s="315"/>
      <c r="AS91" s="316"/>
      <c r="AT91" s="317"/>
      <c r="AU91" s="1118">
        <f t="shared" si="3"/>
        <v>0</v>
      </c>
      <c r="AV91" s="1119"/>
      <c r="AW91" s="1120">
        <f t="shared" si="4"/>
        <v>0</v>
      </c>
      <c r="AX91" s="1121"/>
      <c r="AY91" s="1088"/>
      <c r="AZ91" s="1089"/>
      <c r="BA91" s="1089"/>
      <c r="BB91" s="1089"/>
      <c r="BC91" s="1089"/>
      <c r="BD91" s="1090"/>
    </row>
    <row r="92" spans="1:56" ht="39.950000000000003" customHeight="1" x14ac:dyDescent="0.15">
      <c r="A92" s="298"/>
      <c r="B92" s="314">
        <f t="shared" si="5"/>
        <v>80</v>
      </c>
      <c r="C92" s="1108"/>
      <c r="D92" s="1109"/>
      <c r="E92" s="1110"/>
      <c r="F92" s="1111"/>
      <c r="G92" s="1112"/>
      <c r="H92" s="1113"/>
      <c r="I92" s="1113"/>
      <c r="J92" s="1113"/>
      <c r="K92" s="1114"/>
      <c r="L92" s="1115"/>
      <c r="M92" s="1116"/>
      <c r="N92" s="1116"/>
      <c r="O92" s="1117"/>
      <c r="P92" s="315"/>
      <c r="Q92" s="316"/>
      <c r="R92" s="316"/>
      <c r="S92" s="316"/>
      <c r="T92" s="316"/>
      <c r="U92" s="316"/>
      <c r="V92" s="317"/>
      <c r="W92" s="315"/>
      <c r="X92" s="316"/>
      <c r="Y92" s="316"/>
      <c r="Z92" s="316"/>
      <c r="AA92" s="316"/>
      <c r="AB92" s="316"/>
      <c r="AC92" s="317"/>
      <c r="AD92" s="315"/>
      <c r="AE92" s="316"/>
      <c r="AF92" s="316"/>
      <c r="AG92" s="316"/>
      <c r="AH92" s="316"/>
      <c r="AI92" s="316"/>
      <c r="AJ92" s="317"/>
      <c r="AK92" s="315"/>
      <c r="AL92" s="316"/>
      <c r="AM92" s="316"/>
      <c r="AN92" s="316"/>
      <c r="AO92" s="316"/>
      <c r="AP92" s="316"/>
      <c r="AQ92" s="317"/>
      <c r="AR92" s="315"/>
      <c r="AS92" s="316"/>
      <c r="AT92" s="317"/>
      <c r="AU92" s="1118">
        <f t="shared" si="3"/>
        <v>0</v>
      </c>
      <c r="AV92" s="1119"/>
      <c r="AW92" s="1120">
        <f t="shared" si="4"/>
        <v>0</v>
      </c>
      <c r="AX92" s="1121"/>
      <c r="AY92" s="1088"/>
      <c r="AZ92" s="1089"/>
      <c r="BA92" s="1089"/>
      <c r="BB92" s="1089"/>
      <c r="BC92" s="1089"/>
      <c r="BD92" s="1090"/>
    </row>
    <row r="93" spans="1:56" ht="39.950000000000003" customHeight="1" x14ac:dyDescent="0.15">
      <c r="A93" s="298"/>
      <c r="B93" s="314">
        <f t="shared" si="5"/>
        <v>81</v>
      </c>
      <c r="C93" s="1108"/>
      <c r="D93" s="1109"/>
      <c r="E93" s="1110"/>
      <c r="F93" s="1111"/>
      <c r="G93" s="1112"/>
      <c r="H93" s="1113"/>
      <c r="I93" s="1113"/>
      <c r="J93" s="1113"/>
      <c r="K93" s="1114"/>
      <c r="L93" s="1115"/>
      <c r="M93" s="1116"/>
      <c r="N93" s="1116"/>
      <c r="O93" s="1117"/>
      <c r="P93" s="315"/>
      <c r="Q93" s="316"/>
      <c r="R93" s="316"/>
      <c r="S93" s="316"/>
      <c r="T93" s="316"/>
      <c r="U93" s="316"/>
      <c r="V93" s="317"/>
      <c r="W93" s="315"/>
      <c r="X93" s="316"/>
      <c r="Y93" s="316"/>
      <c r="Z93" s="316"/>
      <c r="AA93" s="316"/>
      <c r="AB93" s="316"/>
      <c r="AC93" s="317"/>
      <c r="AD93" s="315"/>
      <c r="AE93" s="316"/>
      <c r="AF93" s="316"/>
      <c r="AG93" s="316"/>
      <c r="AH93" s="316"/>
      <c r="AI93" s="316"/>
      <c r="AJ93" s="317"/>
      <c r="AK93" s="315"/>
      <c r="AL93" s="316"/>
      <c r="AM93" s="316"/>
      <c r="AN93" s="316"/>
      <c r="AO93" s="316"/>
      <c r="AP93" s="316"/>
      <c r="AQ93" s="317"/>
      <c r="AR93" s="315"/>
      <c r="AS93" s="316"/>
      <c r="AT93" s="317"/>
      <c r="AU93" s="1118">
        <f t="shared" si="3"/>
        <v>0</v>
      </c>
      <c r="AV93" s="1119"/>
      <c r="AW93" s="1120">
        <f t="shared" si="4"/>
        <v>0</v>
      </c>
      <c r="AX93" s="1121"/>
      <c r="AY93" s="1088"/>
      <c r="AZ93" s="1089"/>
      <c r="BA93" s="1089"/>
      <c r="BB93" s="1089"/>
      <c r="BC93" s="1089"/>
      <c r="BD93" s="1090"/>
    </row>
    <row r="94" spans="1:56" ht="39.950000000000003" customHeight="1" x14ac:dyDescent="0.15">
      <c r="A94" s="298"/>
      <c r="B94" s="314">
        <f t="shared" si="5"/>
        <v>82</v>
      </c>
      <c r="C94" s="1108"/>
      <c r="D94" s="1109"/>
      <c r="E94" s="1110"/>
      <c r="F94" s="1111"/>
      <c r="G94" s="1112"/>
      <c r="H94" s="1113"/>
      <c r="I94" s="1113"/>
      <c r="J94" s="1113"/>
      <c r="K94" s="1114"/>
      <c r="L94" s="1115"/>
      <c r="M94" s="1116"/>
      <c r="N94" s="1116"/>
      <c r="O94" s="1117"/>
      <c r="P94" s="315"/>
      <c r="Q94" s="316"/>
      <c r="R94" s="316"/>
      <c r="S94" s="316"/>
      <c r="T94" s="316"/>
      <c r="U94" s="316"/>
      <c r="V94" s="317"/>
      <c r="W94" s="315"/>
      <c r="X94" s="316"/>
      <c r="Y94" s="316"/>
      <c r="Z94" s="316"/>
      <c r="AA94" s="316"/>
      <c r="AB94" s="316"/>
      <c r="AC94" s="317"/>
      <c r="AD94" s="315"/>
      <c r="AE94" s="316"/>
      <c r="AF94" s="316"/>
      <c r="AG94" s="316"/>
      <c r="AH94" s="316"/>
      <c r="AI94" s="316"/>
      <c r="AJ94" s="317"/>
      <c r="AK94" s="315"/>
      <c r="AL94" s="316"/>
      <c r="AM94" s="316"/>
      <c r="AN94" s="316"/>
      <c r="AO94" s="316"/>
      <c r="AP94" s="316"/>
      <c r="AQ94" s="317"/>
      <c r="AR94" s="315"/>
      <c r="AS94" s="316"/>
      <c r="AT94" s="317"/>
      <c r="AU94" s="1118">
        <f t="shared" si="3"/>
        <v>0</v>
      </c>
      <c r="AV94" s="1119"/>
      <c r="AW94" s="1120">
        <f t="shared" si="4"/>
        <v>0</v>
      </c>
      <c r="AX94" s="1121"/>
      <c r="AY94" s="1088"/>
      <c r="AZ94" s="1089"/>
      <c r="BA94" s="1089"/>
      <c r="BB94" s="1089"/>
      <c r="BC94" s="1089"/>
      <c r="BD94" s="1090"/>
    </row>
    <row r="95" spans="1:56" ht="39.950000000000003" customHeight="1" x14ac:dyDescent="0.15">
      <c r="A95" s="298"/>
      <c r="B95" s="314">
        <f t="shared" si="5"/>
        <v>83</v>
      </c>
      <c r="C95" s="1108"/>
      <c r="D95" s="1109"/>
      <c r="E95" s="1110"/>
      <c r="F95" s="1111"/>
      <c r="G95" s="1112"/>
      <c r="H95" s="1113"/>
      <c r="I95" s="1113"/>
      <c r="J95" s="1113"/>
      <c r="K95" s="1114"/>
      <c r="L95" s="1115"/>
      <c r="M95" s="1116"/>
      <c r="N95" s="1116"/>
      <c r="O95" s="1117"/>
      <c r="P95" s="315"/>
      <c r="Q95" s="316"/>
      <c r="R95" s="316"/>
      <c r="S95" s="316"/>
      <c r="T95" s="316"/>
      <c r="U95" s="316"/>
      <c r="V95" s="317"/>
      <c r="W95" s="315"/>
      <c r="X95" s="316"/>
      <c r="Y95" s="316"/>
      <c r="Z95" s="316"/>
      <c r="AA95" s="316"/>
      <c r="AB95" s="316"/>
      <c r="AC95" s="317"/>
      <c r="AD95" s="315"/>
      <c r="AE95" s="316"/>
      <c r="AF95" s="316"/>
      <c r="AG95" s="316"/>
      <c r="AH95" s="316"/>
      <c r="AI95" s="316"/>
      <c r="AJ95" s="317"/>
      <c r="AK95" s="315"/>
      <c r="AL95" s="316"/>
      <c r="AM95" s="316"/>
      <c r="AN95" s="316"/>
      <c r="AO95" s="316"/>
      <c r="AP95" s="316"/>
      <c r="AQ95" s="317"/>
      <c r="AR95" s="315"/>
      <c r="AS95" s="316"/>
      <c r="AT95" s="317"/>
      <c r="AU95" s="1118">
        <f t="shared" ref="AU95:AU111" si="6">IF($AZ$3="４週",SUM(P95:AQ95),IF($AZ$3="暦月",SUM(P95:AT95),""))</f>
        <v>0</v>
      </c>
      <c r="AV95" s="1119"/>
      <c r="AW95" s="1120">
        <f t="shared" si="4"/>
        <v>0</v>
      </c>
      <c r="AX95" s="1121"/>
      <c r="AY95" s="1088"/>
      <c r="AZ95" s="1089"/>
      <c r="BA95" s="1089"/>
      <c r="BB95" s="1089"/>
      <c r="BC95" s="1089"/>
      <c r="BD95" s="1090"/>
    </row>
    <row r="96" spans="1:56" ht="39.950000000000003" customHeight="1" x14ac:dyDescent="0.15">
      <c r="A96" s="298"/>
      <c r="B96" s="314">
        <f t="shared" si="5"/>
        <v>84</v>
      </c>
      <c r="C96" s="1108"/>
      <c r="D96" s="1109"/>
      <c r="E96" s="1110"/>
      <c r="F96" s="1111"/>
      <c r="G96" s="1112"/>
      <c r="H96" s="1113"/>
      <c r="I96" s="1113"/>
      <c r="J96" s="1113"/>
      <c r="K96" s="1114"/>
      <c r="L96" s="1115"/>
      <c r="M96" s="1116"/>
      <c r="N96" s="1116"/>
      <c r="O96" s="1117"/>
      <c r="P96" s="318"/>
      <c r="Q96" s="319"/>
      <c r="R96" s="319"/>
      <c r="S96" s="319"/>
      <c r="T96" s="319"/>
      <c r="U96" s="319"/>
      <c r="V96" s="320"/>
      <c r="W96" s="318"/>
      <c r="X96" s="319"/>
      <c r="Y96" s="319"/>
      <c r="Z96" s="319"/>
      <c r="AA96" s="319"/>
      <c r="AB96" s="319"/>
      <c r="AC96" s="320"/>
      <c r="AD96" s="318"/>
      <c r="AE96" s="319"/>
      <c r="AF96" s="319"/>
      <c r="AG96" s="319"/>
      <c r="AH96" s="319"/>
      <c r="AI96" s="319"/>
      <c r="AJ96" s="320"/>
      <c r="AK96" s="318"/>
      <c r="AL96" s="319"/>
      <c r="AM96" s="319"/>
      <c r="AN96" s="319"/>
      <c r="AO96" s="319"/>
      <c r="AP96" s="319"/>
      <c r="AQ96" s="320"/>
      <c r="AR96" s="318"/>
      <c r="AS96" s="319"/>
      <c r="AT96" s="320"/>
      <c r="AU96" s="1118">
        <f t="shared" si="6"/>
        <v>0</v>
      </c>
      <c r="AV96" s="1119"/>
      <c r="AW96" s="1120">
        <f t="shared" si="4"/>
        <v>0</v>
      </c>
      <c r="AX96" s="1121"/>
      <c r="AY96" s="1088"/>
      <c r="AZ96" s="1089"/>
      <c r="BA96" s="1089"/>
      <c r="BB96" s="1089"/>
      <c r="BC96" s="1089"/>
      <c r="BD96" s="1090"/>
    </row>
    <row r="97" spans="1:56" ht="39.950000000000003" customHeight="1" x14ac:dyDescent="0.15">
      <c r="A97" s="298"/>
      <c r="B97" s="314">
        <f t="shared" si="5"/>
        <v>85</v>
      </c>
      <c r="C97" s="1108"/>
      <c r="D97" s="1109"/>
      <c r="E97" s="1110"/>
      <c r="F97" s="1111"/>
      <c r="G97" s="1112"/>
      <c r="H97" s="1113"/>
      <c r="I97" s="1113"/>
      <c r="J97" s="1113"/>
      <c r="K97" s="1114"/>
      <c r="L97" s="1115"/>
      <c r="M97" s="1116"/>
      <c r="N97" s="1116"/>
      <c r="O97" s="1117"/>
      <c r="P97" s="315"/>
      <c r="Q97" s="316"/>
      <c r="R97" s="316"/>
      <c r="S97" s="316"/>
      <c r="T97" s="316"/>
      <c r="U97" s="316"/>
      <c r="V97" s="317"/>
      <c r="W97" s="315"/>
      <c r="X97" s="316"/>
      <c r="Y97" s="316"/>
      <c r="Z97" s="316"/>
      <c r="AA97" s="316"/>
      <c r="AB97" s="316"/>
      <c r="AC97" s="317"/>
      <c r="AD97" s="315"/>
      <c r="AE97" s="316"/>
      <c r="AF97" s="316"/>
      <c r="AG97" s="316"/>
      <c r="AH97" s="316"/>
      <c r="AI97" s="316"/>
      <c r="AJ97" s="317"/>
      <c r="AK97" s="315"/>
      <c r="AL97" s="316"/>
      <c r="AM97" s="316"/>
      <c r="AN97" s="316"/>
      <c r="AO97" s="316"/>
      <c r="AP97" s="316"/>
      <c r="AQ97" s="317"/>
      <c r="AR97" s="315"/>
      <c r="AS97" s="316"/>
      <c r="AT97" s="317"/>
      <c r="AU97" s="1118">
        <f t="shared" si="6"/>
        <v>0</v>
      </c>
      <c r="AV97" s="1119"/>
      <c r="AW97" s="1120">
        <f t="shared" si="4"/>
        <v>0</v>
      </c>
      <c r="AX97" s="1121"/>
      <c r="AY97" s="1088"/>
      <c r="AZ97" s="1089"/>
      <c r="BA97" s="1089"/>
      <c r="BB97" s="1089"/>
      <c r="BC97" s="1089"/>
      <c r="BD97" s="1090"/>
    </row>
    <row r="98" spans="1:56" ht="39.950000000000003" customHeight="1" x14ac:dyDescent="0.15">
      <c r="A98" s="298"/>
      <c r="B98" s="314">
        <f t="shared" si="5"/>
        <v>86</v>
      </c>
      <c r="C98" s="1108"/>
      <c r="D98" s="1109"/>
      <c r="E98" s="1110"/>
      <c r="F98" s="1111"/>
      <c r="G98" s="1112"/>
      <c r="H98" s="1113"/>
      <c r="I98" s="1113"/>
      <c r="J98" s="1113"/>
      <c r="K98" s="1114"/>
      <c r="L98" s="1115"/>
      <c r="M98" s="1116"/>
      <c r="N98" s="1116"/>
      <c r="O98" s="1117"/>
      <c r="P98" s="315"/>
      <c r="Q98" s="316"/>
      <c r="R98" s="316"/>
      <c r="S98" s="316"/>
      <c r="T98" s="316"/>
      <c r="U98" s="316"/>
      <c r="V98" s="317"/>
      <c r="W98" s="315"/>
      <c r="X98" s="316"/>
      <c r="Y98" s="316"/>
      <c r="Z98" s="316"/>
      <c r="AA98" s="316"/>
      <c r="AB98" s="316"/>
      <c r="AC98" s="317"/>
      <c r="AD98" s="315"/>
      <c r="AE98" s="316"/>
      <c r="AF98" s="316"/>
      <c r="AG98" s="316"/>
      <c r="AH98" s="316"/>
      <c r="AI98" s="316"/>
      <c r="AJ98" s="317"/>
      <c r="AK98" s="315"/>
      <c r="AL98" s="316"/>
      <c r="AM98" s="316"/>
      <c r="AN98" s="316"/>
      <c r="AO98" s="316"/>
      <c r="AP98" s="316"/>
      <c r="AQ98" s="317"/>
      <c r="AR98" s="315"/>
      <c r="AS98" s="316"/>
      <c r="AT98" s="317"/>
      <c r="AU98" s="1118">
        <f t="shared" si="6"/>
        <v>0</v>
      </c>
      <c r="AV98" s="1119"/>
      <c r="AW98" s="1120">
        <f t="shared" si="4"/>
        <v>0</v>
      </c>
      <c r="AX98" s="1121"/>
      <c r="AY98" s="1088"/>
      <c r="AZ98" s="1089"/>
      <c r="BA98" s="1089"/>
      <c r="BB98" s="1089"/>
      <c r="BC98" s="1089"/>
      <c r="BD98" s="1090"/>
    </row>
    <row r="99" spans="1:56" ht="39.950000000000003" customHeight="1" x14ac:dyDescent="0.15">
      <c r="A99" s="298"/>
      <c r="B99" s="314">
        <f t="shared" si="5"/>
        <v>87</v>
      </c>
      <c r="C99" s="1108"/>
      <c r="D99" s="1109"/>
      <c r="E99" s="1110"/>
      <c r="F99" s="1111"/>
      <c r="G99" s="1112"/>
      <c r="H99" s="1113"/>
      <c r="I99" s="1113"/>
      <c r="J99" s="1113"/>
      <c r="K99" s="1114"/>
      <c r="L99" s="1115"/>
      <c r="M99" s="1116"/>
      <c r="N99" s="1116"/>
      <c r="O99" s="1117"/>
      <c r="P99" s="315"/>
      <c r="Q99" s="316"/>
      <c r="R99" s="316"/>
      <c r="S99" s="316"/>
      <c r="T99" s="316"/>
      <c r="U99" s="316"/>
      <c r="V99" s="317"/>
      <c r="W99" s="315"/>
      <c r="X99" s="316"/>
      <c r="Y99" s="316"/>
      <c r="Z99" s="316"/>
      <c r="AA99" s="316"/>
      <c r="AB99" s="316"/>
      <c r="AC99" s="317"/>
      <c r="AD99" s="315"/>
      <c r="AE99" s="316"/>
      <c r="AF99" s="316"/>
      <c r="AG99" s="316"/>
      <c r="AH99" s="316"/>
      <c r="AI99" s="316"/>
      <c r="AJ99" s="317"/>
      <c r="AK99" s="315"/>
      <c r="AL99" s="316"/>
      <c r="AM99" s="316"/>
      <c r="AN99" s="316"/>
      <c r="AO99" s="316"/>
      <c r="AP99" s="316"/>
      <c r="AQ99" s="317"/>
      <c r="AR99" s="315"/>
      <c r="AS99" s="316"/>
      <c r="AT99" s="317"/>
      <c r="AU99" s="1118">
        <f t="shared" si="6"/>
        <v>0</v>
      </c>
      <c r="AV99" s="1119"/>
      <c r="AW99" s="1120">
        <f t="shared" si="4"/>
        <v>0</v>
      </c>
      <c r="AX99" s="1121"/>
      <c r="AY99" s="1088"/>
      <c r="AZ99" s="1089"/>
      <c r="BA99" s="1089"/>
      <c r="BB99" s="1089"/>
      <c r="BC99" s="1089"/>
      <c r="BD99" s="1090"/>
    </row>
    <row r="100" spans="1:56" ht="39.950000000000003" customHeight="1" x14ac:dyDescent="0.15">
      <c r="A100" s="298"/>
      <c r="B100" s="314">
        <f t="shared" si="5"/>
        <v>88</v>
      </c>
      <c r="C100" s="1108"/>
      <c r="D100" s="1109"/>
      <c r="E100" s="1110"/>
      <c r="F100" s="1111"/>
      <c r="G100" s="1112"/>
      <c r="H100" s="1113"/>
      <c r="I100" s="1113"/>
      <c r="J100" s="1113"/>
      <c r="K100" s="1114"/>
      <c r="L100" s="1115"/>
      <c r="M100" s="1116"/>
      <c r="N100" s="1116"/>
      <c r="O100" s="1117"/>
      <c r="P100" s="315"/>
      <c r="Q100" s="316"/>
      <c r="R100" s="316"/>
      <c r="S100" s="316"/>
      <c r="T100" s="316"/>
      <c r="U100" s="316"/>
      <c r="V100" s="317"/>
      <c r="W100" s="315"/>
      <c r="X100" s="316"/>
      <c r="Y100" s="316"/>
      <c r="Z100" s="316"/>
      <c r="AA100" s="316"/>
      <c r="AB100" s="316"/>
      <c r="AC100" s="317"/>
      <c r="AD100" s="315"/>
      <c r="AE100" s="316"/>
      <c r="AF100" s="316"/>
      <c r="AG100" s="316"/>
      <c r="AH100" s="316"/>
      <c r="AI100" s="316"/>
      <c r="AJ100" s="317"/>
      <c r="AK100" s="315"/>
      <c r="AL100" s="316"/>
      <c r="AM100" s="316"/>
      <c r="AN100" s="316"/>
      <c r="AO100" s="316"/>
      <c r="AP100" s="316"/>
      <c r="AQ100" s="317"/>
      <c r="AR100" s="315"/>
      <c r="AS100" s="316"/>
      <c r="AT100" s="317"/>
      <c r="AU100" s="1118">
        <f t="shared" si="6"/>
        <v>0</v>
      </c>
      <c r="AV100" s="1119"/>
      <c r="AW100" s="1120">
        <f t="shared" si="4"/>
        <v>0</v>
      </c>
      <c r="AX100" s="1121"/>
      <c r="AY100" s="1088"/>
      <c r="AZ100" s="1089"/>
      <c r="BA100" s="1089"/>
      <c r="BB100" s="1089"/>
      <c r="BC100" s="1089"/>
      <c r="BD100" s="1090"/>
    </row>
    <row r="101" spans="1:56" ht="39.950000000000003" customHeight="1" x14ac:dyDescent="0.15">
      <c r="A101" s="298"/>
      <c r="B101" s="314">
        <f t="shared" si="5"/>
        <v>89</v>
      </c>
      <c r="C101" s="1108"/>
      <c r="D101" s="1109"/>
      <c r="E101" s="1110"/>
      <c r="F101" s="1111"/>
      <c r="G101" s="1112"/>
      <c r="H101" s="1113"/>
      <c r="I101" s="1113"/>
      <c r="J101" s="1113"/>
      <c r="K101" s="1114"/>
      <c r="L101" s="1115"/>
      <c r="M101" s="1116"/>
      <c r="N101" s="1116"/>
      <c r="O101" s="1117"/>
      <c r="P101" s="315"/>
      <c r="Q101" s="316"/>
      <c r="R101" s="316"/>
      <c r="S101" s="316"/>
      <c r="T101" s="316"/>
      <c r="U101" s="316"/>
      <c r="V101" s="317"/>
      <c r="W101" s="315"/>
      <c r="X101" s="316"/>
      <c r="Y101" s="316"/>
      <c r="Z101" s="316"/>
      <c r="AA101" s="316"/>
      <c r="AB101" s="316"/>
      <c r="AC101" s="317"/>
      <c r="AD101" s="315"/>
      <c r="AE101" s="316"/>
      <c r="AF101" s="316"/>
      <c r="AG101" s="316"/>
      <c r="AH101" s="316"/>
      <c r="AI101" s="316"/>
      <c r="AJ101" s="317"/>
      <c r="AK101" s="315"/>
      <c r="AL101" s="316"/>
      <c r="AM101" s="316"/>
      <c r="AN101" s="316"/>
      <c r="AO101" s="316"/>
      <c r="AP101" s="316"/>
      <c r="AQ101" s="317"/>
      <c r="AR101" s="315"/>
      <c r="AS101" s="316"/>
      <c r="AT101" s="317"/>
      <c r="AU101" s="1118">
        <f t="shared" si="6"/>
        <v>0</v>
      </c>
      <c r="AV101" s="1119"/>
      <c r="AW101" s="1120">
        <f t="shared" si="4"/>
        <v>0</v>
      </c>
      <c r="AX101" s="1121"/>
      <c r="AY101" s="1088"/>
      <c r="AZ101" s="1089"/>
      <c r="BA101" s="1089"/>
      <c r="BB101" s="1089"/>
      <c r="BC101" s="1089"/>
      <c r="BD101" s="1090"/>
    </row>
    <row r="102" spans="1:56" ht="39.950000000000003" customHeight="1" x14ac:dyDescent="0.15">
      <c r="A102" s="298"/>
      <c r="B102" s="314">
        <f t="shared" si="5"/>
        <v>90</v>
      </c>
      <c r="C102" s="1108"/>
      <c r="D102" s="1109"/>
      <c r="E102" s="1110"/>
      <c r="F102" s="1111"/>
      <c r="G102" s="1112"/>
      <c r="H102" s="1113"/>
      <c r="I102" s="1113"/>
      <c r="J102" s="1113"/>
      <c r="K102" s="1114"/>
      <c r="L102" s="1115"/>
      <c r="M102" s="1116"/>
      <c r="N102" s="1116"/>
      <c r="O102" s="1117"/>
      <c r="P102" s="315"/>
      <c r="Q102" s="316"/>
      <c r="R102" s="316"/>
      <c r="S102" s="316"/>
      <c r="T102" s="316"/>
      <c r="U102" s="316"/>
      <c r="V102" s="317"/>
      <c r="W102" s="315"/>
      <c r="X102" s="316"/>
      <c r="Y102" s="316"/>
      <c r="Z102" s="316"/>
      <c r="AA102" s="316"/>
      <c r="AB102" s="316"/>
      <c r="AC102" s="317"/>
      <c r="AD102" s="315"/>
      <c r="AE102" s="316"/>
      <c r="AF102" s="316"/>
      <c r="AG102" s="316"/>
      <c r="AH102" s="316"/>
      <c r="AI102" s="316"/>
      <c r="AJ102" s="317"/>
      <c r="AK102" s="315"/>
      <c r="AL102" s="316"/>
      <c r="AM102" s="316"/>
      <c r="AN102" s="316"/>
      <c r="AO102" s="316"/>
      <c r="AP102" s="316"/>
      <c r="AQ102" s="317"/>
      <c r="AR102" s="315"/>
      <c r="AS102" s="316"/>
      <c r="AT102" s="317"/>
      <c r="AU102" s="1118">
        <f t="shared" si="6"/>
        <v>0</v>
      </c>
      <c r="AV102" s="1119"/>
      <c r="AW102" s="1120">
        <f t="shared" si="4"/>
        <v>0</v>
      </c>
      <c r="AX102" s="1121"/>
      <c r="AY102" s="1088"/>
      <c r="AZ102" s="1089"/>
      <c r="BA102" s="1089"/>
      <c r="BB102" s="1089"/>
      <c r="BC102" s="1089"/>
      <c r="BD102" s="1090"/>
    </row>
    <row r="103" spans="1:56" ht="39.950000000000003" customHeight="1" x14ac:dyDescent="0.15">
      <c r="A103" s="298"/>
      <c r="B103" s="314">
        <f t="shared" si="5"/>
        <v>91</v>
      </c>
      <c r="C103" s="1108"/>
      <c r="D103" s="1109"/>
      <c r="E103" s="1110"/>
      <c r="F103" s="1111"/>
      <c r="G103" s="1112"/>
      <c r="H103" s="1113"/>
      <c r="I103" s="1113"/>
      <c r="J103" s="1113"/>
      <c r="K103" s="1114"/>
      <c r="L103" s="1115"/>
      <c r="M103" s="1116"/>
      <c r="N103" s="1116"/>
      <c r="O103" s="1117"/>
      <c r="P103" s="315"/>
      <c r="Q103" s="316"/>
      <c r="R103" s="316"/>
      <c r="S103" s="316"/>
      <c r="T103" s="316"/>
      <c r="U103" s="316"/>
      <c r="V103" s="317"/>
      <c r="W103" s="315"/>
      <c r="X103" s="316"/>
      <c r="Y103" s="316"/>
      <c r="Z103" s="316"/>
      <c r="AA103" s="316"/>
      <c r="AB103" s="316"/>
      <c r="AC103" s="317"/>
      <c r="AD103" s="315"/>
      <c r="AE103" s="316"/>
      <c r="AF103" s="316"/>
      <c r="AG103" s="316"/>
      <c r="AH103" s="316"/>
      <c r="AI103" s="316"/>
      <c r="AJ103" s="317"/>
      <c r="AK103" s="315"/>
      <c r="AL103" s="316"/>
      <c r="AM103" s="316"/>
      <c r="AN103" s="316"/>
      <c r="AO103" s="316"/>
      <c r="AP103" s="316"/>
      <c r="AQ103" s="317"/>
      <c r="AR103" s="315"/>
      <c r="AS103" s="316"/>
      <c r="AT103" s="317"/>
      <c r="AU103" s="1118">
        <f t="shared" si="6"/>
        <v>0</v>
      </c>
      <c r="AV103" s="1119"/>
      <c r="AW103" s="1120">
        <f t="shared" si="4"/>
        <v>0</v>
      </c>
      <c r="AX103" s="1121"/>
      <c r="AY103" s="1088"/>
      <c r="AZ103" s="1089"/>
      <c r="BA103" s="1089"/>
      <c r="BB103" s="1089"/>
      <c r="BC103" s="1089"/>
      <c r="BD103" s="1090"/>
    </row>
    <row r="104" spans="1:56" ht="39.950000000000003" customHeight="1" x14ac:dyDescent="0.15">
      <c r="A104" s="298"/>
      <c r="B104" s="314">
        <f t="shared" si="5"/>
        <v>92</v>
      </c>
      <c r="C104" s="1108"/>
      <c r="D104" s="1109"/>
      <c r="E104" s="1110"/>
      <c r="F104" s="1111"/>
      <c r="G104" s="1112"/>
      <c r="H104" s="1113"/>
      <c r="I104" s="1113"/>
      <c r="J104" s="1113"/>
      <c r="K104" s="1114"/>
      <c r="L104" s="1115"/>
      <c r="M104" s="1116"/>
      <c r="N104" s="1116"/>
      <c r="O104" s="1117"/>
      <c r="P104" s="315"/>
      <c r="Q104" s="316"/>
      <c r="R104" s="316"/>
      <c r="S104" s="316"/>
      <c r="T104" s="316"/>
      <c r="U104" s="316"/>
      <c r="V104" s="317"/>
      <c r="W104" s="315"/>
      <c r="X104" s="316"/>
      <c r="Y104" s="316"/>
      <c r="Z104" s="316"/>
      <c r="AA104" s="316"/>
      <c r="AB104" s="316"/>
      <c r="AC104" s="317"/>
      <c r="AD104" s="315"/>
      <c r="AE104" s="316"/>
      <c r="AF104" s="316"/>
      <c r="AG104" s="316"/>
      <c r="AH104" s="316"/>
      <c r="AI104" s="316"/>
      <c r="AJ104" s="317"/>
      <c r="AK104" s="315"/>
      <c r="AL104" s="316"/>
      <c r="AM104" s="316"/>
      <c r="AN104" s="316"/>
      <c r="AO104" s="316"/>
      <c r="AP104" s="316"/>
      <c r="AQ104" s="317"/>
      <c r="AR104" s="315"/>
      <c r="AS104" s="316"/>
      <c r="AT104" s="317"/>
      <c r="AU104" s="1118">
        <f t="shared" si="6"/>
        <v>0</v>
      </c>
      <c r="AV104" s="1119"/>
      <c r="AW104" s="1120">
        <f t="shared" si="4"/>
        <v>0</v>
      </c>
      <c r="AX104" s="1121"/>
      <c r="AY104" s="1088"/>
      <c r="AZ104" s="1089"/>
      <c r="BA104" s="1089"/>
      <c r="BB104" s="1089"/>
      <c r="BC104" s="1089"/>
      <c r="BD104" s="1090"/>
    </row>
    <row r="105" spans="1:56" ht="39.950000000000003" customHeight="1" x14ac:dyDescent="0.15">
      <c r="A105" s="298"/>
      <c r="B105" s="314">
        <f t="shared" si="5"/>
        <v>93</v>
      </c>
      <c r="C105" s="1108"/>
      <c r="D105" s="1109"/>
      <c r="E105" s="1110"/>
      <c r="F105" s="1111"/>
      <c r="G105" s="1112"/>
      <c r="H105" s="1113"/>
      <c r="I105" s="1113"/>
      <c r="J105" s="1113"/>
      <c r="K105" s="1114"/>
      <c r="L105" s="1115"/>
      <c r="M105" s="1116"/>
      <c r="N105" s="1116"/>
      <c r="O105" s="1117"/>
      <c r="P105" s="315"/>
      <c r="Q105" s="316"/>
      <c r="R105" s="316"/>
      <c r="S105" s="316"/>
      <c r="T105" s="316"/>
      <c r="U105" s="316"/>
      <c r="V105" s="317"/>
      <c r="W105" s="315"/>
      <c r="X105" s="316"/>
      <c r="Y105" s="316"/>
      <c r="Z105" s="316"/>
      <c r="AA105" s="316"/>
      <c r="AB105" s="316"/>
      <c r="AC105" s="317"/>
      <c r="AD105" s="315"/>
      <c r="AE105" s="316"/>
      <c r="AF105" s="316"/>
      <c r="AG105" s="316"/>
      <c r="AH105" s="316"/>
      <c r="AI105" s="316"/>
      <c r="AJ105" s="317"/>
      <c r="AK105" s="315"/>
      <c r="AL105" s="316"/>
      <c r="AM105" s="316"/>
      <c r="AN105" s="316"/>
      <c r="AO105" s="316"/>
      <c r="AP105" s="316"/>
      <c r="AQ105" s="317"/>
      <c r="AR105" s="315"/>
      <c r="AS105" s="316"/>
      <c r="AT105" s="317"/>
      <c r="AU105" s="1118">
        <f t="shared" si="6"/>
        <v>0</v>
      </c>
      <c r="AV105" s="1119"/>
      <c r="AW105" s="1120">
        <f t="shared" si="4"/>
        <v>0</v>
      </c>
      <c r="AX105" s="1121"/>
      <c r="AY105" s="1088"/>
      <c r="AZ105" s="1089"/>
      <c r="BA105" s="1089"/>
      <c r="BB105" s="1089"/>
      <c r="BC105" s="1089"/>
      <c r="BD105" s="1090"/>
    </row>
    <row r="106" spans="1:56" ht="39.950000000000003" customHeight="1" x14ac:dyDescent="0.15">
      <c r="A106" s="298"/>
      <c r="B106" s="314">
        <f t="shared" si="5"/>
        <v>94</v>
      </c>
      <c r="C106" s="1108"/>
      <c r="D106" s="1109"/>
      <c r="E106" s="1110"/>
      <c r="F106" s="1111"/>
      <c r="G106" s="1112"/>
      <c r="H106" s="1113"/>
      <c r="I106" s="1113"/>
      <c r="J106" s="1113"/>
      <c r="K106" s="1114"/>
      <c r="L106" s="1115"/>
      <c r="M106" s="1116"/>
      <c r="N106" s="1116"/>
      <c r="O106" s="1117"/>
      <c r="P106" s="315"/>
      <c r="Q106" s="316"/>
      <c r="R106" s="316"/>
      <c r="S106" s="316"/>
      <c r="T106" s="316"/>
      <c r="U106" s="316"/>
      <c r="V106" s="317"/>
      <c r="W106" s="315"/>
      <c r="X106" s="316"/>
      <c r="Y106" s="316"/>
      <c r="Z106" s="316"/>
      <c r="AA106" s="316"/>
      <c r="AB106" s="316"/>
      <c r="AC106" s="317"/>
      <c r="AD106" s="315"/>
      <c r="AE106" s="316"/>
      <c r="AF106" s="316"/>
      <c r="AG106" s="316"/>
      <c r="AH106" s="316"/>
      <c r="AI106" s="316"/>
      <c r="AJ106" s="317"/>
      <c r="AK106" s="315"/>
      <c r="AL106" s="316"/>
      <c r="AM106" s="316"/>
      <c r="AN106" s="316"/>
      <c r="AO106" s="316"/>
      <c r="AP106" s="316"/>
      <c r="AQ106" s="317"/>
      <c r="AR106" s="315"/>
      <c r="AS106" s="316"/>
      <c r="AT106" s="317"/>
      <c r="AU106" s="1118">
        <f t="shared" si="6"/>
        <v>0</v>
      </c>
      <c r="AV106" s="1119"/>
      <c r="AW106" s="1120">
        <f t="shared" si="4"/>
        <v>0</v>
      </c>
      <c r="AX106" s="1121"/>
      <c r="AY106" s="1088"/>
      <c r="AZ106" s="1089"/>
      <c r="BA106" s="1089"/>
      <c r="BB106" s="1089"/>
      <c r="BC106" s="1089"/>
      <c r="BD106" s="1090"/>
    </row>
    <row r="107" spans="1:56" ht="39.950000000000003" customHeight="1" x14ac:dyDescent="0.15">
      <c r="A107" s="298"/>
      <c r="B107" s="314">
        <f t="shared" si="5"/>
        <v>95</v>
      </c>
      <c r="C107" s="1108"/>
      <c r="D107" s="1109"/>
      <c r="E107" s="1110"/>
      <c r="F107" s="1111"/>
      <c r="G107" s="1112"/>
      <c r="H107" s="1113"/>
      <c r="I107" s="1113"/>
      <c r="J107" s="1113"/>
      <c r="K107" s="1114"/>
      <c r="L107" s="1115"/>
      <c r="M107" s="1116"/>
      <c r="N107" s="1116"/>
      <c r="O107" s="1117"/>
      <c r="P107" s="315"/>
      <c r="Q107" s="316"/>
      <c r="R107" s="316"/>
      <c r="S107" s="316"/>
      <c r="T107" s="316"/>
      <c r="U107" s="316"/>
      <c r="V107" s="317"/>
      <c r="W107" s="315"/>
      <c r="X107" s="316"/>
      <c r="Y107" s="316"/>
      <c r="Z107" s="316"/>
      <c r="AA107" s="316"/>
      <c r="AB107" s="316"/>
      <c r="AC107" s="317"/>
      <c r="AD107" s="315"/>
      <c r="AE107" s="316"/>
      <c r="AF107" s="316"/>
      <c r="AG107" s="316"/>
      <c r="AH107" s="316"/>
      <c r="AI107" s="316"/>
      <c r="AJ107" s="317"/>
      <c r="AK107" s="315"/>
      <c r="AL107" s="316"/>
      <c r="AM107" s="316"/>
      <c r="AN107" s="316"/>
      <c r="AO107" s="316"/>
      <c r="AP107" s="316"/>
      <c r="AQ107" s="317"/>
      <c r="AR107" s="315"/>
      <c r="AS107" s="316"/>
      <c r="AT107" s="317"/>
      <c r="AU107" s="1118">
        <f t="shared" si="6"/>
        <v>0</v>
      </c>
      <c r="AV107" s="1119"/>
      <c r="AW107" s="1120">
        <f t="shared" si="4"/>
        <v>0</v>
      </c>
      <c r="AX107" s="1121"/>
      <c r="AY107" s="1088"/>
      <c r="AZ107" s="1089"/>
      <c r="BA107" s="1089"/>
      <c r="BB107" s="1089"/>
      <c r="BC107" s="1089"/>
      <c r="BD107" s="1090"/>
    </row>
    <row r="108" spans="1:56" ht="39.950000000000003" customHeight="1" x14ac:dyDescent="0.15">
      <c r="A108" s="298"/>
      <c r="B108" s="314">
        <f t="shared" si="5"/>
        <v>96</v>
      </c>
      <c r="C108" s="1108"/>
      <c r="D108" s="1109"/>
      <c r="E108" s="1110"/>
      <c r="F108" s="1111"/>
      <c r="G108" s="1112"/>
      <c r="H108" s="1113"/>
      <c r="I108" s="1113"/>
      <c r="J108" s="1113"/>
      <c r="K108" s="1114"/>
      <c r="L108" s="1115"/>
      <c r="M108" s="1116"/>
      <c r="N108" s="1116"/>
      <c r="O108" s="1117"/>
      <c r="P108" s="315"/>
      <c r="Q108" s="316"/>
      <c r="R108" s="316"/>
      <c r="S108" s="316"/>
      <c r="T108" s="316"/>
      <c r="U108" s="316"/>
      <c r="V108" s="317"/>
      <c r="W108" s="315"/>
      <c r="X108" s="316"/>
      <c r="Y108" s="316"/>
      <c r="Z108" s="316"/>
      <c r="AA108" s="316"/>
      <c r="AB108" s="316"/>
      <c r="AC108" s="317"/>
      <c r="AD108" s="315"/>
      <c r="AE108" s="316"/>
      <c r="AF108" s="316"/>
      <c r="AG108" s="316"/>
      <c r="AH108" s="316"/>
      <c r="AI108" s="316"/>
      <c r="AJ108" s="317"/>
      <c r="AK108" s="315"/>
      <c r="AL108" s="316"/>
      <c r="AM108" s="316"/>
      <c r="AN108" s="316"/>
      <c r="AO108" s="316"/>
      <c r="AP108" s="316"/>
      <c r="AQ108" s="317"/>
      <c r="AR108" s="315"/>
      <c r="AS108" s="316"/>
      <c r="AT108" s="317"/>
      <c r="AU108" s="1118">
        <f t="shared" si="6"/>
        <v>0</v>
      </c>
      <c r="AV108" s="1119"/>
      <c r="AW108" s="1120">
        <f t="shared" si="4"/>
        <v>0</v>
      </c>
      <c r="AX108" s="1121"/>
      <c r="AY108" s="1088"/>
      <c r="AZ108" s="1089"/>
      <c r="BA108" s="1089"/>
      <c r="BB108" s="1089"/>
      <c r="BC108" s="1089"/>
      <c r="BD108" s="1090"/>
    </row>
    <row r="109" spans="1:56" ht="39.950000000000003" customHeight="1" x14ac:dyDescent="0.15">
      <c r="A109" s="298"/>
      <c r="B109" s="314">
        <f t="shared" si="5"/>
        <v>97</v>
      </c>
      <c r="C109" s="1108"/>
      <c r="D109" s="1109"/>
      <c r="E109" s="1110"/>
      <c r="F109" s="1111"/>
      <c r="G109" s="1112"/>
      <c r="H109" s="1113"/>
      <c r="I109" s="1113"/>
      <c r="J109" s="1113"/>
      <c r="K109" s="1114"/>
      <c r="L109" s="1115"/>
      <c r="M109" s="1116"/>
      <c r="N109" s="1116"/>
      <c r="O109" s="1117"/>
      <c r="P109" s="315"/>
      <c r="Q109" s="316"/>
      <c r="R109" s="316"/>
      <c r="S109" s="316"/>
      <c r="T109" s="316"/>
      <c r="U109" s="316"/>
      <c r="V109" s="317"/>
      <c r="W109" s="315"/>
      <c r="X109" s="316"/>
      <c r="Y109" s="316"/>
      <c r="Z109" s="316"/>
      <c r="AA109" s="316"/>
      <c r="AB109" s="316"/>
      <c r="AC109" s="317"/>
      <c r="AD109" s="315"/>
      <c r="AE109" s="316"/>
      <c r="AF109" s="316"/>
      <c r="AG109" s="316"/>
      <c r="AH109" s="316"/>
      <c r="AI109" s="316"/>
      <c r="AJ109" s="317"/>
      <c r="AK109" s="315"/>
      <c r="AL109" s="316"/>
      <c r="AM109" s="316"/>
      <c r="AN109" s="316"/>
      <c r="AO109" s="316"/>
      <c r="AP109" s="316"/>
      <c r="AQ109" s="317"/>
      <c r="AR109" s="315"/>
      <c r="AS109" s="316"/>
      <c r="AT109" s="317"/>
      <c r="AU109" s="1118">
        <f t="shared" si="6"/>
        <v>0</v>
      </c>
      <c r="AV109" s="1119"/>
      <c r="AW109" s="1120">
        <f t="shared" si="4"/>
        <v>0</v>
      </c>
      <c r="AX109" s="1121"/>
      <c r="AY109" s="1088"/>
      <c r="AZ109" s="1089"/>
      <c r="BA109" s="1089"/>
      <c r="BB109" s="1089"/>
      <c r="BC109" s="1089"/>
      <c r="BD109" s="1090"/>
    </row>
    <row r="110" spans="1:56" ht="39.950000000000003" customHeight="1" x14ac:dyDescent="0.15">
      <c r="A110" s="298"/>
      <c r="B110" s="314">
        <f t="shared" si="5"/>
        <v>98</v>
      </c>
      <c r="C110" s="1108"/>
      <c r="D110" s="1109"/>
      <c r="E110" s="1110"/>
      <c r="F110" s="1111"/>
      <c r="G110" s="1112"/>
      <c r="H110" s="1113"/>
      <c r="I110" s="1113"/>
      <c r="J110" s="1113"/>
      <c r="K110" s="1114"/>
      <c r="L110" s="1115"/>
      <c r="M110" s="1116"/>
      <c r="N110" s="1116"/>
      <c r="O110" s="1117"/>
      <c r="P110" s="315"/>
      <c r="Q110" s="316"/>
      <c r="R110" s="316"/>
      <c r="S110" s="316"/>
      <c r="T110" s="316"/>
      <c r="U110" s="316"/>
      <c r="V110" s="317"/>
      <c r="W110" s="315"/>
      <c r="X110" s="316"/>
      <c r="Y110" s="316"/>
      <c r="Z110" s="316"/>
      <c r="AA110" s="316"/>
      <c r="AB110" s="316"/>
      <c r="AC110" s="317"/>
      <c r="AD110" s="315"/>
      <c r="AE110" s="316"/>
      <c r="AF110" s="316"/>
      <c r="AG110" s="316"/>
      <c r="AH110" s="316"/>
      <c r="AI110" s="316"/>
      <c r="AJ110" s="317"/>
      <c r="AK110" s="315"/>
      <c r="AL110" s="316"/>
      <c r="AM110" s="316"/>
      <c r="AN110" s="316"/>
      <c r="AO110" s="316"/>
      <c r="AP110" s="316"/>
      <c r="AQ110" s="317"/>
      <c r="AR110" s="315"/>
      <c r="AS110" s="316"/>
      <c r="AT110" s="317"/>
      <c r="AU110" s="1118">
        <f t="shared" si="6"/>
        <v>0</v>
      </c>
      <c r="AV110" s="1119"/>
      <c r="AW110" s="1120">
        <f t="shared" si="4"/>
        <v>0</v>
      </c>
      <c r="AX110" s="1121"/>
      <c r="AY110" s="1088"/>
      <c r="AZ110" s="1089"/>
      <c r="BA110" s="1089"/>
      <c r="BB110" s="1089"/>
      <c r="BC110" s="1089"/>
      <c r="BD110" s="1090"/>
    </row>
    <row r="111" spans="1:56" ht="39.950000000000003" customHeight="1" x14ac:dyDescent="0.15">
      <c r="A111" s="298"/>
      <c r="B111" s="314">
        <f t="shared" si="5"/>
        <v>99</v>
      </c>
      <c r="C111" s="1108"/>
      <c r="D111" s="1109"/>
      <c r="E111" s="1110"/>
      <c r="F111" s="1111"/>
      <c r="G111" s="1112"/>
      <c r="H111" s="1113"/>
      <c r="I111" s="1113"/>
      <c r="J111" s="1113"/>
      <c r="K111" s="1114"/>
      <c r="L111" s="1115"/>
      <c r="M111" s="1116"/>
      <c r="N111" s="1116"/>
      <c r="O111" s="1117"/>
      <c r="P111" s="315"/>
      <c r="Q111" s="316"/>
      <c r="R111" s="316"/>
      <c r="S111" s="316"/>
      <c r="T111" s="316"/>
      <c r="U111" s="316"/>
      <c r="V111" s="317"/>
      <c r="W111" s="315"/>
      <c r="X111" s="316"/>
      <c r="Y111" s="316"/>
      <c r="Z111" s="316"/>
      <c r="AA111" s="316"/>
      <c r="AB111" s="316"/>
      <c r="AC111" s="317"/>
      <c r="AD111" s="315"/>
      <c r="AE111" s="316"/>
      <c r="AF111" s="316"/>
      <c r="AG111" s="316"/>
      <c r="AH111" s="316"/>
      <c r="AI111" s="316"/>
      <c r="AJ111" s="317"/>
      <c r="AK111" s="315"/>
      <c r="AL111" s="316"/>
      <c r="AM111" s="316"/>
      <c r="AN111" s="316"/>
      <c r="AO111" s="316"/>
      <c r="AP111" s="316"/>
      <c r="AQ111" s="317"/>
      <c r="AR111" s="315"/>
      <c r="AS111" s="316"/>
      <c r="AT111" s="317"/>
      <c r="AU111" s="1118">
        <f t="shared" si="6"/>
        <v>0</v>
      </c>
      <c r="AV111" s="1119"/>
      <c r="AW111" s="1120">
        <f t="shared" si="4"/>
        <v>0</v>
      </c>
      <c r="AX111" s="1121"/>
      <c r="AY111" s="1088"/>
      <c r="AZ111" s="1089"/>
      <c r="BA111" s="1089"/>
      <c r="BB111" s="1089"/>
      <c r="BC111" s="1089"/>
      <c r="BD111" s="1090"/>
    </row>
    <row r="112" spans="1:56" ht="39.950000000000003" customHeight="1" thickBot="1" x14ac:dyDescent="0.2">
      <c r="A112" s="298"/>
      <c r="B112" s="321">
        <f t="shared" si="5"/>
        <v>100</v>
      </c>
      <c r="C112" s="1091"/>
      <c r="D112" s="1092"/>
      <c r="E112" s="1093"/>
      <c r="F112" s="1094"/>
      <c r="G112" s="1095"/>
      <c r="H112" s="1096"/>
      <c r="I112" s="1096"/>
      <c r="J112" s="1096"/>
      <c r="K112" s="1097"/>
      <c r="L112" s="1098"/>
      <c r="M112" s="1099"/>
      <c r="N112" s="1099"/>
      <c r="O112" s="1100"/>
      <c r="P112" s="322"/>
      <c r="Q112" s="323"/>
      <c r="R112" s="323"/>
      <c r="S112" s="323"/>
      <c r="T112" s="323"/>
      <c r="U112" s="323"/>
      <c r="V112" s="324"/>
      <c r="W112" s="322"/>
      <c r="X112" s="323"/>
      <c r="Y112" s="323"/>
      <c r="Z112" s="323"/>
      <c r="AA112" s="323"/>
      <c r="AB112" s="323"/>
      <c r="AC112" s="324"/>
      <c r="AD112" s="322"/>
      <c r="AE112" s="323"/>
      <c r="AF112" s="323"/>
      <c r="AG112" s="323"/>
      <c r="AH112" s="323"/>
      <c r="AI112" s="323"/>
      <c r="AJ112" s="324"/>
      <c r="AK112" s="322"/>
      <c r="AL112" s="323"/>
      <c r="AM112" s="323"/>
      <c r="AN112" s="323"/>
      <c r="AO112" s="323"/>
      <c r="AP112" s="323"/>
      <c r="AQ112" s="324"/>
      <c r="AR112" s="322"/>
      <c r="AS112" s="323"/>
      <c r="AT112" s="324"/>
      <c r="AU112" s="1101">
        <f t="shared" si="3"/>
        <v>0</v>
      </c>
      <c r="AV112" s="1102"/>
      <c r="AW112" s="1103">
        <f t="shared" si="4"/>
        <v>0</v>
      </c>
      <c r="AX112" s="1104"/>
      <c r="AY112" s="1105"/>
      <c r="AZ112" s="1106"/>
      <c r="BA112" s="1106"/>
      <c r="BB112" s="1106"/>
      <c r="BC112" s="1106"/>
      <c r="BD112" s="1107"/>
    </row>
    <row r="113" spans="1:56" ht="20.25" customHeight="1" x14ac:dyDescent="0.15">
      <c r="A113" s="298"/>
      <c r="B113" s="294"/>
      <c r="C113" s="273"/>
      <c r="D113" s="325"/>
      <c r="E113" s="325"/>
      <c r="F113" s="326"/>
      <c r="G113" s="326"/>
      <c r="H113" s="326"/>
      <c r="I113" s="326"/>
      <c r="J113" s="326"/>
      <c r="K113" s="326"/>
      <c r="L113" s="326"/>
      <c r="M113" s="326"/>
      <c r="N113" s="326"/>
      <c r="O113" s="326"/>
      <c r="P113" s="326"/>
      <c r="Q113" s="326"/>
      <c r="R113" s="326"/>
      <c r="S113" s="326"/>
      <c r="T113" s="326"/>
      <c r="U113" s="326"/>
      <c r="V113" s="326"/>
      <c r="W113" s="326"/>
      <c r="X113" s="326"/>
      <c r="Y113" s="326"/>
      <c r="Z113" s="326"/>
      <c r="AA113" s="326"/>
      <c r="AB113" s="326"/>
      <c r="AC113" s="327"/>
      <c r="AD113" s="326"/>
      <c r="AE113" s="326"/>
      <c r="AF113" s="326"/>
      <c r="AG113" s="326"/>
      <c r="AH113" s="326"/>
      <c r="AI113" s="326"/>
      <c r="AJ113" s="326"/>
      <c r="AK113" s="326"/>
      <c r="AL113" s="326"/>
      <c r="AM113" s="326"/>
      <c r="AN113" s="326"/>
      <c r="AO113" s="326"/>
      <c r="AP113" s="326"/>
      <c r="AQ113" s="326"/>
      <c r="AR113" s="326"/>
      <c r="AS113" s="326"/>
      <c r="AT113" s="326"/>
      <c r="AU113" s="326"/>
      <c r="AV113" s="294"/>
      <c r="AW113" s="294"/>
      <c r="AX113" s="298"/>
      <c r="AY113" s="298"/>
      <c r="AZ113" s="298"/>
      <c r="BA113" s="298"/>
      <c r="BB113" s="298"/>
      <c r="BC113" s="298"/>
      <c r="BD113" s="298"/>
    </row>
    <row r="114" spans="1:56" ht="20.25" customHeight="1" x14ac:dyDescent="0.15">
      <c r="A114" s="298"/>
      <c r="B114" s="326" t="s">
        <v>195</v>
      </c>
      <c r="C114" s="326"/>
      <c r="D114" s="326"/>
      <c r="E114" s="326"/>
      <c r="F114" s="326"/>
      <c r="G114" s="326"/>
      <c r="H114" s="326"/>
      <c r="I114" s="326"/>
      <c r="J114" s="326"/>
      <c r="K114" s="326"/>
      <c r="L114" s="327"/>
      <c r="M114" s="326"/>
      <c r="N114" s="326"/>
      <c r="O114" s="326"/>
      <c r="P114" s="326"/>
      <c r="Q114" s="326"/>
      <c r="R114" s="326"/>
      <c r="S114" s="326"/>
      <c r="T114" s="326" t="s">
        <v>196</v>
      </c>
      <c r="U114" s="326"/>
      <c r="V114" s="326"/>
      <c r="W114" s="326"/>
      <c r="X114" s="326"/>
      <c r="Y114" s="326"/>
      <c r="Z114" s="328"/>
      <c r="AA114" s="300"/>
      <c r="AB114" s="300"/>
      <c r="AC114" s="300"/>
      <c r="AD114" s="300"/>
      <c r="AE114" s="300"/>
      <c r="AF114" s="300"/>
      <c r="AG114" s="300"/>
      <c r="AH114" s="300"/>
      <c r="AI114" s="300"/>
      <c r="AJ114" s="300"/>
      <c r="AK114" s="300"/>
      <c r="AL114" s="300"/>
      <c r="AM114" s="300"/>
      <c r="AN114" s="300"/>
      <c r="AO114" s="300"/>
      <c r="AP114" s="300"/>
      <c r="AQ114" s="300"/>
      <c r="AR114" s="300"/>
      <c r="AS114" s="300"/>
      <c r="AT114" s="300"/>
      <c r="AU114" s="300"/>
      <c r="AV114" s="300"/>
      <c r="AW114" s="300"/>
      <c r="AX114" s="300"/>
      <c r="AY114" s="300"/>
      <c r="AZ114" s="300"/>
      <c r="BA114" s="300"/>
      <c r="BB114" s="300"/>
      <c r="BC114" s="300"/>
      <c r="BD114" s="300"/>
    </row>
    <row r="115" spans="1:56" ht="20.25" customHeight="1" x14ac:dyDescent="0.15">
      <c r="A115" s="298"/>
      <c r="B115" s="326"/>
      <c r="C115" s="1086" t="s">
        <v>197</v>
      </c>
      <c r="D115" s="1086"/>
      <c r="E115" s="1086" t="s">
        <v>198</v>
      </c>
      <c r="F115" s="1086"/>
      <c r="G115" s="1086"/>
      <c r="H115" s="1086"/>
      <c r="I115" s="326"/>
      <c r="J115" s="1087" t="s">
        <v>199</v>
      </c>
      <c r="K115" s="1087"/>
      <c r="L115" s="1087"/>
      <c r="M115" s="1087"/>
      <c r="N115" s="294"/>
      <c r="O115" s="294"/>
      <c r="P115" s="329" t="s">
        <v>200</v>
      </c>
      <c r="Q115" s="329"/>
      <c r="R115" s="326"/>
      <c r="S115" s="326"/>
      <c r="T115" s="1061" t="s">
        <v>201</v>
      </c>
      <c r="U115" s="1063"/>
      <c r="V115" s="1061" t="s">
        <v>202</v>
      </c>
      <c r="W115" s="1062"/>
      <c r="X115" s="1062"/>
      <c r="Y115" s="1063"/>
      <c r="Z115" s="328"/>
      <c r="AA115" s="300"/>
      <c r="AB115" s="300"/>
      <c r="AC115" s="300"/>
      <c r="AD115" s="300"/>
      <c r="AE115" s="300"/>
      <c r="AF115" s="300"/>
      <c r="AG115" s="300"/>
      <c r="AH115" s="300"/>
      <c r="AI115" s="300"/>
      <c r="AJ115" s="300"/>
      <c r="AK115" s="300"/>
      <c r="AL115" s="300"/>
      <c r="AM115" s="300"/>
      <c r="AN115" s="300"/>
      <c r="AO115" s="300"/>
      <c r="AP115" s="300"/>
      <c r="AQ115" s="300"/>
      <c r="AR115" s="300"/>
      <c r="AS115" s="300"/>
      <c r="AT115" s="300"/>
      <c r="AU115" s="300"/>
      <c r="AV115" s="300"/>
      <c r="AW115" s="300"/>
      <c r="AX115" s="300"/>
      <c r="AY115" s="300"/>
      <c r="AZ115" s="300"/>
      <c r="BA115" s="300"/>
      <c r="BB115" s="300"/>
      <c r="BC115" s="300"/>
      <c r="BD115" s="300"/>
    </row>
    <row r="116" spans="1:56" ht="20.25" customHeight="1" x14ac:dyDescent="0.15">
      <c r="A116" s="298"/>
      <c r="B116" s="326"/>
      <c r="C116" s="1060"/>
      <c r="D116" s="1060"/>
      <c r="E116" s="1060" t="s">
        <v>203</v>
      </c>
      <c r="F116" s="1060"/>
      <c r="G116" s="1060" t="s">
        <v>204</v>
      </c>
      <c r="H116" s="1060"/>
      <c r="I116" s="326"/>
      <c r="J116" s="1060" t="s">
        <v>203</v>
      </c>
      <c r="K116" s="1060"/>
      <c r="L116" s="1060" t="s">
        <v>204</v>
      </c>
      <c r="M116" s="1060"/>
      <c r="N116" s="294"/>
      <c r="O116" s="294"/>
      <c r="P116" s="329" t="s">
        <v>205</v>
      </c>
      <c r="Q116" s="329"/>
      <c r="R116" s="326"/>
      <c r="S116" s="326"/>
      <c r="T116" s="1061" t="s">
        <v>206</v>
      </c>
      <c r="U116" s="1063"/>
      <c r="V116" s="1061" t="s">
        <v>207</v>
      </c>
      <c r="W116" s="1062"/>
      <c r="X116" s="1062"/>
      <c r="Y116" s="1063"/>
      <c r="Z116" s="330"/>
      <c r="AA116" s="300"/>
      <c r="AB116" s="300"/>
      <c r="AC116" s="300"/>
      <c r="AD116" s="300"/>
      <c r="AE116" s="300"/>
      <c r="AF116" s="300"/>
      <c r="AG116" s="300"/>
      <c r="AH116" s="300"/>
      <c r="AI116" s="300"/>
      <c r="AJ116" s="300"/>
      <c r="AK116" s="300"/>
      <c r="AL116" s="300"/>
      <c r="AM116" s="300"/>
      <c r="AN116" s="300"/>
      <c r="AO116" s="300"/>
      <c r="AP116" s="300"/>
      <c r="AQ116" s="300"/>
      <c r="AR116" s="300"/>
      <c r="AS116" s="300"/>
      <c r="AT116" s="300"/>
      <c r="AU116" s="300"/>
      <c r="AV116" s="300"/>
      <c r="AW116" s="300"/>
      <c r="AX116" s="300"/>
      <c r="AY116" s="300"/>
      <c r="AZ116" s="300"/>
      <c r="BA116" s="300"/>
      <c r="BB116" s="300"/>
      <c r="BC116" s="300"/>
      <c r="BD116" s="300"/>
    </row>
    <row r="117" spans="1:56" ht="20.25" customHeight="1" x14ac:dyDescent="0.15">
      <c r="A117" s="298"/>
      <c r="B117" s="326"/>
      <c r="C117" s="1061" t="s">
        <v>206</v>
      </c>
      <c r="D117" s="1063"/>
      <c r="E117" s="1078">
        <f>SUMIFS($AU$13:$AV$112,$C$13:$D$112,"看護職員",$E$13:$F$112,"A")</f>
        <v>0</v>
      </c>
      <c r="F117" s="1079"/>
      <c r="G117" s="1080">
        <f>SUMIFS($AW$13:$AX$112,$C$13:$D$112,"看護職員",$E$13:$F$112,"A")</f>
        <v>0</v>
      </c>
      <c r="H117" s="1081"/>
      <c r="I117" s="331"/>
      <c r="J117" s="1082">
        <v>0</v>
      </c>
      <c r="K117" s="1083"/>
      <c r="L117" s="1082">
        <v>0</v>
      </c>
      <c r="M117" s="1083"/>
      <c r="N117" s="332"/>
      <c r="O117" s="332"/>
      <c r="P117" s="1082">
        <v>0</v>
      </c>
      <c r="Q117" s="1083"/>
      <c r="R117" s="326"/>
      <c r="S117" s="326"/>
      <c r="T117" s="1061" t="s">
        <v>208</v>
      </c>
      <c r="U117" s="1063"/>
      <c r="V117" s="1061" t="s">
        <v>209</v>
      </c>
      <c r="W117" s="1062"/>
      <c r="X117" s="1062"/>
      <c r="Y117" s="1063"/>
      <c r="Z117" s="333"/>
      <c r="AA117" s="300"/>
      <c r="AB117" s="300"/>
      <c r="AC117" s="300"/>
      <c r="AD117" s="300"/>
      <c r="AE117" s="300"/>
      <c r="AF117" s="300"/>
      <c r="AG117" s="300"/>
      <c r="AH117" s="300"/>
      <c r="AI117" s="300"/>
      <c r="AJ117" s="300"/>
      <c r="AK117" s="300"/>
      <c r="AL117" s="300"/>
      <c r="AM117" s="300"/>
      <c r="AN117" s="300"/>
      <c r="AO117" s="300"/>
      <c r="AP117" s="300"/>
      <c r="AQ117" s="300"/>
      <c r="AR117" s="300"/>
      <c r="AS117" s="300"/>
      <c r="AT117" s="300"/>
      <c r="AU117" s="300"/>
      <c r="AV117" s="300"/>
      <c r="AW117" s="300"/>
      <c r="AX117" s="300"/>
      <c r="AY117" s="300"/>
      <c r="AZ117" s="300"/>
      <c r="BA117" s="300"/>
      <c r="BB117" s="300"/>
      <c r="BC117" s="300"/>
      <c r="BD117" s="300"/>
    </row>
    <row r="118" spans="1:56" ht="20.25" customHeight="1" x14ac:dyDescent="0.15">
      <c r="A118" s="298"/>
      <c r="B118" s="326"/>
      <c r="C118" s="1061" t="s">
        <v>208</v>
      </c>
      <c r="D118" s="1063"/>
      <c r="E118" s="1078">
        <f>SUMIFS($AU$13:$AV$112,$C$13:$D$112,"看護職員",$E$13:$F$112,"B")</f>
        <v>0</v>
      </c>
      <c r="F118" s="1079"/>
      <c r="G118" s="1080">
        <f>SUMIFS($AW$13:$AX$112,$C$13:$D$112,"看護職員",$E$13:$F$112,"B")</f>
        <v>0</v>
      </c>
      <c r="H118" s="1081"/>
      <c r="I118" s="331"/>
      <c r="J118" s="1082">
        <v>0</v>
      </c>
      <c r="K118" s="1083"/>
      <c r="L118" s="1082">
        <v>0</v>
      </c>
      <c r="M118" s="1083"/>
      <c r="N118" s="332"/>
      <c r="O118" s="332"/>
      <c r="P118" s="1082">
        <v>0</v>
      </c>
      <c r="Q118" s="1083"/>
      <c r="R118" s="326"/>
      <c r="S118" s="326"/>
      <c r="T118" s="1061" t="s">
        <v>210</v>
      </c>
      <c r="U118" s="1063"/>
      <c r="V118" s="1061" t="s">
        <v>211</v>
      </c>
      <c r="W118" s="1062"/>
      <c r="X118" s="1062"/>
      <c r="Y118" s="1063"/>
      <c r="Z118" s="333"/>
      <c r="AA118" s="300"/>
      <c r="AB118" s="300"/>
      <c r="AC118" s="300"/>
      <c r="AD118" s="300"/>
      <c r="AE118" s="300"/>
      <c r="AF118" s="300"/>
      <c r="AG118" s="300"/>
      <c r="AH118" s="300"/>
      <c r="AI118" s="300"/>
      <c r="AJ118" s="300"/>
      <c r="AK118" s="300"/>
      <c r="AL118" s="300"/>
      <c r="AM118" s="300"/>
      <c r="AN118" s="300"/>
      <c r="AO118" s="300"/>
      <c r="AP118" s="300"/>
      <c r="AQ118" s="300"/>
      <c r="AR118" s="300"/>
      <c r="AS118" s="300"/>
      <c r="AT118" s="300"/>
      <c r="AU118" s="300"/>
      <c r="AV118" s="300"/>
      <c r="AW118" s="300"/>
      <c r="AX118" s="300"/>
      <c r="AY118" s="300"/>
      <c r="AZ118" s="300"/>
      <c r="BA118" s="300"/>
      <c r="BB118" s="300"/>
      <c r="BC118" s="300"/>
      <c r="BD118" s="300"/>
    </row>
    <row r="119" spans="1:56" ht="20.25" customHeight="1" x14ac:dyDescent="0.15">
      <c r="A119" s="298"/>
      <c r="B119" s="326"/>
      <c r="C119" s="1061" t="s">
        <v>210</v>
      </c>
      <c r="D119" s="1063"/>
      <c r="E119" s="1078">
        <f>SUMIFS($AU$13:$AV$112,$C$13:$D$112,"看護職員",$E$13:$F$112,"C")</f>
        <v>0</v>
      </c>
      <c r="F119" s="1079"/>
      <c r="G119" s="1080">
        <f>SUMIFS($AW$13:$AX$112,$C$13:$D$112,"看護職員",$E$13:$F$112,"C")</f>
        <v>0</v>
      </c>
      <c r="H119" s="1081"/>
      <c r="I119" s="331"/>
      <c r="J119" s="1082">
        <v>0</v>
      </c>
      <c r="K119" s="1083"/>
      <c r="L119" s="1084">
        <v>0</v>
      </c>
      <c r="M119" s="1085"/>
      <c r="N119" s="332"/>
      <c r="O119" s="332"/>
      <c r="P119" s="1078" t="s">
        <v>212</v>
      </c>
      <c r="Q119" s="1079"/>
      <c r="R119" s="326"/>
      <c r="S119" s="326"/>
      <c r="T119" s="1061" t="s">
        <v>213</v>
      </c>
      <c r="U119" s="1063"/>
      <c r="V119" s="1061" t="s">
        <v>214</v>
      </c>
      <c r="W119" s="1062"/>
      <c r="X119" s="1062"/>
      <c r="Y119" s="1063"/>
      <c r="Z119" s="334"/>
      <c r="AA119" s="300"/>
      <c r="AB119" s="300"/>
      <c r="AC119" s="300"/>
      <c r="AD119" s="300"/>
      <c r="AE119" s="300"/>
      <c r="AF119" s="300"/>
      <c r="AG119" s="300"/>
      <c r="AH119" s="300"/>
      <c r="AI119" s="300"/>
      <c r="AJ119" s="300"/>
      <c r="AK119" s="300"/>
      <c r="AL119" s="300"/>
      <c r="AM119" s="300"/>
      <c r="AN119" s="300"/>
      <c r="AO119" s="300"/>
      <c r="AP119" s="300"/>
      <c r="AQ119" s="300"/>
      <c r="AR119" s="300"/>
      <c r="AS119" s="300"/>
      <c r="AT119" s="300"/>
      <c r="AU119" s="300"/>
      <c r="AV119" s="300"/>
      <c r="AW119" s="300"/>
      <c r="AX119" s="300"/>
      <c r="AY119" s="300"/>
      <c r="AZ119" s="300"/>
      <c r="BA119" s="300"/>
      <c r="BB119" s="300"/>
      <c r="BC119" s="300"/>
      <c r="BD119" s="300"/>
    </row>
    <row r="120" spans="1:56" ht="20.25" customHeight="1" x14ac:dyDescent="0.15">
      <c r="A120" s="298"/>
      <c r="B120" s="326"/>
      <c r="C120" s="1061" t="s">
        <v>213</v>
      </c>
      <c r="D120" s="1063"/>
      <c r="E120" s="1078">
        <f>SUMIFS($AU$13:$AV$112,$C$13:$D$112,"看護職員",$E$13:$F$112,"D")</f>
        <v>0</v>
      </c>
      <c r="F120" s="1079"/>
      <c r="G120" s="1080">
        <f>SUMIFS($AW$13:$AX$112,$C$13:$D$112,"看護職員",$E$13:$F$112,"D")</f>
        <v>0</v>
      </c>
      <c r="H120" s="1081"/>
      <c r="I120" s="331"/>
      <c r="J120" s="1082">
        <v>0</v>
      </c>
      <c r="K120" s="1083"/>
      <c r="L120" s="1084">
        <v>0</v>
      </c>
      <c r="M120" s="1085"/>
      <c r="N120" s="332"/>
      <c r="O120" s="332"/>
      <c r="P120" s="1078" t="s">
        <v>212</v>
      </c>
      <c r="Q120" s="1079"/>
      <c r="R120" s="326"/>
      <c r="S120" s="326"/>
      <c r="T120" s="326"/>
      <c r="U120" s="1076"/>
      <c r="V120" s="1076"/>
      <c r="W120" s="1077"/>
      <c r="X120" s="1077"/>
      <c r="Y120" s="335"/>
      <c r="Z120" s="335"/>
      <c r="AA120" s="300"/>
      <c r="AB120" s="300"/>
      <c r="AC120" s="300"/>
      <c r="AD120" s="300"/>
      <c r="AE120" s="300"/>
      <c r="AF120" s="300"/>
      <c r="AG120" s="300"/>
      <c r="AH120" s="300"/>
      <c r="AI120" s="300"/>
      <c r="AJ120" s="300"/>
      <c r="AK120" s="300"/>
      <c r="AL120" s="300"/>
      <c r="AM120" s="300"/>
      <c r="AN120" s="300"/>
      <c r="AO120" s="300"/>
      <c r="AP120" s="300"/>
      <c r="AQ120" s="300"/>
      <c r="AR120" s="300"/>
      <c r="AS120" s="300"/>
      <c r="AT120" s="300"/>
      <c r="AU120" s="300"/>
      <c r="AV120" s="300"/>
      <c r="AW120" s="300"/>
      <c r="AX120" s="300"/>
      <c r="AY120" s="300"/>
      <c r="AZ120" s="300"/>
      <c r="BA120" s="300"/>
      <c r="BB120" s="300"/>
      <c r="BC120" s="300"/>
      <c r="BD120" s="300"/>
    </row>
    <row r="121" spans="1:56" ht="20.25" customHeight="1" x14ac:dyDescent="0.15">
      <c r="A121" s="298"/>
      <c r="B121" s="326"/>
      <c r="C121" s="1061" t="s">
        <v>215</v>
      </c>
      <c r="D121" s="1063"/>
      <c r="E121" s="1078">
        <f>SUM(E117:F120)</f>
        <v>0</v>
      </c>
      <c r="F121" s="1079"/>
      <c r="G121" s="1080">
        <f>SUM(G117:H120)</f>
        <v>0</v>
      </c>
      <c r="H121" s="1081"/>
      <c r="I121" s="331"/>
      <c r="J121" s="1078">
        <f>SUM(J117:K120)</f>
        <v>0</v>
      </c>
      <c r="K121" s="1079"/>
      <c r="L121" s="1078">
        <f>SUM(L117:M120)</f>
        <v>0</v>
      </c>
      <c r="M121" s="1079"/>
      <c r="N121" s="332"/>
      <c r="O121" s="332"/>
      <c r="P121" s="1078">
        <f>SUM(P117:Q118)</f>
        <v>0</v>
      </c>
      <c r="Q121" s="1079"/>
      <c r="R121" s="326"/>
      <c r="S121" s="326"/>
      <c r="T121" s="326"/>
      <c r="U121" s="1076"/>
      <c r="V121" s="1076"/>
      <c r="W121" s="1077"/>
      <c r="X121" s="1077"/>
      <c r="Y121" s="336"/>
      <c r="Z121" s="336"/>
      <c r="AA121" s="300"/>
      <c r="AB121" s="300"/>
      <c r="AC121" s="300"/>
      <c r="AD121" s="300"/>
      <c r="AE121" s="300"/>
      <c r="AF121" s="300"/>
      <c r="AG121" s="300"/>
      <c r="AH121" s="300"/>
      <c r="AI121" s="300"/>
      <c r="AJ121" s="300"/>
      <c r="AK121" s="300"/>
      <c r="AL121" s="300"/>
      <c r="AM121" s="300"/>
      <c r="AN121" s="300"/>
      <c r="AO121" s="300"/>
      <c r="AP121" s="300"/>
      <c r="AQ121" s="300"/>
      <c r="AR121" s="300"/>
      <c r="AS121" s="300"/>
      <c r="AT121" s="300"/>
      <c r="AU121" s="300"/>
      <c r="AV121" s="300"/>
      <c r="AW121" s="300"/>
      <c r="AX121" s="300"/>
      <c r="AY121" s="300"/>
      <c r="AZ121" s="300"/>
      <c r="BA121" s="300"/>
      <c r="BB121" s="300"/>
      <c r="BC121" s="300"/>
      <c r="BD121" s="300"/>
    </row>
    <row r="122" spans="1:56" ht="20.25" customHeight="1" x14ac:dyDescent="0.15">
      <c r="A122" s="298"/>
      <c r="B122" s="326"/>
      <c r="C122" s="326"/>
      <c r="D122" s="326"/>
      <c r="E122" s="326"/>
      <c r="F122" s="326"/>
      <c r="G122" s="326"/>
      <c r="H122" s="326"/>
      <c r="I122" s="326"/>
      <c r="J122" s="326"/>
      <c r="K122" s="326"/>
      <c r="L122" s="327"/>
      <c r="M122" s="326"/>
      <c r="N122" s="326"/>
      <c r="O122" s="326"/>
      <c r="P122" s="326"/>
      <c r="Q122" s="326"/>
      <c r="R122" s="326"/>
      <c r="S122" s="326"/>
      <c r="T122" s="326"/>
      <c r="U122" s="328"/>
      <c r="V122" s="328"/>
      <c r="W122" s="328"/>
      <c r="X122" s="328"/>
      <c r="Y122" s="328"/>
      <c r="Z122" s="328"/>
      <c r="AA122" s="300"/>
      <c r="AB122" s="300"/>
      <c r="AC122" s="300"/>
      <c r="AD122" s="300"/>
      <c r="AE122" s="300"/>
      <c r="AF122" s="300"/>
      <c r="AG122" s="300"/>
      <c r="AH122" s="300"/>
      <c r="AI122" s="300"/>
      <c r="AJ122" s="300"/>
      <c r="AK122" s="300"/>
      <c r="AL122" s="300"/>
      <c r="AM122" s="300"/>
      <c r="AN122" s="300"/>
      <c r="AO122" s="300"/>
      <c r="AP122" s="300"/>
      <c r="AQ122" s="300"/>
      <c r="AR122" s="300"/>
      <c r="AS122" s="300"/>
      <c r="AT122" s="300"/>
      <c r="AU122" s="300"/>
      <c r="AV122" s="300"/>
      <c r="AW122" s="300"/>
      <c r="AX122" s="300"/>
      <c r="AY122" s="300"/>
      <c r="AZ122" s="300"/>
      <c r="BA122" s="300"/>
      <c r="BB122" s="300"/>
      <c r="BC122" s="300"/>
      <c r="BD122" s="300"/>
    </row>
    <row r="123" spans="1:56" ht="20.25" customHeight="1" x14ac:dyDescent="0.15">
      <c r="A123" s="298"/>
      <c r="B123" s="326"/>
      <c r="C123" s="327" t="s">
        <v>216</v>
      </c>
      <c r="D123" s="326"/>
      <c r="E123" s="326"/>
      <c r="F123" s="326"/>
      <c r="G123" s="326"/>
      <c r="H123" s="326"/>
      <c r="I123" s="337" t="s">
        <v>217</v>
      </c>
      <c r="J123" s="1070" t="s">
        <v>218</v>
      </c>
      <c r="K123" s="1071"/>
      <c r="L123" s="338"/>
      <c r="M123" s="337"/>
      <c r="N123" s="326"/>
      <c r="O123" s="326"/>
      <c r="P123" s="326"/>
      <c r="Q123" s="326"/>
      <c r="R123" s="326"/>
      <c r="S123" s="326"/>
      <c r="T123" s="326"/>
      <c r="U123" s="339"/>
      <c r="V123" s="328"/>
      <c r="W123" s="328"/>
      <c r="X123" s="328"/>
      <c r="Y123" s="328"/>
      <c r="Z123" s="328"/>
      <c r="AA123" s="300"/>
      <c r="AB123" s="300"/>
      <c r="AC123" s="300"/>
      <c r="AD123" s="300"/>
      <c r="AE123" s="300"/>
      <c r="AF123" s="300"/>
      <c r="AG123" s="300"/>
      <c r="AH123" s="300"/>
      <c r="AI123" s="300"/>
      <c r="AJ123" s="300"/>
      <c r="AK123" s="300"/>
      <c r="AL123" s="300"/>
      <c r="AM123" s="300"/>
      <c r="AN123" s="300"/>
      <c r="AO123" s="300"/>
      <c r="AP123" s="300"/>
      <c r="AQ123" s="300"/>
      <c r="AR123" s="300"/>
      <c r="AS123" s="300"/>
      <c r="AT123" s="300"/>
      <c r="AU123" s="300"/>
      <c r="AV123" s="300"/>
      <c r="AW123" s="300"/>
      <c r="AX123" s="300"/>
      <c r="AY123" s="300"/>
      <c r="AZ123" s="300"/>
      <c r="BA123" s="300"/>
      <c r="BB123" s="300"/>
      <c r="BC123" s="300"/>
      <c r="BD123" s="300"/>
    </row>
    <row r="124" spans="1:56" ht="20.25" customHeight="1" x14ac:dyDescent="0.15">
      <c r="A124" s="298"/>
      <c r="B124" s="326"/>
      <c r="C124" s="326" t="s">
        <v>219</v>
      </c>
      <c r="D124" s="326"/>
      <c r="E124" s="326"/>
      <c r="F124" s="326"/>
      <c r="G124" s="326"/>
      <c r="H124" s="326" t="s">
        <v>220</v>
      </c>
      <c r="I124" s="326"/>
      <c r="J124" s="326"/>
      <c r="K124" s="326"/>
      <c r="L124" s="327"/>
      <c r="M124" s="326"/>
      <c r="N124" s="326"/>
      <c r="O124" s="326"/>
      <c r="P124" s="326"/>
      <c r="Q124" s="326"/>
      <c r="R124" s="326"/>
      <c r="S124" s="326"/>
      <c r="T124" s="326"/>
      <c r="U124" s="328"/>
      <c r="V124" s="328"/>
      <c r="W124" s="328"/>
      <c r="X124" s="328"/>
      <c r="Y124" s="328"/>
      <c r="Z124" s="328"/>
      <c r="AA124" s="300"/>
      <c r="AB124" s="300"/>
      <c r="AC124" s="300"/>
      <c r="AD124" s="300"/>
      <c r="AE124" s="300"/>
      <c r="AF124" s="300"/>
      <c r="AG124" s="300"/>
      <c r="AH124" s="300"/>
      <c r="AI124" s="300"/>
      <c r="AJ124" s="300"/>
      <c r="AK124" s="300"/>
      <c r="AL124" s="300"/>
      <c r="AM124" s="300"/>
      <c r="AN124" s="300"/>
      <c r="AO124" s="300"/>
      <c r="AP124" s="300"/>
      <c r="AQ124" s="300"/>
      <c r="AR124" s="300"/>
      <c r="AS124" s="300"/>
      <c r="AT124" s="300"/>
      <c r="AU124" s="300"/>
      <c r="AV124" s="300"/>
      <c r="AW124" s="300"/>
      <c r="AX124" s="300"/>
      <c r="AY124" s="300"/>
      <c r="AZ124" s="300"/>
      <c r="BA124" s="300"/>
      <c r="BB124" s="300"/>
      <c r="BC124" s="300"/>
      <c r="BD124" s="300"/>
    </row>
    <row r="125" spans="1:56" ht="20.25" customHeight="1" x14ac:dyDescent="0.15">
      <c r="A125" s="298"/>
      <c r="B125" s="326"/>
      <c r="C125" s="326" t="str">
        <f>IF($J$123="週","対象時間数（週平均）","対象時間数（当月合計）")</f>
        <v>対象時間数（週平均）</v>
      </c>
      <c r="D125" s="326"/>
      <c r="E125" s="326"/>
      <c r="F125" s="326"/>
      <c r="G125" s="326"/>
      <c r="H125" s="326" t="str">
        <f>IF($J$123="週","週に勤務すべき時間数","当月に勤務すべき時間数")</f>
        <v>週に勤務すべき時間数</v>
      </c>
      <c r="I125" s="326"/>
      <c r="J125" s="326"/>
      <c r="K125" s="326"/>
      <c r="L125" s="327"/>
      <c r="M125" s="1060" t="s">
        <v>221</v>
      </c>
      <c r="N125" s="1060"/>
      <c r="O125" s="1060"/>
      <c r="P125" s="1060"/>
      <c r="Q125" s="326"/>
      <c r="R125" s="326"/>
      <c r="S125" s="326"/>
      <c r="T125" s="326"/>
      <c r="U125" s="328"/>
      <c r="V125" s="328"/>
      <c r="W125" s="328"/>
      <c r="X125" s="328"/>
      <c r="Y125" s="328"/>
      <c r="Z125" s="328"/>
      <c r="AA125" s="300"/>
      <c r="AB125" s="300"/>
      <c r="AC125" s="300"/>
      <c r="AD125" s="300"/>
      <c r="AE125" s="300"/>
      <c r="AF125" s="300"/>
      <c r="AG125" s="300"/>
      <c r="AH125" s="300"/>
      <c r="AI125" s="300"/>
      <c r="AJ125" s="300"/>
      <c r="AK125" s="300"/>
      <c r="AL125" s="300"/>
      <c r="AM125" s="300"/>
      <c r="AN125" s="300"/>
      <c r="AO125" s="300"/>
      <c r="AP125" s="300"/>
      <c r="AQ125" s="300"/>
      <c r="AR125" s="300"/>
      <c r="AS125" s="300"/>
      <c r="AT125" s="300"/>
      <c r="AU125" s="300"/>
      <c r="AV125" s="300"/>
      <c r="AW125" s="300"/>
      <c r="AX125" s="300"/>
      <c r="AY125" s="300"/>
      <c r="AZ125" s="300"/>
      <c r="BA125" s="300"/>
      <c r="BB125" s="300"/>
      <c r="BC125" s="300"/>
      <c r="BD125" s="300"/>
    </row>
    <row r="126" spans="1:56" ht="20.25" customHeight="1" x14ac:dyDescent="0.15">
      <c r="A126" s="298"/>
      <c r="B126" s="326"/>
      <c r="C126" s="1072">
        <f>IF($J$123="週",L121,J121)</f>
        <v>0</v>
      </c>
      <c r="D126" s="1073"/>
      <c r="E126" s="1073"/>
      <c r="F126" s="1074"/>
      <c r="G126" s="340" t="s">
        <v>222</v>
      </c>
      <c r="H126" s="1061">
        <f>IF($J$123="週",$AV$5,$AZ$5)</f>
        <v>40</v>
      </c>
      <c r="I126" s="1062"/>
      <c r="J126" s="1062"/>
      <c r="K126" s="1063"/>
      <c r="L126" s="340" t="s">
        <v>223</v>
      </c>
      <c r="M126" s="1064">
        <f>ROUNDDOWN(C126/H126,1)</f>
        <v>0</v>
      </c>
      <c r="N126" s="1065"/>
      <c r="O126" s="1065"/>
      <c r="P126" s="1066"/>
      <c r="Q126" s="326"/>
      <c r="R126" s="326"/>
      <c r="S126" s="326"/>
      <c r="T126" s="326"/>
      <c r="U126" s="1075"/>
      <c r="V126" s="1075"/>
      <c r="W126" s="1075"/>
      <c r="X126" s="1075"/>
      <c r="Y126" s="333"/>
      <c r="Z126" s="328"/>
      <c r="AA126" s="300"/>
      <c r="AB126" s="300"/>
      <c r="AC126" s="300"/>
      <c r="AD126" s="300"/>
      <c r="AE126" s="300"/>
      <c r="AF126" s="300"/>
      <c r="AG126" s="300"/>
      <c r="AH126" s="300"/>
      <c r="AI126" s="300"/>
      <c r="AJ126" s="300"/>
      <c r="AK126" s="300"/>
      <c r="AL126" s="300"/>
      <c r="AM126" s="300"/>
      <c r="AN126" s="300"/>
      <c r="AO126" s="300"/>
      <c r="AP126" s="300"/>
      <c r="AQ126" s="300"/>
      <c r="AR126" s="300"/>
      <c r="AS126" s="300"/>
      <c r="AT126" s="300"/>
      <c r="AU126" s="300"/>
      <c r="AV126" s="300"/>
      <c r="AW126" s="300"/>
      <c r="AX126" s="300"/>
      <c r="AY126" s="300"/>
      <c r="AZ126" s="300"/>
      <c r="BA126" s="300"/>
      <c r="BB126" s="300"/>
      <c r="BC126" s="300"/>
      <c r="BD126" s="300"/>
    </row>
    <row r="127" spans="1:56" ht="20.25" customHeight="1" x14ac:dyDescent="0.15">
      <c r="A127" s="298"/>
      <c r="B127" s="326"/>
      <c r="C127" s="326"/>
      <c r="D127" s="326"/>
      <c r="E127" s="326"/>
      <c r="F127" s="326"/>
      <c r="G127" s="326"/>
      <c r="H127" s="326"/>
      <c r="I127" s="326"/>
      <c r="J127" s="326"/>
      <c r="K127" s="326"/>
      <c r="L127" s="327"/>
      <c r="M127" s="326" t="s">
        <v>224</v>
      </c>
      <c r="N127" s="326"/>
      <c r="O127" s="326"/>
      <c r="P127" s="326"/>
      <c r="Q127" s="326"/>
      <c r="R127" s="326"/>
      <c r="S127" s="326"/>
      <c r="T127" s="326"/>
      <c r="U127" s="328"/>
      <c r="V127" s="328"/>
      <c r="W127" s="328"/>
      <c r="X127" s="328"/>
      <c r="Y127" s="328"/>
      <c r="Z127" s="328"/>
      <c r="AA127" s="300"/>
      <c r="AB127" s="300"/>
      <c r="AC127" s="300"/>
      <c r="AD127" s="300"/>
      <c r="AE127" s="300"/>
      <c r="AF127" s="300"/>
      <c r="AG127" s="300"/>
      <c r="AH127" s="300"/>
      <c r="AI127" s="300"/>
      <c r="AJ127" s="300"/>
      <c r="AK127" s="300"/>
      <c r="AL127" s="300"/>
      <c r="AM127" s="300"/>
      <c r="AN127" s="300"/>
      <c r="AO127" s="300"/>
      <c r="AP127" s="300"/>
      <c r="AQ127" s="300"/>
      <c r="AR127" s="300"/>
      <c r="AS127" s="300"/>
      <c r="AT127" s="300"/>
      <c r="AU127" s="300"/>
      <c r="AV127" s="300"/>
      <c r="AW127" s="300"/>
      <c r="AX127" s="300"/>
      <c r="AY127" s="300"/>
      <c r="AZ127" s="300"/>
      <c r="BA127" s="300"/>
      <c r="BB127" s="300"/>
      <c r="BC127" s="300"/>
      <c r="BD127" s="300"/>
    </row>
    <row r="128" spans="1:56" ht="20.25" customHeight="1" x14ac:dyDescent="0.15">
      <c r="A128" s="298"/>
      <c r="B128" s="326"/>
      <c r="C128" s="326" t="s">
        <v>225</v>
      </c>
      <c r="D128" s="326"/>
      <c r="E128" s="326"/>
      <c r="F128" s="326"/>
      <c r="G128" s="326"/>
      <c r="H128" s="326"/>
      <c r="I128" s="326"/>
      <c r="J128" s="326"/>
      <c r="K128" s="326"/>
      <c r="L128" s="327"/>
      <c r="M128" s="326"/>
      <c r="N128" s="326"/>
      <c r="O128" s="326"/>
      <c r="P128" s="326"/>
      <c r="Q128" s="326"/>
      <c r="R128" s="326"/>
      <c r="S128" s="326"/>
      <c r="T128" s="326"/>
      <c r="U128" s="326"/>
      <c r="V128" s="341"/>
      <c r="W128" s="342"/>
      <c r="X128" s="342"/>
      <c r="Y128" s="326"/>
      <c r="Z128" s="326"/>
      <c r="AA128" s="300"/>
      <c r="AB128" s="300"/>
      <c r="AC128" s="300"/>
      <c r="AD128" s="300"/>
      <c r="AE128" s="300"/>
      <c r="AF128" s="300"/>
      <c r="AG128" s="300"/>
      <c r="AH128" s="300"/>
      <c r="AI128" s="300"/>
      <c r="AJ128" s="300"/>
      <c r="AK128" s="300"/>
      <c r="AL128" s="300"/>
      <c r="AM128" s="300"/>
      <c r="AN128" s="300"/>
      <c r="AO128" s="300"/>
      <c r="AP128" s="300"/>
      <c r="AQ128" s="300"/>
      <c r="AR128" s="300"/>
      <c r="AS128" s="300"/>
      <c r="AT128" s="300"/>
      <c r="AU128" s="300"/>
      <c r="AV128" s="300"/>
      <c r="AW128" s="300"/>
      <c r="AX128" s="300"/>
      <c r="AY128" s="300"/>
      <c r="AZ128" s="300"/>
      <c r="BA128" s="300"/>
      <c r="BB128" s="300"/>
      <c r="BC128" s="300"/>
      <c r="BD128" s="300"/>
    </row>
    <row r="129" spans="1:58" ht="20.25" customHeight="1" x14ac:dyDescent="0.15">
      <c r="A129" s="298"/>
      <c r="B129" s="326"/>
      <c r="C129" s="326" t="s">
        <v>200</v>
      </c>
      <c r="D129" s="326"/>
      <c r="E129" s="326"/>
      <c r="F129" s="326"/>
      <c r="G129" s="326"/>
      <c r="H129" s="326"/>
      <c r="I129" s="326"/>
      <c r="J129" s="326"/>
      <c r="K129" s="326"/>
      <c r="L129" s="327"/>
      <c r="M129" s="340"/>
      <c r="N129" s="340"/>
      <c r="O129" s="340"/>
      <c r="P129" s="340"/>
      <c r="Q129" s="326"/>
      <c r="R129" s="326"/>
      <c r="S129" s="326"/>
      <c r="T129" s="326"/>
      <c r="U129" s="326"/>
      <c r="V129" s="341"/>
      <c r="W129" s="342"/>
      <c r="X129" s="342"/>
      <c r="Y129" s="326"/>
      <c r="Z129" s="326"/>
      <c r="AA129" s="300"/>
      <c r="AB129" s="300"/>
      <c r="AC129" s="300"/>
      <c r="AD129" s="300"/>
      <c r="AE129" s="300"/>
      <c r="AF129" s="300"/>
      <c r="AG129" s="300"/>
      <c r="AH129" s="300"/>
      <c r="AI129" s="300"/>
      <c r="AJ129" s="300"/>
      <c r="AK129" s="300"/>
      <c r="AL129" s="300"/>
      <c r="AM129" s="300"/>
      <c r="AN129" s="300"/>
      <c r="AO129" s="300"/>
      <c r="AP129" s="300"/>
      <c r="AQ129" s="300"/>
      <c r="AR129" s="300"/>
      <c r="AS129" s="300"/>
      <c r="AT129" s="300"/>
      <c r="AU129" s="300"/>
      <c r="AV129" s="300"/>
      <c r="AW129" s="300"/>
      <c r="AX129" s="300"/>
      <c r="AY129" s="300"/>
      <c r="AZ129" s="300"/>
      <c r="BA129" s="300"/>
      <c r="BB129" s="300"/>
      <c r="BC129" s="300"/>
      <c r="BD129" s="300"/>
    </row>
    <row r="130" spans="1:58" ht="20.25" customHeight="1" x14ac:dyDescent="0.15">
      <c r="A130" s="298"/>
      <c r="B130" s="326"/>
      <c r="C130" s="294" t="s">
        <v>226</v>
      </c>
      <c r="D130" s="294"/>
      <c r="E130" s="294"/>
      <c r="F130" s="294"/>
      <c r="G130" s="294"/>
      <c r="H130" s="326" t="s">
        <v>227</v>
      </c>
      <c r="I130" s="294"/>
      <c r="J130" s="294"/>
      <c r="K130" s="294"/>
      <c r="L130" s="294"/>
      <c r="M130" s="1060" t="s">
        <v>215</v>
      </c>
      <c r="N130" s="1060"/>
      <c r="O130" s="1060"/>
      <c r="P130" s="1060"/>
      <c r="Q130" s="326"/>
      <c r="R130" s="326"/>
      <c r="S130" s="326"/>
      <c r="T130" s="326"/>
      <c r="U130" s="326"/>
      <c r="V130" s="341"/>
      <c r="W130" s="342"/>
      <c r="X130" s="342"/>
      <c r="Y130" s="326"/>
      <c r="Z130" s="326"/>
      <c r="AA130" s="300"/>
      <c r="AB130" s="300"/>
      <c r="AC130" s="300"/>
      <c r="AD130" s="300"/>
      <c r="AE130" s="300"/>
      <c r="AF130" s="300"/>
      <c r="AG130" s="300"/>
      <c r="AH130" s="300"/>
      <c r="AI130" s="300"/>
      <c r="AJ130" s="300"/>
      <c r="AK130" s="300"/>
      <c r="AL130" s="300"/>
      <c r="AM130" s="300"/>
      <c r="AN130" s="300"/>
      <c r="AO130" s="300"/>
      <c r="AP130" s="300"/>
      <c r="AQ130" s="300"/>
      <c r="AR130" s="300"/>
      <c r="AS130" s="300"/>
      <c r="AT130" s="300"/>
      <c r="AU130" s="300"/>
      <c r="AV130" s="300"/>
      <c r="AW130" s="300"/>
      <c r="AX130" s="300"/>
      <c r="AY130" s="300"/>
      <c r="AZ130" s="300"/>
      <c r="BA130" s="300"/>
      <c r="BB130" s="300"/>
      <c r="BC130" s="300"/>
      <c r="BD130" s="300"/>
    </row>
    <row r="131" spans="1:58" ht="20.25" customHeight="1" x14ac:dyDescent="0.15">
      <c r="A131" s="298"/>
      <c r="B131" s="326"/>
      <c r="C131" s="1061">
        <f>P121</f>
        <v>0</v>
      </c>
      <c r="D131" s="1062"/>
      <c r="E131" s="1062"/>
      <c r="F131" s="1063"/>
      <c r="G131" s="340" t="s">
        <v>228</v>
      </c>
      <c r="H131" s="1064">
        <f>M126</f>
        <v>0</v>
      </c>
      <c r="I131" s="1065"/>
      <c r="J131" s="1065"/>
      <c r="K131" s="1066"/>
      <c r="L131" s="340" t="s">
        <v>223</v>
      </c>
      <c r="M131" s="1067">
        <f>ROUNDDOWN(C131+H131,1)</f>
        <v>0</v>
      </c>
      <c r="N131" s="1068"/>
      <c r="O131" s="1068"/>
      <c r="P131" s="1069"/>
      <c r="Q131" s="326"/>
      <c r="R131" s="326"/>
      <c r="S131" s="326"/>
      <c r="T131" s="326"/>
      <c r="U131" s="326"/>
      <c r="V131" s="341"/>
      <c r="W131" s="342"/>
      <c r="X131" s="342"/>
      <c r="Y131" s="326"/>
      <c r="Z131" s="326"/>
      <c r="AA131" s="300"/>
      <c r="AB131" s="300"/>
      <c r="AC131" s="300"/>
      <c r="AD131" s="300"/>
      <c r="AE131" s="300"/>
      <c r="AF131" s="300"/>
      <c r="AG131" s="300"/>
      <c r="AH131" s="300"/>
      <c r="AI131" s="300"/>
      <c r="AJ131" s="300"/>
      <c r="AK131" s="300"/>
      <c r="AL131" s="300"/>
      <c r="AM131" s="300"/>
      <c r="AN131" s="300"/>
      <c r="AO131" s="300"/>
      <c r="AP131" s="300"/>
      <c r="AQ131" s="300"/>
      <c r="AR131" s="300"/>
      <c r="AS131" s="300"/>
      <c r="AT131" s="300"/>
      <c r="AU131" s="300"/>
      <c r="AV131" s="300"/>
      <c r="AW131" s="300"/>
      <c r="AX131" s="300"/>
      <c r="AY131" s="300"/>
      <c r="AZ131" s="300"/>
      <c r="BA131" s="300"/>
      <c r="BB131" s="300"/>
      <c r="BC131" s="300"/>
      <c r="BD131" s="300"/>
    </row>
    <row r="132" spans="1:58" ht="20.25" customHeight="1" x14ac:dyDescent="0.15">
      <c r="A132" s="298"/>
      <c r="B132" s="326"/>
      <c r="C132" s="326"/>
      <c r="D132" s="326"/>
      <c r="E132" s="326"/>
      <c r="F132" s="326"/>
      <c r="G132" s="326"/>
      <c r="H132" s="326"/>
      <c r="I132" s="326"/>
      <c r="J132" s="326"/>
      <c r="K132" s="326"/>
      <c r="L132" s="326"/>
      <c r="M132" s="326"/>
      <c r="N132" s="327"/>
      <c r="O132" s="326"/>
      <c r="P132" s="326"/>
      <c r="Q132" s="326"/>
      <c r="R132" s="326"/>
      <c r="S132" s="326"/>
      <c r="T132" s="326"/>
      <c r="U132" s="326"/>
      <c r="V132" s="341"/>
      <c r="W132" s="342"/>
      <c r="X132" s="342"/>
      <c r="Y132" s="326"/>
      <c r="Z132" s="326"/>
      <c r="AA132" s="300"/>
      <c r="AB132" s="300"/>
      <c r="AC132" s="300"/>
      <c r="AD132" s="300"/>
      <c r="AE132" s="300"/>
      <c r="AF132" s="300"/>
      <c r="AG132" s="300"/>
      <c r="AH132" s="300"/>
      <c r="AI132" s="300"/>
      <c r="AJ132" s="300"/>
      <c r="AK132" s="300"/>
      <c r="AL132" s="300"/>
      <c r="AM132" s="300"/>
      <c r="AN132" s="300"/>
      <c r="AO132" s="300"/>
      <c r="AP132" s="300"/>
      <c r="AQ132" s="300"/>
      <c r="AR132" s="300"/>
      <c r="AS132" s="300"/>
      <c r="AT132" s="300"/>
      <c r="AU132" s="300"/>
      <c r="AV132" s="300"/>
      <c r="AW132" s="300"/>
      <c r="AX132" s="300"/>
      <c r="AY132" s="300"/>
      <c r="AZ132" s="300"/>
      <c r="BA132" s="300"/>
      <c r="BB132" s="300"/>
      <c r="BC132" s="300"/>
      <c r="BD132" s="300"/>
    </row>
    <row r="133" spans="1:58" ht="20.25" customHeight="1" x14ac:dyDescent="0.15">
      <c r="C133" s="343"/>
      <c r="D133" s="343"/>
      <c r="E133" s="344"/>
      <c r="F133" s="344"/>
      <c r="G133" s="344"/>
      <c r="H133" s="344"/>
      <c r="I133" s="344"/>
      <c r="J133" s="344"/>
      <c r="K133" s="344"/>
      <c r="L133" s="344"/>
      <c r="M133" s="344"/>
      <c r="N133" s="344"/>
      <c r="O133" s="344"/>
      <c r="P133" s="344"/>
      <c r="Q133" s="344"/>
      <c r="R133" s="344"/>
      <c r="S133" s="344"/>
      <c r="T133" s="343"/>
      <c r="U133" s="344"/>
      <c r="V133" s="344"/>
      <c r="W133" s="344"/>
      <c r="X133" s="344"/>
      <c r="Y133" s="344"/>
      <c r="Z133" s="344"/>
      <c r="AA133" s="344"/>
      <c r="AB133" s="344"/>
      <c r="AC133" s="344"/>
      <c r="AD133" s="344"/>
      <c r="AE133" s="344"/>
      <c r="AF133" s="344"/>
      <c r="AJ133" s="345"/>
      <c r="AK133" s="346"/>
      <c r="AL133" s="346"/>
      <c r="AM133" s="344"/>
      <c r="AN133" s="344"/>
      <c r="AO133" s="344"/>
      <c r="AP133" s="344"/>
      <c r="AQ133" s="344"/>
      <c r="AR133" s="344"/>
      <c r="AS133" s="344"/>
      <c r="AT133" s="344"/>
      <c r="AU133" s="344"/>
      <c r="AV133" s="344"/>
      <c r="AW133" s="344"/>
      <c r="AX133" s="344"/>
      <c r="AY133" s="344"/>
      <c r="AZ133" s="344"/>
      <c r="BA133" s="344"/>
      <c r="BB133" s="344"/>
      <c r="BC133" s="344"/>
      <c r="BD133" s="344"/>
      <c r="BE133" s="346"/>
    </row>
    <row r="134" spans="1:58" ht="20.25" customHeight="1" x14ac:dyDescent="0.15">
      <c r="A134" s="344"/>
      <c r="B134" s="344"/>
      <c r="C134" s="343"/>
      <c r="D134" s="343"/>
      <c r="E134" s="344"/>
      <c r="F134" s="344"/>
      <c r="G134" s="344"/>
      <c r="H134" s="344"/>
      <c r="I134" s="344"/>
      <c r="J134" s="344"/>
      <c r="K134" s="344"/>
      <c r="L134" s="344"/>
      <c r="M134" s="344"/>
      <c r="N134" s="344"/>
      <c r="O134" s="344"/>
      <c r="P134" s="344"/>
      <c r="Q134" s="344"/>
      <c r="R134" s="344"/>
      <c r="S134" s="344"/>
      <c r="T134" s="344"/>
      <c r="U134" s="343"/>
      <c r="V134" s="344"/>
      <c r="W134" s="344"/>
      <c r="X134" s="344"/>
      <c r="Y134" s="344"/>
      <c r="Z134" s="344"/>
      <c r="AA134" s="344"/>
      <c r="AB134" s="344"/>
      <c r="AC134" s="344"/>
      <c r="AD134" s="344"/>
      <c r="AE134" s="344"/>
      <c r="AF134" s="344"/>
      <c r="AG134" s="344"/>
      <c r="AK134" s="345"/>
      <c r="AL134" s="346"/>
      <c r="AM134" s="346"/>
      <c r="AN134" s="344"/>
      <c r="AO134" s="344"/>
      <c r="AP134" s="344"/>
      <c r="AQ134" s="344"/>
      <c r="AR134" s="344"/>
      <c r="AS134" s="344"/>
      <c r="AT134" s="344"/>
      <c r="AU134" s="344"/>
      <c r="AV134" s="344"/>
      <c r="AW134" s="344"/>
      <c r="AX134" s="344"/>
      <c r="AY134" s="344"/>
      <c r="AZ134" s="344"/>
      <c r="BA134" s="344"/>
      <c r="BB134" s="344"/>
      <c r="BC134" s="344"/>
      <c r="BD134" s="344"/>
      <c r="BE134" s="344"/>
      <c r="BF134" s="346"/>
    </row>
    <row r="135" spans="1:58" ht="20.25" customHeight="1" x14ac:dyDescent="0.15">
      <c r="A135" s="344"/>
      <c r="B135" s="344"/>
      <c r="C135" s="344"/>
      <c r="D135" s="343"/>
      <c r="E135" s="344"/>
      <c r="F135" s="344"/>
      <c r="G135" s="344"/>
      <c r="H135" s="344"/>
      <c r="I135" s="344"/>
      <c r="J135" s="344"/>
      <c r="K135" s="344"/>
      <c r="L135" s="344"/>
      <c r="M135" s="344"/>
      <c r="N135" s="344"/>
      <c r="O135" s="344"/>
      <c r="P135" s="344"/>
      <c r="Q135" s="344"/>
      <c r="R135" s="344"/>
      <c r="S135" s="344"/>
      <c r="T135" s="344"/>
      <c r="U135" s="343"/>
      <c r="V135" s="344"/>
      <c r="W135" s="344"/>
      <c r="X135" s="344"/>
      <c r="Y135" s="344"/>
      <c r="Z135" s="344"/>
      <c r="AA135" s="344"/>
      <c r="AB135" s="344"/>
      <c r="AC135" s="344"/>
      <c r="AD135" s="344"/>
      <c r="AE135" s="344"/>
      <c r="AF135" s="344"/>
      <c r="AG135" s="344"/>
      <c r="AK135" s="345"/>
      <c r="AL135" s="346"/>
      <c r="AM135" s="346"/>
      <c r="AN135" s="344"/>
      <c r="AO135" s="344"/>
      <c r="AP135" s="344"/>
      <c r="AQ135" s="344"/>
      <c r="AR135" s="344"/>
      <c r="AS135" s="344"/>
      <c r="AT135" s="344"/>
      <c r="AU135" s="344"/>
      <c r="AV135" s="344"/>
      <c r="AW135" s="344"/>
      <c r="AX135" s="344"/>
      <c r="AY135" s="344"/>
      <c r="AZ135" s="344"/>
      <c r="BA135" s="344"/>
      <c r="BB135" s="344"/>
      <c r="BC135" s="344"/>
      <c r="BD135" s="344"/>
      <c r="BE135" s="344"/>
      <c r="BF135" s="346"/>
    </row>
    <row r="136" spans="1:58" ht="20.25" customHeight="1" x14ac:dyDescent="0.15">
      <c r="A136" s="344"/>
      <c r="B136" s="344"/>
      <c r="C136" s="343"/>
      <c r="D136" s="343"/>
      <c r="E136" s="344"/>
      <c r="F136" s="344"/>
      <c r="G136" s="344"/>
      <c r="H136" s="344"/>
      <c r="I136" s="344"/>
      <c r="J136" s="344"/>
      <c r="K136" s="344"/>
      <c r="L136" s="344"/>
      <c r="M136" s="344"/>
      <c r="N136" s="344"/>
      <c r="O136" s="344"/>
      <c r="P136" s="344"/>
      <c r="Q136" s="344"/>
      <c r="R136" s="344"/>
      <c r="S136" s="344"/>
      <c r="T136" s="344"/>
      <c r="U136" s="343"/>
      <c r="V136" s="344"/>
      <c r="W136" s="344"/>
      <c r="X136" s="344"/>
      <c r="Y136" s="344"/>
      <c r="Z136" s="344"/>
      <c r="AA136" s="344"/>
      <c r="AB136" s="344"/>
      <c r="AC136" s="344"/>
      <c r="AD136" s="344"/>
      <c r="AE136" s="344"/>
      <c r="AF136" s="344"/>
      <c r="AG136" s="344"/>
      <c r="AK136" s="345"/>
      <c r="AL136" s="346"/>
      <c r="AM136" s="346"/>
      <c r="AN136" s="344"/>
      <c r="AO136" s="344"/>
      <c r="AP136" s="344"/>
      <c r="AQ136" s="344"/>
      <c r="AR136" s="344"/>
      <c r="AS136" s="344"/>
      <c r="AT136" s="344"/>
      <c r="AU136" s="344"/>
      <c r="AV136" s="344"/>
      <c r="AW136" s="344"/>
      <c r="AX136" s="344"/>
      <c r="AY136" s="344"/>
      <c r="AZ136" s="344"/>
      <c r="BA136" s="344"/>
      <c r="BB136" s="344"/>
      <c r="BC136" s="344"/>
      <c r="BD136" s="344"/>
      <c r="BE136" s="344"/>
      <c r="BF136" s="346"/>
    </row>
    <row r="137" spans="1:58" ht="20.25" customHeight="1" x14ac:dyDescent="0.15">
      <c r="C137" s="345"/>
      <c r="D137" s="345"/>
      <c r="E137" s="345"/>
      <c r="F137" s="345"/>
      <c r="G137" s="345"/>
      <c r="H137" s="345"/>
      <c r="I137" s="345"/>
      <c r="J137" s="345"/>
      <c r="K137" s="345"/>
      <c r="L137" s="345"/>
      <c r="M137" s="345"/>
      <c r="N137" s="345"/>
      <c r="O137" s="345"/>
      <c r="P137" s="345"/>
      <c r="Q137" s="345"/>
      <c r="R137" s="345"/>
      <c r="S137" s="345"/>
      <c r="T137" s="345"/>
      <c r="U137" s="346"/>
      <c r="V137" s="346"/>
      <c r="W137" s="345"/>
      <c r="X137" s="345"/>
      <c r="Y137" s="345"/>
      <c r="Z137" s="345"/>
      <c r="AA137" s="345"/>
      <c r="AB137" s="345"/>
      <c r="AC137" s="345"/>
      <c r="AD137" s="345"/>
      <c r="AE137" s="345"/>
      <c r="AF137" s="345"/>
      <c r="AG137" s="345"/>
      <c r="AH137" s="345"/>
      <c r="AI137" s="345"/>
      <c r="AJ137" s="345"/>
      <c r="AK137" s="345"/>
      <c r="AL137" s="346"/>
      <c r="AM137" s="346"/>
      <c r="AN137" s="344"/>
      <c r="AO137" s="344"/>
      <c r="AP137" s="344"/>
      <c r="AQ137" s="344"/>
      <c r="AR137" s="344"/>
      <c r="AS137" s="344"/>
      <c r="AT137" s="344"/>
      <c r="AU137" s="344"/>
      <c r="AV137" s="344"/>
      <c r="AW137" s="344"/>
      <c r="AX137" s="344"/>
      <c r="AY137" s="344"/>
      <c r="AZ137" s="344"/>
      <c r="BA137" s="344"/>
      <c r="BB137" s="344"/>
      <c r="BC137" s="344"/>
      <c r="BD137" s="344"/>
      <c r="BE137" s="344"/>
      <c r="BF137" s="346"/>
    </row>
    <row r="138" spans="1:58" ht="20.25" customHeight="1" x14ac:dyDescent="0.15">
      <c r="C138" s="345"/>
      <c r="D138" s="345"/>
      <c r="E138" s="345"/>
      <c r="F138" s="345"/>
      <c r="G138" s="345"/>
      <c r="H138" s="345"/>
      <c r="I138" s="345"/>
      <c r="J138" s="345"/>
      <c r="K138" s="345"/>
      <c r="L138" s="345"/>
      <c r="M138" s="345"/>
      <c r="N138" s="345"/>
      <c r="O138" s="345"/>
      <c r="P138" s="345"/>
      <c r="Q138" s="345"/>
      <c r="R138" s="345"/>
      <c r="S138" s="345"/>
      <c r="T138" s="345"/>
      <c r="U138" s="346"/>
      <c r="V138" s="346"/>
      <c r="W138" s="345"/>
      <c r="X138" s="345"/>
      <c r="Y138" s="345"/>
      <c r="Z138" s="345"/>
      <c r="AA138" s="345"/>
      <c r="AB138" s="345"/>
      <c r="AC138" s="345"/>
      <c r="AD138" s="345"/>
      <c r="AE138" s="345"/>
      <c r="AF138" s="345"/>
      <c r="AG138" s="345"/>
      <c r="AH138" s="345"/>
      <c r="AI138" s="345"/>
      <c r="AJ138" s="345"/>
      <c r="AK138" s="345"/>
      <c r="AL138" s="346"/>
      <c r="AM138" s="346"/>
      <c r="AN138" s="344"/>
      <c r="AO138" s="344"/>
      <c r="AP138" s="344"/>
      <c r="AQ138" s="344"/>
      <c r="AR138" s="344"/>
      <c r="AS138" s="344"/>
      <c r="AT138" s="344"/>
      <c r="AU138" s="344"/>
      <c r="AV138" s="344"/>
      <c r="AW138" s="344"/>
      <c r="AX138" s="344"/>
      <c r="AY138" s="344"/>
      <c r="AZ138" s="344"/>
      <c r="BA138" s="344"/>
      <c r="BB138" s="344"/>
      <c r="BC138" s="344"/>
      <c r="BD138" s="344"/>
      <c r="BE138" s="344"/>
      <c r="BF138" s="346"/>
    </row>
  </sheetData>
  <sheetProtection sheet="1" insertRows="0"/>
  <mergeCells count="785">
    <mergeCell ref="B8:B12"/>
    <mergeCell ref="C8:D12"/>
    <mergeCell ref="E8:F12"/>
    <mergeCell ref="G8:K12"/>
    <mergeCell ref="L8:O12"/>
    <mergeCell ref="P8:AT8"/>
    <mergeCell ref="AM1:BA1"/>
    <mergeCell ref="U2:V2"/>
    <mergeCell ref="X2:Y2"/>
    <mergeCell ref="AB2:AC2"/>
    <mergeCell ref="AM2:BA2"/>
    <mergeCell ref="AZ3:BC3"/>
    <mergeCell ref="AU8:AV12"/>
    <mergeCell ref="AW8:AX12"/>
    <mergeCell ref="AY8:BD12"/>
    <mergeCell ref="P9:V9"/>
    <mergeCell ref="W9:AC9"/>
    <mergeCell ref="AD9:AJ9"/>
    <mergeCell ref="AK9:AQ9"/>
    <mergeCell ref="AR9:AT9"/>
    <mergeCell ref="AZ4:BC4"/>
    <mergeCell ref="AV5:AW5"/>
    <mergeCell ref="AZ5:BA5"/>
    <mergeCell ref="AZ6:BA6"/>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31:BD31"/>
    <mergeCell ref="C32:D32"/>
    <mergeCell ref="E32:F32"/>
    <mergeCell ref="G32:K32"/>
    <mergeCell ref="L32:O32"/>
    <mergeCell ref="AU32:AV32"/>
    <mergeCell ref="AW32:AX32"/>
    <mergeCell ref="AY32:BD32"/>
    <mergeCell ref="C31:D31"/>
    <mergeCell ref="E31:F31"/>
    <mergeCell ref="G31:K31"/>
    <mergeCell ref="L31:O31"/>
    <mergeCell ref="AU31:AV31"/>
    <mergeCell ref="AW31:AX31"/>
    <mergeCell ref="AY33:BD33"/>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Y111:BD111"/>
    <mergeCell ref="C112:D112"/>
    <mergeCell ref="E112:F112"/>
    <mergeCell ref="G112:K112"/>
    <mergeCell ref="L112:O112"/>
    <mergeCell ref="AU112:AV112"/>
    <mergeCell ref="AW112:AX112"/>
    <mergeCell ref="AY112:BD112"/>
    <mergeCell ref="C111:D111"/>
    <mergeCell ref="E111:F111"/>
    <mergeCell ref="G111:K111"/>
    <mergeCell ref="L111:O111"/>
    <mergeCell ref="AU111:AV111"/>
    <mergeCell ref="AW111:AX111"/>
    <mergeCell ref="V116:Y116"/>
    <mergeCell ref="C117:D117"/>
    <mergeCell ref="E117:F117"/>
    <mergeCell ref="G117:H117"/>
    <mergeCell ref="J117:K117"/>
    <mergeCell ref="L117:M117"/>
    <mergeCell ref="P117:Q117"/>
    <mergeCell ref="T117:U117"/>
    <mergeCell ref="V117:Y117"/>
    <mergeCell ref="C115:D116"/>
    <mergeCell ref="E115:H115"/>
    <mergeCell ref="J115:M115"/>
    <mergeCell ref="T115:U115"/>
    <mergeCell ref="V115:Y115"/>
    <mergeCell ref="E116:F116"/>
    <mergeCell ref="G116:H116"/>
    <mergeCell ref="J116:K116"/>
    <mergeCell ref="L116:M116"/>
    <mergeCell ref="T116:U116"/>
    <mergeCell ref="T118:U118"/>
    <mergeCell ref="V118:Y118"/>
    <mergeCell ref="C119:D119"/>
    <mergeCell ref="E119:F119"/>
    <mergeCell ref="G119:H119"/>
    <mergeCell ref="J119:K119"/>
    <mergeCell ref="L119:M119"/>
    <mergeCell ref="P119:Q119"/>
    <mergeCell ref="T119:U119"/>
    <mergeCell ref="V119:Y119"/>
    <mergeCell ref="C118:D118"/>
    <mergeCell ref="E118:F118"/>
    <mergeCell ref="G118:H118"/>
    <mergeCell ref="J118:K118"/>
    <mergeCell ref="L118:M118"/>
    <mergeCell ref="P118:Q118"/>
    <mergeCell ref="U126:X126"/>
    <mergeCell ref="U120:V120"/>
    <mergeCell ref="W120:X120"/>
    <mergeCell ref="C121:D121"/>
    <mergeCell ref="E121:F121"/>
    <mergeCell ref="G121:H121"/>
    <mergeCell ref="J121:K121"/>
    <mergeCell ref="L121:M121"/>
    <mergeCell ref="P121:Q121"/>
    <mergeCell ref="U121:V121"/>
    <mergeCell ref="W121:X121"/>
    <mergeCell ref="C120:D120"/>
    <mergeCell ref="E120:F120"/>
    <mergeCell ref="G120:H120"/>
    <mergeCell ref="J120:K120"/>
    <mergeCell ref="L120:M120"/>
    <mergeCell ref="P120:Q120"/>
    <mergeCell ref="M130:P130"/>
    <mergeCell ref="C131:F131"/>
    <mergeCell ref="H131:K131"/>
    <mergeCell ref="M131:P131"/>
    <mergeCell ref="J123:K123"/>
    <mergeCell ref="M125:P125"/>
    <mergeCell ref="C126:F126"/>
    <mergeCell ref="H126:K126"/>
    <mergeCell ref="M126:P126"/>
  </mergeCells>
  <phoneticPr fontId="11"/>
  <conditionalFormatting sqref="P13:AX112">
    <cfRule type="expression" dxfId="2" priority="3">
      <formula>INDIRECT(ADDRESS(ROW(),COLUMN()))=TRUNC(INDIRECT(ADDRESS(ROW(),COLUMN())))</formula>
    </cfRule>
  </conditionalFormatting>
  <conditionalFormatting sqref="E117:Q121">
    <cfRule type="expression" dxfId="1" priority="2">
      <formula>INDIRECT(ADDRESS(ROW(),COLUMN()))=TRUNC(INDIRECT(ADDRESS(ROW(),COLUMN())))</formula>
    </cfRule>
  </conditionalFormatting>
  <conditionalFormatting sqref="C126:F126">
    <cfRule type="expression" dxfId="0" priority="1">
      <formula>INDIRECT(ADDRESS(ROW(),COLUMN()))=TRUNC(INDIRECT(ADDRESS(ROW(),COLUMN())))</formula>
    </cfRule>
  </conditionalFormatting>
  <dataValidations count="7">
    <dataValidation type="list" allowBlank="1" showInputMessage="1" sqref="E13:F112" xr:uid="{00000000-0002-0000-0900-000000000000}">
      <formula1>"A, B, C, D"</formula1>
    </dataValidation>
    <dataValidation type="list" allowBlank="1" showInputMessage="1" showErrorMessage="1" sqref="AZ4:BC4" xr:uid="{00000000-0002-0000-0900-000001000000}">
      <formula1>"予定,実績,予定・実績"</formula1>
    </dataValidation>
    <dataValidation type="list" errorStyle="warning" allowBlank="1" showInputMessage="1" error="リストにない場合のみ、入力してください。" sqref="G13:K112" xr:uid="{00000000-0002-0000-0900-000002000000}">
      <formula1>INDIRECT(C13)</formula1>
    </dataValidation>
    <dataValidation type="list" allowBlank="1" showInputMessage="1" sqref="C13:D112" xr:uid="{00000000-0002-0000-0900-000003000000}">
      <formula1>職種</formula1>
    </dataValidation>
    <dataValidation type="decimal" allowBlank="1" showInputMessage="1" showErrorMessage="1" error="入力可能範囲　32～40" sqref="AV5" xr:uid="{00000000-0002-0000-0900-000004000000}">
      <formula1>32</formula1>
      <formula2>40</formula2>
    </dataValidation>
    <dataValidation type="list" allowBlank="1" showInputMessage="1" showErrorMessage="1" sqref="J123:K123" xr:uid="{00000000-0002-0000-0900-000005000000}">
      <formula1>"週,暦月"</formula1>
    </dataValidation>
    <dataValidation type="list" allowBlank="1" showInputMessage="1" showErrorMessage="1" sqref="AZ3" xr:uid="{00000000-0002-0000-0900-000006000000}">
      <formula1>"４週,暦月"</formula1>
    </dataValidation>
  </dataValidations>
  <printOptions horizontalCentered="1"/>
  <pageMargins left="0.23622047244094491" right="0.23622047244094491" top="0.43307086614173229" bottom="0.27559055118110237" header="0.31496062992125984" footer="0.31496062992125984"/>
  <pageSetup paperSize="9" scale="17" orientation="portrait"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900-000007000000}">
          <x14:formula1>
            <xm:f>'\\10.226.113.53\介護事業者担当\介護事業者担当\01 指定・届出等関係\00 共通（指定等規則・要綱関係はこちらです）\02　指定等 要綱 関係（11高介第82号）\R04-03　改正関係（介護分野の文書に係る負担軽減）\01_厚労省の様式例（厚労省HPからダウンロード）\[1-3_参考様式1-03_勤務表_訪問看護.xlsx]プルダウン・リスト'!#REF!</xm:f>
          </x14:formula1>
          <xm:sqref>AM1:BA1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47"/>
  <sheetViews>
    <sheetView view="pageBreakPreview" zoomScaleNormal="100" zoomScaleSheetLayoutView="100" workbookViewId="0">
      <selection activeCell="C6" sqref="C6:F6"/>
    </sheetView>
  </sheetViews>
  <sheetFormatPr defaultColWidth="10" defaultRowHeight="13.5" x14ac:dyDescent="0.15"/>
  <cols>
    <col min="1" max="1" width="10" style="221"/>
    <col min="2" max="2" width="19.125" style="221" customWidth="1"/>
    <col min="3" max="3" width="12.25" style="221" customWidth="1"/>
    <col min="4" max="4" width="7.625" style="221" customWidth="1"/>
    <col min="5" max="5" width="10" style="221"/>
    <col min="6" max="6" width="7.375" style="221" customWidth="1"/>
    <col min="7" max="16384" width="10" style="221"/>
  </cols>
  <sheetData>
    <row r="1" spans="1:9" ht="17.25" x14ac:dyDescent="0.15">
      <c r="A1" s="1183" t="s">
        <v>40</v>
      </c>
      <c r="B1" s="1183"/>
      <c r="C1" s="1183"/>
      <c r="D1" s="1183"/>
      <c r="E1" s="1183"/>
      <c r="F1" s="1183"/>
      <c r="G1" s="1183"/>
      <c r="H1" s="1183"/>
      <c r="I1" s="220"/>
    </row>
    <row r="2" spans="1:9" ht="14.25" customHeight="1" x14ac:dyDescent="0.15">
      <c r="A2" s="222"/>
      <c r="B2" s="222"/>
      <c r="C2" s="222"/>
      <c r="D2" s="222"/>
      <c r="E2" s="222"/>
      <c r="F2" s="222"/>
      <c r="G2" s="222"/>
      <c r="H2" s="222"/>
      <c r="I2" s="222"/>
    </row>
    <row r="3" spans="1:9" x14ac:dyDescent="0.15">
      <c r="A3" s="221" t="s">
        <v>41</v>
      </c>
    </row>
    <row r="5" spans="1:9" ht="19.5" customHeight="1" x14ac:dyDescent="0.15"/>
    <row r="6" spans="1:9" x14ac:dyDescent="0.15">
      <c r="A6" s="221" t="s">
        <v>42</v>
      </c>
    </row>
    <row r="8" spans="1:9" ht="19.5" customHeight="1" x14ac:dyDescent="0.15">
      <c r="B8" s="223" t="s">
        <v>317</v>
      </c>
      <c r="C8" s="224" t="s">
        <v>318</v>
      </c>
      <c r="D8" s="223" t="s">
        <v>44</v>
      </c>
      <c r="E8" s="224" t="s">
        <v>319</v>
      </c>
      <c r="F8" s="223" t="s">
        <v>45</v>
      </c>
    </row>
    <row r="9" spans="1:9" x14ac:dyDescent="0.15">
      <c r="C9" s="225"/>
      <c r="E9" s="225"/>
    </row>
    <row r="10" spans="1:9" ht="19.5" customHeight="1" x14ac:dyDescent="0.15">
      <c r="B10" s="223" t="s">
        <v>320</v>
      </c>
      <c r="C10" s="224"/>
      <c r="D10" s="223" t="s">
        <v>47</v>
      </c>
      <c r="E10" s="226"/>
      <c r="F10" s="223" t="s">
        <v>48</v>
      </c>
    </row>
    <row r="11" spans="1:9" x14ac:dyDescent="0.15">
      <c r="C11" s="225"/>
      <c r="E11" s="225"/>
    </row>
    <row r="12" spans="1:9" ht="19.5" customHeight="1" x14ac:dyDescent="0.15">
      <c r="B12" s="223" t="s">
        <v>321</v>
      </c>
      <c r="C12" s="224"/>
      <c r="D12" s="223" t="s">
        <v>47</v>
      </c>
      <c r="E12" s="226"/>
      <c r="F12" s="223" t="s">
        <v>48</v>
      </c>
    </row>
    <row r="13" spans="1:9" x14ac:dyDescent="0.15">
      <c r="C13" s="225"/>
    </row>
    <row r="14" spans="1:9" ht="19.5" customHeight="1" x14ac:dyDescent="0.15">
      <c r="B14" s="223" t="s">
        <v>50</v>
      </c>
      <c r="C14" s="224"/>
      <c r="D14" s="223" t="s">
        <v>14</v>
      </c>
      <c r="E14" s="227"/>
      <c r="F14" s="227"/>
    </row>
    <row r="15" spans="1:9" ht="14.25" thickBot="1" x14ac:dyDescent="0.2"/>
    <row r="16" spans="1:9" ht="19.5" customHeight="1" thickBot="1" x14ac:dyDescent="0.2">
      <c r="B16" s="228" t="s">
        <v>51</v>
      </c>
      <c r="C16" s="229"/>
      <c r="D16" s="1184" t="s">
        <v>52</v>
      </c>
      <c r="E16" s="1185"/>
    </row>
    <row r="17" spans="1:6" ht="19.5" customHeight="1" thickBot="1" x14ac:dyDescent="0.2">
      <c r="C17" s="229"/>
      <c r="D17" s="1184" t="s">
        <v>53</v>
      </c>
      <c r="E17" s="1185"/>
    </row>
    <row r="20" spans="1:6" x14ac:dyDescent="0.15">
      <c r="A20" s="221" t="s">
        <v>54</v>
      </c>
    </row>
    <row r="22" spans="1:6" ht="19.5" customHeight="1" x14ac:dyDescent="0.15">
      <c r="B22" s="223" t="s">
        <v>43</v>
      </c>
      <c r="C22" s="224"/>
      <c r="D22" s="223"/>
      <c r="E22" s="224"/>
      <c r="F22" s="223" t="s">
        <v>45</v>
      </c>
    </row>
    <row r="23" spans="1:6" x14ac:dyDescent="0.15">
      <c r="C23" s="225"/>
    </row>
    <row r="24" spans="1:6" ht="19.5" customHeight="1" x14ac:dyDescent="0.15">
      <c r="B24" s="223" t="s">
        <v>46</v>
      </c>
      <c r="C24" s="224"/>
      <c r="D24" s="223" t="s">
        <v>47</v>
      </c>
      <c r="E24" s="226"/>
      <c r="F24" s="223" t="s">
        <v>48</v>
      </c>
    </row>
    <row r="25" spans="1:6" x14ac:dyDescent="0.15">
      <c r="C25" s="225"/>
    </row>
    <row r="26" spans="1:6" ht="19.5" customHeight="1" x14ac:dyDescent="0.15">
      <c r="B26" s="223" t="s">
        <v>49</v>
      </c>
      <c r="C26" s="224"/>
      <c r="D26" s="223" t="s">
        <v>47</v>
      </c>
      <c r="E26" s="226"/>
      <c r="F26" s="223" t="s">
        <v>48</v>
      </c>
    </row>
    <row r="27" spans="1:6" x14ac:dyDescent="0.15">
      <c r="C27" s="225"/>
    </row>
    <row r="28" spans="1:6" ht="19.5" customHeight="1" x14ac:dyDescent="0.15">
      <c r="B28" s="223" t="s">
        <v>50</v>
      </c>
      <c r="C28" s="224"/>
      <c r="D28" s="223" t="s">
        <v>14</v>
      </c>
      <c r="E28" s="227"/>
      <c r="F28" s="227"/>
    </row>
    <row r="29" spans="1:6" ht="14.25" thickBot="1" x14ac:dyDescent="0.2"/>
    <row r="30" spans="1:6" ht="19.5" customHeight="1" thickBot="1" x14ac:dyDescent="0.2">
      <c r="B30" s="228" t="s">
        <v>51</v>
      </c>
      <c r="C30" s="229"/>
      <c r="D30" s="1184" t="s">
        <v>55</v>
      </c>
      <c r="E30" s="1185"/>
    </row>
    <row r="31" spans="1:6" ht="19.5" customHeight="1" thickBot="1" x14ac:dyDescent="0.2">
      <c r="C31" s="229"/>
      <c r="D31" s="1184" t="s">
        <v>56</v>
      </c>
      <c r="E31" s="1185"/>
    </row>
    <row r="33" spans="1:9" x14ac:dyDescent="0.15">
      <c r="F33" s="230"/>
    </row>
    <row r="34" spans="1:9" x14ac:dyDescent="0.15">
      <c r="A34" s="221" t="s">
        <v>57</v>
      </c>
    </row>
    <row r="35" spans="1:9" ht="15" customHeight="1" x14ac:dyDescent="0.15">
      <c r="B35" s="223" t="s">
        <v>72</v>
      </c>
      <c r="C35" s="223"/>
    </row>
    <row r="36" spans="1:9" ht="15" customHeight="1" x14ac:dyDescent="0.15">
      <c r="B36" s="223" t="s">
        <v>58</v>
      </c>
      <c r="C36" s="224"/>
    </row>
    <row r="37" spans="1:9" ht="15" customHeight="1" x14ac:dyDescent="0.15">
      <c r="B37" s="223" t="s">
        <v>59</v>
      </c>
      <c r="C37" s="223"/>
    </row>
    <row r="38" spans="1:9" ht="15" customHeight="1" x14ac:dyDescent="0.15">
      <c r="B38" s="223" t="s">
        <v>60</v>
      </c>
      <c r="C38" s="224"/>
    </row>
    <row r="39" spans="1:9" ht="15" customHeight="1" x14ac:dyDescent="0.15">
      <c r="B39" s="231" t="s">
        <v>61</v>
      </c>
      <c r="C39" s="223"/>
    </row>
    <row r="41" spans="1:9" ht="14.25" thickBot="1" x14ac:dyDescent="0.2">
      <c r="A41" s="221" t="s">
        <v>62</v>
      </c>
    </row>
    <row r="42" spans="1:9" ht="19.5" customHeight="1" thickBot="1" x14ac:dyDescent="0.2">
      <c r="B42" s="221" t="s">
        <v>63</v>
      </c>
      <c r="D42" s="1186"/>
      <c r="E42" s="1187"/>
      <c r="F42" s="221" t="s">
        <v>14</v>
      </c>
    </row>
    <row r="44" spans="1:9" x14ac:dyDescent="0.15">
      <c r="A44" s="232" t="s">
        <v>322</v>
      </c>
      <c r="B44" s="1177" t="s">
        <v>323</v>
      </c>
      <c r="C44" s="1177"/>
      <c r="D44" s="1177"/>
      <c r="E44" s="1177"/>
      <c r="F44" s="1177"/>
      <c r="G44" s="1177"/>
      <c r="H44" s="1178"/>
      <c r="I44" s="233"/>
    </row>
    <row r="45" spans="1:9" x14ac:dyDescent="0.15">
      <c r="A45" s="234"/>
      <c r="B45" s="1179" t="s">
        <v>324</v>
      </c>
      <c r="C45" s="1179"/>
      <c r="D45" s="1179"/>
      <c r="E45" s="1179"/>
      <c r="F45" s="1179"/>
      <c r="G45" s="1179"/>
      <c r="H45" s="1180"/>
      <c r="I45" s="233"/>
    </row>
    <row r="46" spans="1:9" x14ac:dyDescent="0.15">
      <c r="A46" s="234"/>
      <c r="B46" s="1179" t="s">
        <v>325</v>
      </c>
      <c r="C46" s="1179"/>
      <c r="D46" s="1179"/>
      <c r="E46" s="1179"/>
      <c r="F46" s="1179"/>
      <c r="G46" s="1179"/>
      <c r="H46" s="1180"/>
      <c r="I46" s="233"/>
    </row>
    <row r="47" spans="1:9" x14ac:dyDescent="0.15">
      <c r="A47" s="235"/>
      <c r="B47" s="1181" t="s">
        <v>326</v>
      </c>
      <c r="C47" s="1181"/>
      <c r="D47" s="1181"/>
      <c r="E47" s="1181"/>
      <c r="F47" s="1181"/>
      <c r="G47" s="1181"/>
      <c r="H47" s="1182"/>
      <c r="I47" s="233"/>
    </row>
  </sheetData>
  <mergeCells count="10">
    <mergeCell ref="B44:H44"/>
    <mergeCell ref="B45:H45"/>
    <mergeCell ref="B46:H46"/>
    <mergeCell ref="B47:H47"/>
    <mergeCell ref="A1:H1"/>
    <mergeCell ref="D16:E16"/>
    <mergeCell ref="D17:E17"/>
    <mergeCell ref="D30:E30"/>
    <mergeCell ref="D31:E31"/>
    <mergeCell ref="D42:E42"/>
  </mergeCells>
  <phoneticPr fontId="11"/>
  <pageMargins left="0.75" right="0.75" top="1" bottom="1" header="0.51200000000000001" footer="0.51200000000000001"/>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O20"/>
  <sheetViews>
    <sheetView showGridLines="0" zoomScaleNormal="100" workbookViewId="0">
      <selection activeCell="Z29" sqref="Z29"/>
    </sheetView>
  </sheetViews>
  <sheetFormatPr defaultColWidth="9" defaultRowHeight="13.5" x14ac:dyDescent="0.15"/>
  <cols>
    <col min="1" max="2" width="9" style="199"/>
    <col min="3" max="3" width="13" style="199" customWidth="1"/>
    <col min="4" max="4" width="15.625" style="199" customWidth="1"/>
    <col min="5" max="8" width="10.625" style="199" customWidth="1"/>
    <col min="9" max="9" width="9" style="199"/>
    <col min="10" max="12" width="5.625" style="199" customWidth="1"/>
    <col min="13" max="16384" width="9" style="199"/>
  </cols>
  <sheetData>
    <row r="1" spans="2:13" x14ac:dyDescent="0.15">
      <c r="B1" s="199" t="s">
        <v>302</v>
      </c>
    </row>
    <row r="2" spans="2:13" x14ac:dyDescent="0.15">
      <c r="B2" s="199" t="s">
        <v>303</v>
      </c>
    </row>
    <row r="3" spans="2:13" ht="25.5" customHeight="1" x14ac:dyDescent="0.15">
      <c r="B3" s="1188" t="s">
        <v>304</v>
      </c>
      <c r="C3" s="1189"/>
      <c r="D3" s="1190"/>
      <c r="E3" s="1191"/>
      <c r="F3" s="1191"/>
      <c r="G3" s="1191"/>
      <c r="H3" s="1191"/>
    </row>
    <row r="4" spans="2:13" ht="14.25" thickBot="1" x14ac:dyDescent="0.2"/>
    <row r="5" spans="2:13" ht="28.5" customHeight="1" x14ac:dyDescent="0.15">
      <c r="B5" s="200"/>
      <c r="C5" s="201"/>
      <c r="D5" s="201"/>
      <c r="E5" s="201"/>
      <c r="F5" s="201"/>
      <c r="G5" s="201"/>
      <c r="H5" s="201"/>
      <c r="I5" s="201"/>
      <c r="J5" s="201"/>
      <c r="K5" s="201"/>
      <c r="L5" s="201"/>
      <c r="M5" s="202"/>
    </row>
    <row r="6" spans="2:13" ht="22.5" customHeight="1" x14ac:dyDescent="0.15">
      <c r="B6" s="203"/>
      <c r="C6" s="204"/>
      <c r="D6" s="204"/>
      <c r="E6" s="204"/>
      <c r="F6" s="204"/>
      <c r="G6" s="204"/>
      <c r="H6" s="204"/>
      <c r="I6" s="204"/>
      <c r="J6" s="204"/>
      <c r="K6" s="204"/>
      <c r="L6" s="204"/>
      <c r="M6" s="205"/>
    </row>
    <row r="7" spans="2:13" ht="22.5" customHeight="1" x14ac:dyDescent="0.15">
      <c r="B7" s="203"/>
      <c r="C7" s="204"/>
      <c r="D7" s="204"/>
      <c r="E7" s="204"/>
      <c r="F7" s="204"/>
      <c r="G7" s="204"/>
      <c r="H7" s="204"/>
      <c r="I7" s="204"/>
      <c r="J7" s="204"/>
      <c r="K7" s="204"/>
      <c r="L7" s="204"/>
      <c r="M7" s="205"/>
    </row>
    <row r="8" spans="2:13" ht="22.5" customHeight="1" x14ac:dyDescent="0.15">
      <c r="B8" s="203"/>
      <c r="C8" s="204"/>
      <c r="D8" s="204"/>
      <c r="E8" s="204"/>
      <c r="F8" s="204"/>
      <c r="G8" s="204"/>
      <c r="H8" s="204"/>
      <c r="I8" s="204"/>
      <c r="J8" s="204"/>
      <c r="K8" s="204"/>
      <c r="L8" s="204"/>
      <c r="M8" s="205"/>
    </row>
    <row r="9" spans="2:13" ht="22.5" customHeight="1" x14ac:dyDescent="0.15">
      <c r="B9" s="203"/>
      <c r="C9" s="204"/>
      <c r="D9" s="204"/>
      <c r="E9" s="204"/>
      <c r="F9" s="204"/>
      <c r="G9" s="204"/>
      <c r="H9" s="204"/>
      <c r="I9" s="204"/>
      <c r="J9" s="204"/>
      <c r="K9" s="204"/>
      <c r="L9" s="204"/>
      <c r="M9" s="205"/>
    </row>
    <row r="10" spans="2:13" ht="22.5" customHeight="1" x14ac:dyDescent="0.15">
      <c r="B10" s="203"/>
      <c r="C10" s="204"/>
      <c r="D10" s="204"/>
      <c r="E10" s="204"/>
      <c r="F10" s="204"/>
      <c r="G10" s="204"/>
      <c r="H10" s="204"/>
      <c r="I10" s="204"/>
      <c r="J10" s="204"/>
      <c r="K10" s="204"/>
      <c r="L10" s="204"/>
      <c r="M10" s="205"/>
    </row>
    <row r="11" spans="2:13" ht="22.5" customHeight="1" x14ac:dyDescent="0.15">
      <c r="B11" s="203"/>
      <c r="C11" s="204"/>
      <c r="D11" s="204"/>
      <c r="E11" s="204"/>
      <c r="F11" s="204"/>
      <c r="G11" s="204"/>
      <c r="H11" s="204"/>
      <c r="I11" s="204"/>
      <c r="J11" s="204"/>
      <c r="K11" s="204"/>
      <c r="L11" s="204"/>
      <c r="M11" s="205"/>
    </row>
    <row r="12" spans="2:13" ht="22.5" customHeight="1" x14ac:dyDescent="0.15">
      <c r="B12" s="203"/>
      <c r="C12" s="204"/>
      <c r="D12" s="204"/>
      <c r="E12" s="204"/>
      <c r="F12" s="204"/>
      <c r="G12" s="204"/>
      <c r="H12" s="204"/>
      <c r="I12" s="204"/>
      <c r="J12" s="204"/>
      <c r="K12" s="204"/>
      <c r="L12" s="204"/>
      <c r="M12" s="205"/>
    </row>
    <row r="13" spans="2:13" ht="22.5" customHeight="1" x14ac:dyDescent="0.15">
      <c r="B13" s="203"/>
      <c r="C13" s="204"/>
      <c r="D13" s="204"/>
      <c r="E13" s="204"/>
      <c r="F13" s="204"/>
      <c r="G13" s="204"/>
      <c r="H13" s="204"/>
      <c r="I13" s="204"/>
      <c r="J13" s="204"/>
      <c r="K13" s="204"/>
      <c r="L13" s="204"/>
      <c r="M13" s="205"/>
    </row>
    <row r="14" spans="2:13" ht="22.5" customHeight="1" x14ac:dyDescent="0.15">
      <c r="B14" s="203"/>
      <c r="C14" s="204"/>
      <c r="D14" s="204"/>
      <c r="E14" s="204"/>
      <c r="F14" s="204"/>
      <c r="G14" s="204"/>
      <c r="H14" s="204"/>
      <c r="I14" s="204"/>
      <c r="J14" s="204"/>
      <c r="K14" s="204"/>
      <c r="L14" s="204"/>
      <c r="M14" s="205"/>
    </row>
    <row r="15" spans="2:13" ht="22.5" customHeight="1" x14ac:dyDescent="0.15">
      <c r="B15" s="203"/>
      <c r="C15" s="204"/>
      <c r="D15" s="204"/>
      <c r="E15" s="204"/>
      <c r="F15" s="204"/>
      <c r="G15" s="204"/>
      <c r="H15" s="204"/>
      <c r="I15" s="204"/>
      <c r="J15" s="204"/>
      <c r="K15" s="204"/>
      <c r="L15" s="204"/>
      <c r="M15" s="205"/>
    </row>
    <row r="16" spans="2:13" ht="71.25" customHeight="1" thickBot="1" x14ac:dyDescent="0.2">
      <c r="B16" s="206"/>
      <c r="C16" s="207"/>
      <c r="D16" s="207"/>
      <c r="E16" s="207"/>
      <c r="F16" s="207"/>
      <c r="G16" s="207"/>
      <c r="H16" s="207"/>
      <c r="I16" s="207"/>
      <c r="J16" s="207"/>
      <c r="K16" s="207"/>
      <c r="L16" s="207"/>
      <c r="M16" s="208"/>
    </row>
    <row r="17" spans="2:15" ht="22.5" customHeight="1" x14ac:dyDescent="0.15">
      <c r="B17" s="209" t="s">
        <v>305</v>
      </c>
      <c r="C17" s="199" t="s">
        <v>306</v>
      </c>
    </row>
    <row r="18" spans="2:15" ht="22.5" customHeight="1" x14ac:dyDescent="0.15">
      <c r="B18" s="199">
        <v>2</v>
      </c>
      <c r="C18" s="199" t="s">
        <v>307</v>
      </c>
    </row>
    <row r="19" spans="2:15" ht="22.5" customHeight="1" x14ac:dyDescent="0.15">
      <c r="B19" s="199">
        <v>3</v>
      </c>
      <c r="C19" s="199" t="s">
        <v>308</v>
      </c>
    </row>
    <row r="20" spans="2:15" x14ac:dyDescent="0.15">
      <c r="L20" s="210"/>
      <c r="M20" s="210"/>
      <c r="N20" s="67" t="s">
        <v>136</v>
      </c>
      <c r="O20" s="210"/>
    </row>
  </sheetData>
  <mergeCells count="2">
    <mergeCell ref="B3:D3"/>
    <mergeCell ref="E3:H3"/>
  </mergeCells>
  <phoneticPr fontId="11"/>
  <printOptions verticalCentered="1"/>
  <pageMargins left="0.70866141732283472" right="0.70866141732283472" top="0.74803149606299213" bottom="0.74803149606299213" header="0.31496062992125984" footer="0.31496062992125984"/>
  <pageSetup paperSize="9" scale="66"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52DAD-C73B-43AD-8D6A-88940ED823E4}">
  <sheetPr>
    <pageSetUpPr fitToPage="1"/>
  </sheetPr>
  <dimension ref="A1:W33"/>
  <sheetViews>
    <sheetView showGridLines="0" view="pageBreakPreview" zoomScale="70" zoomScaleNormal="100" zoomScaleSheetLayoutView="70" workbookViewId="0">
      <selection sqref="A1:W1"/>
    </sheetView>
  </sheetViews>
  <sheetFormatPr defaultColWidth="9" defaultRowHeight="13.5" x14ac:dyDescent="0.15"/>
  <cols>
    <col min="1" max="16384" width="9" style="506"/>
  </cols>
  <sheetData>
    <row r="1" spans="1:23" ht="38.450000000000003" customHeight="1" x14ac:dyDescent="0.15">
      <c r="A1" s="1198" t="s">
        <v>495</v>
      </c>
      <c r="B1" s="1198"/>
      <c r="C1" s="1198"/>
      <c r="D1" s="1198"/>
      <c r="E1" s="1198"/>
      <c r="F1" s="1198"/>
      <c r="G1" s="1198"/>
      <c r="H1" s="1198"/>
      <c r="I1" s="1198"/>
      <c r="J1" s="1198"/>
      <c r="K1" s="1198"/>
      <c r="L1" s="1198"/>
      <c r="M1" s="1198"/>
      <c r="N1" s="1198"/>
      <c r="O1" s="1198"/>
      <c r="P1" s="1198"/>
      <c r="Q1" s="1198"/>
      <c r="R1" s="1198"/>
      <c r="S1" s="1198"/>
      <c r="T1" s="1198"/>
      <c r="U1" s="1198"/>
      <c r="V1" s="1198"/>
      <c r="W1" s="1198"/>
    </row>
    <row r="2" spans="1:23" ht="36" customHeight="1" x14ac:dyDescent="0.15">
      <c r="A2" s="1199" t="s">
        <v>496</v>
      </c>
      <c r="B2" s="1200"/>
      <c r="C2" s="1200"/>
      <c r="D2" s="1200"/>
      <c r="E2" s="1200"/>
      <c r="F2" s="1200"/>
      <c r="G2" s="1200"/>
      <c r="H2" s="1200"/>
      <c r="I2" s="1200"/>
      <c r="J2" s="1201"/>
      <c r="K2" s="1201"/>
      <c r="L2" s="1201"/>
      <c r="M2" s="1201"/>
      <c r="N2" s="1201"/>
      <c r="O2" s="1201"/>
      <c r="P2" s="1201"/>
      <c r="Q2" s="1201"/>
      <c r="R2" s="1201"/>
      <c r="S2" s="1201"/>
      <c r="T2" s="1201"/>
      <c r="U2" s="1201"/>
      <c r="V2" s="1201"/>
      <c r="W2" s="1201"/>
    </row>
    <row r="3" spans="1:23" ht="64.150000000000006" customHeight="1" x14ac:dyDescent="0.15">
      <c r="A3" s="1202" t="s">
        <v>497</v>
      </c>
      <c r="B3" s="1202"/>
      <c r="C3" s="1202"/>
      <c r="D3" s="1202"/>
      <c r="E3" s="1203" t="s">
        <v>498</v>
      </c>
      <c r="F3" s="1203"/>
      <c r="G3" s="1203"/>
      <c r="H3" s="1203"/>
      <c r="I3" s="1203"/>
      <c r="J3" s="1203"/>
      <c r="K3" s="1203"/>
      <c r="L3" s="1203"/>
      <c r="M3" s="1203"/>
      <c r="N3" s="1203"/>
      <c r="O3" s="1203"/>
      <c r="P3" s="1203"/>
      <c r="Q3" s="1203"/>
      <c r="R3" s="1203"/>
      <c r="S3" s="1203"/>
      <c r="T3" s="1203"/>
      <c r="U3" s="1203"/>
      <c r="V3" s="1203"/>
      <c r="W3" s="1203"/>
    </row>
    <row r="4" spans="1:23" s="507" customFormat="1" ht="27" customHeight="1" x14ac:dyDescent="0.15">
      <c r="A4" s="1204" t="s">
        <v>499</v>
      </c>
      <c r="B4" s="1204"/>
      <c r="C4" s="1204"/>
      <c r="D4" s="1204"/>
      <c r="E4" s="1192" t="s">
        <v>500</v>
      </c>
      <c r="F4" s="1192"/>
      <c r="G4" s="1192"/>
      <c r="H4" s="1192"/>
      <c r="I4" s="1192"/>
      <c r="J4" s="1192"/>
      <c r="K4" s="1192"/>
      <c r="L4" s="1192"/>
      <c r="M4" s="1192"/>
      <c r="N4" s="1192"/>
      <c r="O4" s="1192"/>
      <c r="P4" s="1192"/>
      <c r="Q4" s="1192"/>
      <c r="R4" s="1192"/>
      <c r="S4" s="1192"/>
      <c r="T4" s="1192"/>
      <c r="U4" s="1192"/>
      <c r="V4" s="1192"/>
      <c r="W4" s="1192"/>
    </row>
    <row r="5" spans="1:23" s="507" customFormat="1" ht="27" customHeight="1" x14ac:dyDescent="0.15">
      <c r="A5" s="508"/>
      <c r="B5" s="508"/>
      <c r="C5" s="508"/>
      <c r="D5" s="508"/>
      <c r="E5" s="1192"/>
      <c r="F5" s="1192"/>
      <c r="G5" s="1192"/>
      <c r="H5" s="1192"/>
      <c r="I5" s="1192"/>
      <c r="J5" s="1192"/>
      <c r="K5" s="1192"/>
      <c r="L5" s="1192"/>
      <c r="M5" s="1192"/>
      <c r="N5" s="1192"/>
      <c r="O5" s="1192"/>
      <c r="P5" s="1192"/>
      <c r="Q5" s="1192"/>
      <c r="R5" s="1192"/>
      <c r="S5" s="1192"/>
      <c r="T5" s="1192"/>
      <c r="U5" s="1192"/>
      <c r="V5" s="1192"/>
      <c r="W5" s="1192"/>
    </row>
    <row r="6" spans="1:23" ht="6" customHeight="1" thickBot="1" x14ac:dyDescent="0.2"/>
    <row r="7" spans="1:23" ht="26.25" customHeight="1" thickBot="1" x14ac:dyDescent="0.2">
      <c r="B7" s="1193" t="s">
        <v>501</v>
      </c>
      <c r="C7" s="1194"/>
      <c r="D7" s="1194"/>
      <c r="E7" s="1194"/>
      <c r="F7" s="1195" t="s">
        <v>502</v>
      </c>
      <c r="G7" s="1196"/>
      <c r="H7" s="1196"/>
      <c r="I7" s="1196"/>
      <c r="J7" s="1196"/>
      <c r="K7" s="1196"/>
      <c r="L7" s="1196"/>
      <c r="M7" s="1196"/>
      <c r="N7" s="1196"/>
      <c r="O7" s="1197"/>
    </row>
    <row r="10" spans="1:23" ht="18.75" x14ac:dyDescent="0.15">
      <c r="A10" s="507"/>
      <c r="B10" s="507" t="s">
        <v>503</v>
      </c>
      <c r="C10" s="509"/>
      <c r="D10" s="507"/>
      <c r="E10" s="507"/>
      <c r="F10" s="507"/>
      <c r="G10" s="507"/>
      <c r="I10" s="507"/>
      <c r="J10" s="507"/>
      <c r="K10" s="507"/>
      <c r="L10" s="507"/>
      <c r="M10" s="507" t="s">
        <v>504</v>
      </c>
      <c r="N10" s="507"/>
      <c r="O10" s="507"/>
      <c r="Q10" s="507"/>
      <c r="R10" s="507"/>
      <c r="S10" s="507"/>
      <c r="T10" s="507"/>
      <c r="U10" s="507"/>
      <c r="V10" s="507"/>
      <c r="W10" s="507"/>
    </row>
    <row r="33" spans="1:23" ht="18.75" x14ac:dyDescent="0.15">
      <c r="A33" s="507"/>
      <c r="B33" s="507" t="s">
        <v>505</v>
      </c>
      <c r="C33" s="507"/>
      <c r="D33" s="507"/>
      <c r="E33" s="507"/>
      <c r="F33" s="507"/>
      <c r="G33" s="507"/>
      <c r="I33" s="507"/>
      <c r="J33" s="507"/>
      <c r="K33" s="507"/>
      <c r="L33" s="507"/>
      <c r="M33" s="507" t="s">
        <v>506</v>
      </c>
      <c r="N33" s="507"/>
      <c r="O33" s="507"/>
      <c r="Q33" s="507"/>
      <c r="R33" s="507"/>
      <c r="S33" s="507"/>
      <c r="T33" s="507"/>
      <c r="U33" s="507"/>
      <c r="V33" s="507"/>
      <c r="W33" s="507"/>
    </row>
  </sheetData>
  <mergeCells count="9">
    <mergeCell ref="E5:W5"/>
    <mergeCell ref="B7:E7"/>
    <mergeCell ref="F7:O7"/>
    <mergeCell ref="A1:W1"/>
    <mergeCell ref="A2:W2"/>
    <mergeCell ref="A3:D3"/>
    <mergeCell ref="E3:W3"/>
    <mergeCell ref="A4:D4"/>
    <mergeCell ref="E4:W4"/>
  </mergeCells>
  <phoneticPr fontId="11"/>
  <printOptions horizontalCentered="1" verticalCentered="1"/>
  <pageMargins left="0" right="0" top="0" bottom="0" header="0.51181102362204722" footer="0.51181102362204722"/>
  <pageSetup paperSize="9" scale="73" orientation="landscape" r:id="rId1"/>
  <headerFooter alignWithMargins="0"/>
  <colBreaks count="1" manualBreakCount="1">
    <brk id="23" min="6" max="53"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B18"/>
  <sheetViews>
    <sheetView view="pageBreakPreview" zoomScale="80" zoomScaleNormal="100" zoomScaleSheetLayoutView="80" workbookViewId="0">
      <selection activeCell="C6" sqref="C6:F6"/>
    </sheetView>
  </sheetViews>
  <sheetFormatPr defaultColWidth="8.75" defaultRowHeight="12" x14ac:dyDescent="0.15"/>
  <cols>
    <col min="1" max="1" width="30.75" style="212" customWidth="1"/>
    <col min="2" max="2" width="70.75" style="212" customWidth="1"/>
    <col min="3" max="3" width="3" style="212" customWidth="1"/>
    <col min="4" max="16384" width="8.75" style="212"/>
  </cols>
  <sheetData>
    <row r="1" spans="1:2" ht="16.899999999999999" customHeight="1" x14ac:dyDescent="0.15">
      <c r="A1" s="211" t="s">
        <v>309</v>
      </c>
    </row>
    <row r="2" spans="1:2" ht="32.450000000000003" customHeight="1" thickBot="1" x14ac:dyDescent="0.2">
      <c r="A2" s="1211" t="s">
        <v>310</v>
      </c>
      <c r="B2" s="1211"/>
    </row>
    <row r="3" spans="1:2" s="215" customFormat="1" ht="24.95" customHeight="1" x14ac:dyDescent="0.15">
      <c r="A3" s="213" t="s">
        <v>8</v>
      </c>
      <c r="B3" s="214"/>
    </row>
    <row r="4" spans="1:2" s="215" customFormat="1" ht="24.95" customHeight="1" thickBot="1" x14ac:dyDescent="0.2">
      <c r="A4" s="216" t="s">
        <v>9</v>
      </c>
      <c r="B4" s="217"/>
    </row>
    <row r="5" spans="1:2" s="215" customFormat="1" ht="20.100000000000001" customHeight="1" thickBot="1" x14ac:dyDescent="0.2">
      <c r="A5" s="218"/>
      <c r="B5" s="218"/>
    </row>
    <row r="6" spans="1:2" s="215" customFormat="1" ht="33.75" customHeight="1" x14ac:dyDescent="0.15">
      <c r="A6" s="1212" t="s">
        <v>311</v>
      </c>
      <c r="B6" s="1213"/>
    </row>
    <row r="7" spans="1:2" s="215" customFormat="1" ht="24.95" customHeight="1" x14ac:dyDescent="0.15">
      <c r="A7" s="1214" t="s">
        <v>312</v>
      </c>
      <c r="B7" s="1215"/>
    </row>
    <row r="8" spans="1:2" s="215" customFormat="1" ht="99.95" customHeight="1" x14ac:dyDescent="0.15">
      <c r="A8" s="1216"/>
      <c r="B8" s="1217"/>
    </row>
    <row r="9" spans="1:2" s="215" customFormat="1" ht="24.95" customHeight="1" x14ac:dyDescent="0.15">
      <c r="A9" s="1205" t="s">
        <v>313</v>
      </c>
      <c r="B9" s="1206"/>
    </row>
    <row r="10" spans="1:2" s="215" customFormat="1" ht="99.95" customHeight="1" x14ac:dyDescent="0.15">
      <c r="A10" s="1207"/>
      <c r="B10" s="1208"/>
    </row>
    <row r="11" spans="1:2" s="215" customFormat="1" ht="24.95" customHeight="1" x14ac:dyDescent="0.15">
      <c r="A11" s="1205" t="s">
        <v>314</v>
      </c>
      <c r="B11" s="1206"/>
    </row>
    <row r="12" spans="1:2" s="215" customFormat="1" ht="99.95" customHeight="1" x14ac:dyDescent="0.15">
      <c r="A12" s="1207"/>
      <c r="B12" s="1208"/>
    </row>
    <row r="13" spans="1:2" s="215" customFormat="1" ht="24.95" customHeight="1" x14ac:dyDescent="0.15">
      <c r="A13" s="1205" t="s">
        <v>315</v>
      </c>
      <c r="B13" s="1206"/>
    </row>
    <row r="14" spans="1:2" s="215" customFormat="1" ht="99.95" customHeight="1" thickBot="1" x14ac:dyDescent="0.2">
      <c r="A14" s="1209"/>
      <c r="B14" s="1210"/>
    </row>
    <row r="15" spans="1:2" s="215" customFormat="1" ht="13.5" x14ac:dyDescent="0.15">
      <c r="A15" s="219"/>
      <c r="B15" s="219"/>
    </row>
    <row r="16" spans="1:2" ht="16.899999999999999" customHeight="1" x14ac:dyDescent="0.15">
      <c r="A16" s="211" t="s">
        <v>316</v>
      </c>
    </row>
    <row r="18" spans="2:2" ht="13.5" x14ac:dyDescent="0.15">
      <c r="B18" s="67" t="s">
        <v>136</v>
      </c>
    </row>
  </sheetData>
  <mergeCells count="10">
    <mergeCell ref="A11:B11"/>
    <mergeCell ref="A12:B12"/>
    <mergeCell ref="A13:B13"/>
    <mergeCell ref="A14:B14"/>
    <mergeCell ref="A2:B2"/>
    <mergeCell ref="A6:B6"/>
    <mergeCell ref="A7:B7"/>
    <mergeCell ref="A8:B8"/>
    <mergeCell ref="A9:B9"/>
    <mergeCell ref="A10:B10"/>
  </mergeCells>
  <phoneticPr fontId="11"/>
  <printOptions horizontalCentered="1"/>
  <pageMargins left="0.70866141732283472" right="0.70866141732283472" top="0.74803149606299213" bottom="0.74803149606299213" header="0.31496062992125984" footer="0.31496062992125984"/>
  <pageSetup paperSize="9" scale="87"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L25"/>
  <sheetViews>
    <sheetView view="pageBreakPreview" zoomScaleNormal="85" zoomScaleSheetLayoutView="100" workbookViewId="0">
      <selection activeCell="S22" sqref="S22"/>
    </sheetView>
  </sheetViews>
  <sheetFormatPr defaultColWidth="8.75" defaultRowHeight="12.75" x14ac:dyDescent="0.15"/>
  <cols>
    <col min="1" max="1" width="6.375" style="211" customWidth="1"/>
    <col min="2" max="3" width="14.75" style="211" customWidth="1"/>
    <col min="4" max="5" width="12.75" style="211" customWidth="1"/>
    <col min="6" max="6" width="17.75" style="211" customWidth="1"/>
    <col min="7" max="12" width="5.375" style="211" customWidth="1"/>
    <col min="13" max="16384" width="8.75" style="211"/>
  </cols>
  <sheetData>
    <row r="1" spans="1:12" x14ac:dyDescent="0.15">
      <c r="A1" s="1219" t="s">
        <v>327</v>
      </c>
      <c r="B1" s="1219"/>
      <c r="C1" s="1219"/>
      <c r="D1" s="1219"/>
      <c r="E1" s="1219"/>
      <c r="F1" s="1219"/>
      <c r="G1" s="1219"/>
      <c r="H1" s="1219"/>
      <c r="I1" s="1219"/>
      <c r="J1" s="1219"/>
      <c r="K1" s="1219"/>
      <c r="L1" s="1219"/>
    </row>
    <row r="3" spans="1:12" ht="16.899999999999999" customHeight="1" x14ac:dyDescent="0.15">
      <c r="A3" s="1211" t="s">
        <v>328</v>
      </c>
      <c r="B3" s="1211"/>
      <c r="C3" s="1211"/>
      <c r="D3" s="1211"/>
      <c r="E3" s="1211"/>
      <c r="F3" s="1211"/>
      <c r="G3" s="1211"/>
      <c r="H3" s="1211"/>
      <c r="I3" s="1211"/>
      <c r="J3" s="1211"/>
      <c r="K3" s="1211"/>
      <c r="L3" s="1211"/>
    </row>
    <row r="4" spans="1:12" ht="16.899999999999999" customHeight="1" x14ac:dyDescent="0.15">
      <c r="A4" s="236"/>
      <c r="B4" s="236"/>
      <c r="C4" s="236"/>
      <c r="D4" s="236"/>
      <c r="E4" s="236"/>
      <c r="F4" s="236"/>
      <c r="G4" s="236"/>
      <c r="H4" s="236"/>
      <c r="I4" s="236"/>
      <c r="J4" s="236"/>
      <c r="K4" s="236"/>
      <c r="L4" s="236"/>
    </row>
    <row r="5" spans="1:12" ht="24" customHeight="1" x14ac:dyDescent="0.15">
      <c r="A5" s="237"/>
      <c r="B5" s="237"/>
      <c r="C5" s="237"/>
      <c r="D5" s="237"/>
      <c r="E5" s="237"/>
      <c r="F5" s="237"/>
      <c r="G5" s="238"/>
      <c r="H5" s="239" t="s">
        <v>74</v>
      </c>
      <c r="I5" s="239"/>
      <c r="J5" s="239" t="s">
        <v>318</v>
      </c>
      <c r="K5" s="239"/>
      <c r="L5" s="239" t="s">
        <v>329</v>
      </c>
    </row>
    <row r="6" spans="1:12" ht="16.899999999999999" customHeight="1" x14ac:dyDescent="0.15">
      <c r="A6" s="1220" t="s">
        <v>330</v>
      </c>
      <c r="B6" s="1220"/>
      <c r="C6" s="237" t="s">
        <v>331</v>
      </c>
      <c r="D6" s="237"/>
      <c r="E6" s="237"/>
      <c r="F6" s="237"/>
      <c r="G6" s="237"/>
      <c r="H6" s="237"/>
      <c r="I6" s="237"/>
      <c r="J6" s="237"/>
      <c r="K6" s="237"/>
      <c r="L6" s="237"/>
    </row>
    <row r="7" spans="1:12" ht="16.899999999999999" customHeight="1" x14ac:dyDescent="0.15">
      <c r="A7" s="240"/>
      <c r="B7" s="240"/>
      <c r="C7" s="240"/>
      <c r="D7" s="240"/>
      <c r="E7" s="240"/>
      <c r="F7" s="240"/>
      <c r="G7" s="240"/>
      <c r="H7" s="240"/>
      <c r="I7" s="240"/>
      <c r="J7" s="240"/>
      <c r="K7" s="240"/>
      <c r="L7" s="240"/>
    </row>
    <row r="8" spans="1:12" s="242" customFormat="1" ht="21" customHeight="1" x14ac:dyDescent="0.15">
      <c r="A8" s="1221" t="s">
        <v>332</v>
      </c>
      <c r="B8" s="1221"/>
      <c r="C8" s="1221"/>
      <c r="D8" s="241" t="s">
        <v>333</v>
      </c>
      <c r="E8" s="1222"/>
      <c r="F8" s="1222"/>
      <c r="G8" s="1222"/>
      <c r="H8" s="1222"/>
      <c r="I8" s="1222"/>
      <c r="J8" s="1222"/>
      <c r="K8" s="1222"/>
      <c r="L8" s="1222"/>
    </row>
    <row r="9" spans="1:12" ht="21" customHeight="1" x14ac:dyDescent="0.15">
      <c r="A9" s="243"/>
      <c r="B9" s="243"/>
      <c r="C9" s="243"/>
      <c r="D9" s="244"/>
      <c r="E9" s="1223"/>
      <c r="F9" s="1223"/>
      <c r="G9" s="1223"/>
      <c r="H9" s="1223"/>
      <c r="I9" s="1223"/>
      <c r="J9" s="1223"/>
      <c r="K9" s="1223"/>
      <c r="L9" s="1223"/>
    </row>
    <row r="10" spans="1:12" ht="21" customHeight="1" x14ac:dyDescent="0.15">
      <c r="A10" s="243"/>
      <c r="B10" s="243"/>
      <c r="C10" s="243"/>
      <c r="D10" s="1224" t="s">
        <v>103</v>
      </c>
      <c r="E10" s="1224"/>
      <c r="F10" s="1225"/>
      <c r="G10" s="1225"/>
      <c r="H10" s="1225"/>
      <c r="I10" s="1225"/>
      <c r="J10" s="1225"/>
      <c r="K10" s="1225"/>
      <c r="L10" s="1225"/>
    </row>
    <row r="11" spans="1:12" ht="21" customHeight="1" x14ac:dyDescent="0.15">
      <c r="D11" s="1227"/>
      <c r="E11" s="1227"/>
      <c r="F11" s="1226"/>
      <c r="G11" s="1226"/>
      <c r="H11" s="1226"/>
      <c r="I11" s="1226"/>
      <c r="J11" s="1226"/>
      <c r="K11" s="1226"/>
      <c r="L11" s="1226"/>
    </row>
    <row r="12" spans="1:12" ht="27.75" customHeight="1" x14ac:dyDescent="0.15">
      <c r="A12" s="1228"/>
      <c r="B12" s="1228"/>
      <c r="C12" s="1228"/>
      <c r="D12" s="1228"/>
      <c r="E12" s="1228"/>
      <c r="F12" s="1228"/>
      <c r="G12" s="1228"/>
      <c r="H12" s="1228"/>
      <c r="I12" s="1228"/>
      <c r="J12" s="1228"/>
      <c r="K12" s="1228"/>
      <c r="L12" s="1228"/>
    </row>
    <row r="13" spans="1:12" ht="27.75" customHeight="1" x14ac:dyDescent="0.15">
      <c r="A13" s="245"/>
      <c r="B13" s="245"/>
      <c r="C13" s="245"/>
      <c r="D13" s="245"/>
      <c r="E13" s="245"/>
      <c r="F13" s="245"/>
      <c r="G13" s="245"/>
      <c r="H13" s="245"/>
      <c r="I13" s="245"/>
      <c r="J13" s="245"/>
      <c r="K13" s="245"/>
      <c r="L13" s="245"/>
    </row>
    <row r="14" spans="1:12" s="215" customFormat="1" ht="16.899999999999999" customHeight="1" x14ac:dyDescent="0.15">
      <c r="A14" s="246" t="s">
        <v>334</v>
      </c>
      <c r="B14" s="247"/>
      <c r="C14" s="247"/>
      <c r="D14" s="247"/>
      <c r="E14" s="247"/>
      <c r="F14" s="247"/>
      <c r="G14" s="247"/>
      <c r="H14" s="247"/>
      <c r="I14" s="247"/>
      <c r="J14" s="247"/>
      <c r="K14" s="247"/>
      <c r="L14" s="247"/>
    </row>
    <row r="20" spans="1:8" ht="19.5" customHeight="1" x14ac:dyDescent="0.15">
      <c r="A20" s="248"/>
      <c r="B20" s="1218" t="s">
        <v>335</v>
      </c>
      <c r="C20" s="1218"/>
      <c r="D20" s="1218"/>
      <c r="E20" s="1218"/>
      <c r="F20" s="1218"/>
      <c r="G20" s="1218"/>
      <c r="H20" s="1218"/>
    </row>
    <row r="21" spans="1:8" ht="19.5" customHeight="1" x14ac:dyDescent="0.15">
      <c r="A21" s="248"/>
      <c r="B21" s="1218" t="s">
        <v>336</v>
      </c>
      <c r="C21" s="1218"/>
      <c r="D21" s="1218"/>
      <c r="E21" s="1218"/>
      <c r="F21" s="1218"/>
      <c r="G21" s="1218"/>
      <c r="H21" s="1218"/>
    </row>
    <row r="22" spans="1:8" ht="19.5" customHeight="1" x14ac:dyDescent="0.15">
      <c r="A22" s="248"/>
      <c r="B22" s="1218" t="s">
        <v>337</v>
      </c>
      <c r="C22" s="1218"/>
      <c r="D22" s="1218"/>
      <c r="E22" s="1218"/>
      <c r="F22" s="1218"/>
      <c r="G22" s="1218"/>
      <c r="H22" s="1218"/>
    </row>
    <row r="23" spans="1:8" ht="19.5" customHeight="1" x14ac:dyDescent="0.15">
      <c r="A23" s="248"/>
      <c r="B23" s="1218" t="s">
        <v>338</v>
      </c>
      <c r="C23" s="1218"/>
      <c r="D23" s="1218"/>
      <c r="E23" s="1218"/>
      <c r="F23" s="1218"/>
      <c r="G23" s="1218"/>
      <c r="H23" s="1218"/>
    </row>
    <row r="24" spans="1:8" ht="19.5" customHeight="1" x14ac:dyDescent="0.15">
      <c r="A24" s="248"/>
      <c r="B24" s="1218" t="s">
        <v>339</v>
      </c>
      <c r="C24" s="1218"/>
      <c r="D24" s="1218"/>
      <c r="E24" s="1218"/>
      <c r="F24" s="1218"/>
      <c r="G24" s="1218"/>
      <c r="H24" s="1218"/>
    </row>
    <row r="25" spans="1:8" x14ac:dyDescent="0.15">
      <c r="A25" s="211" t="s">
        <v>340</v>
      </c>
    </row>
  </sheetData>
  <mergeCells count="14">
    <mergeCell ref="B24:H24"/>
    <mergeCell ref="A1:L1"/>
    <mergeCell ref="A3:L3"/>
    <mergeCell ref="A6:B6"/>
    <mergeCell ref="A8:C8"/>
    <mergeCell ref="E8:L9"/>
    <mergeCell ref="D10:E10"/>
    <mergeCell ref="F10:L11"/>
    <mergeCell ref="D11:E11"/>
    <mergeCell ref="A12:L12"/>
    <mergeCell ref="B20:H20"/>
    <mergeCell ref="B21:H21"/>
    <mergeCell ref="B22:H22"/>
    <mergeCell ref="B23:H23"/>
  </mergeCells>
  <phoneticPr fontId="11"/>
  <printOptions horizontalCentered="1"/>
  <pageMargins left="0.70866141732283472" right="0.70866141732283472" top="0.74803149606299213" bottom="0.74803149606299213" header="0.31496062992125984" footer="0.31496062992125984"/>
  <pageSetup paperSize="9" scale="8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C22"/>
  <sheetViews>
    <sheetView showGridLines="0" zoomScale="130" zoomScaleNormal="130" workbookViewId="0">
      <selection activeCell="AC8" sqref="AC8:AD8"/>
    </sheetView>
  </sheetViews>
  <sheetFormatPr defaultColWidth="9.375" defaultRowHeight="13.5" x14ac:dyDescent="0.15"/>
  <cols>
    <col min="1" max="1" width="1" style="249" customWidth="1"/>
    <col min="2" max="2" width="7.75" style="249" customWidth="1"/>
    <col min="3" max="3" width="110.75" style="250" customWidth="1"/>
    <col min="4" max="4" width="1" style="249" customWidth="1"/>
    <col min="5" max="10" width="9.375" style="249"/>
    <col min="11" max="11" width="8.625" style="249" customWidth="1"/>
    <col min="12" max="16384" width="9.375" style="249"/>
  </cols>
  <sheetData>
    <row r="1" spans="2:3" x14ac:dyDescent="0.15">
      <c r="B1" s="249" t="s">
        <v>341</v>
      </c>
    </row>
    <row r="2" spans="2:3" x14ac:dyDescent="0.15">
      <c r="C2" s="251" t="s">
        <v>342</v>
      </c>
    </row>
    <row r="3" spans="2:3" ht="6" customHeight="1" x14ac:dyDescent="0.15"/>
    <row r="4" spans="2:3" x14ac:dyDescent="0.15">
      <c r="B4" s="252" t="s">
        <v>343</v>
      </c>
      <c r="C4" s="253" t="s">
        <v>344</v>
      </c>
    </row>
    <row r="5" spans="2:3" ht="19.899999999999999" customHeight="1" x14ac:dyDescent="0.15">
      <c r="B5" s="254" t="s">
        <v>345</v>
      </c>
      <c r="C5" s="255" t="s">
        <v>346</v>
      </c>
    </row>
    <row r="6" spans="2:3" x14ac:dyDescent="0.15">
      <c r="B6" s="254" t="s">
        <v>347</v>
      </c>
      <c r="C6" s="255" t="s">
        <v>348</v>
      </c>
    </row>
    <row r="7" spans="2:3" x14ac:dyDescent="0.15">
      <c r="B7" s="254" t="s">
        <v>349</v>
      </c>
      <c r="C7" s="255" t="s">
        <v>350</v>
      </c>
    </row>
    <row r="8" spans="2:3" ht="19.899999999999999" customHeight="1" x14ac:dyDescent="0.15">
      <c r="B8" s="254" t="s">
        <v>351</v>
      </c>
      <c r="C8" s="255" t="s">
        <v>352</v>
      </c>
    </row>
    <row r="9" spans="2:3" x14ac:dyDescent="0.15">
      <c r="B9" s="254" t="s">
        <v>353</v>
      </c>
      <c r="C9" s="255" t="s">
        <v>354</v>
      </c>
    </row>
    <row r="10" spans="2:3" ht="70.150000000000006" customHeight="1" x14ac:dyDescent="0.15">
      <c r="B10" s="254" t="s">
        <v>355</v>
      </c>
      <c r="C10" s="255" t="s">
        <v>356</v>
      </c>
    </row>
    <row r="11" spans="2:3" ht="90" customHeight="1" x14ac:dyDescent="0.15">
      <c r="B11" s="254" t="s">
        <v>357</v>
      </c>
      <c r="C11" s="255" t="s">
        <v>358</v>
      </c>
    </row>
    <row r="12" spans="2:3" ht="70.150000000000006" customHeight="1" x14ac:dyDescent="0.15">
      <c r="B12" s="254" t="s">
        <v>359</v>
      </c>
      <c r="C12" s="255" t="s">
        <v>360</v>
      </c>
    </row>
    <row r="13" spans="2:3" ht="79.900000000000006" customHeight="1" x14ac:dyDescent="0.15">
      <c r="B13" s="254" t="s">
        <v>361</v>
      </c>
      <c r="C13" s="255" t="s">
        <v>362</v>
      </c>
    </row>
    <row r="14" spans="2:3" ht="30" customHeight="1" x14ac:dyDescent="0.15">
      <c r="B14" s="254" t="s">
        <v>363</v>
      </c>
      <c r="C14" s="255" t="s">
        <v>364</v>
      </c>
    </row>
    <row r="15" spans="2:3" ht="40.15" customHeight="1" x14ac:dyDescent="0.15">
      <c r="B15" s="254" t="s">
        <v>365</v>
      </c>
      <c r="C15" s="255" t="s">
        <v>366</v>
      </c>
    </row>
    <row r="16" spans="2:3" ht="30" customHeight="1" x14ac:dyDescent="0.15">
      <c r="B16" s="254" t="s">
        <v>367</v>
      </c>
      <c r="C16" s="255" t="s">
        <v>368</v>
      </c>
    </row>
    <row r="17" spans="2:3" x14ac:dyDescent="0.15">
      <c r="B17" s="254" t="s">
        <v>369</v>
      </c>
      <c r="C17" s="255" t="s">
        <v>370</v>
      </c>
    </row>
    <row r="18" spans="2:3" ht="19.899999999999999" customHeight="1" x14ac:dyDescent="0.15">
      <c r="B18" s="254" t="s">
        <v>371</v>
      </c>
      <c r="C18" s="255" t="s">
        <v>372</v>
      </c>
    </row>
    <row r="19" spans="2:3" ht="19.899999999999999" customHeight="1" x14ac:dyDescent="0.15">
      <c r="B19" s="254" t="s">
        <v>373</v>
      </c>
      <c r="C19" s="255" t="s">
        <v>374</v>
      </c>
    </row>
    <row r="20" spans="2:3" ht="19.899999999999999" customHeight="1" x14ac:dyDescent="0.15">
      <c r="B20" s="254" t="s">
        <v>375</v>
      </c>
      <c r="C20" s="256" t="s">
        <v>376</v>
      </c>
    </row>
    <row r="21" spans="2:3" ht="19.899999999999999" customHeight="1" x14ac:dyDescent="0.15">
      <c r="B21" s="257" t="s">
        <v>377</v>
      </c>
      <c r="C21" s="258" t="s">
        <v>378</v>
      </c>
    </row>
    <row r="22" spans="2:3" x14ac:dyDescent="0.15">
      <c r="B22" s="259"/>
    </row>
  </sheetData>
  <phoneticPr fontId="11"/>
  <printOptions horizontalCentered="1"/>
  <pageMargins left="0.23622047244094491" right="0.23622047244094491" top="0.74803149606299213" bottom="0.74803149606299213" header="0.31496062992125984" footer="0.31496062992125984"/>
  <pageSetup paperSize="9" scale="84"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C22"/>
  <sheetViews>
    <sheetView showGridLines="0" zoomScale="130" zoomScaleNormal="130" workbookViewId="0">
      <selection activeCell="AC8" sqref="AC8:AD8"/>
    </sheetView>
  </sheetViews>
  <sheetFormatPr defaultColWidth="9.375" defaultRowHeight="13.5" x14ac:dyDescent="0.15"/>
  <cols>
    <col min="1" max="1" width="1" style="249" customWidth="1"/>
    <col min="2" max="2" width="7.75" style="249" customWidth="1"/>
    <col min="3" max="3" width="110.75" style="250" customWidth="1"/>
    <col min="4" max="4" width="1" style="249" customWidth="1"/>
    <col min="5" max="10" width="9.375" style="249"/>
    <col min="11" max="11" width="8.625" style="249" customWidth="1"/>
    <col min="12" max="16384" width="9.375" style="249"/>
  </cols>
  <sheetData>
    <row r="1" spans="2:3" x14ac:dyDescent="0.15">
      <c r="B1" s="249" t="s">
        <v>379</v>
      </c>
      <c r="C1" s="249"/>
    </row>
    <row r="2" spans="2:3" x14ac:dyDescent="0.15">
      <c r="C2" s="249" t="s">
        <v>380</v>
      </c>
    </row>
    <row r="3" spans="2:3" ht="6" customHeight="1" x14ac:dyDescent="0.15"/>
    <row r="4" spans="2:3" x14ac:dyDescent="0.15">
      <c r="B4" s="252" t="s">
        <v>343</v>
      </c>
      <c r="C4" s="253" t="s">
        <v>344</v>
      </c>
    </row>
    <row r="5" spans="2:3" ht="19.899999999999999" customHeight="1" x14ac:dyDescent="0.15">
      <c r="B5" s="254" t="s">
        <v>345</v>
      </c>
      <c r="C5" s="255" t="s">
        <v>381</v>
      </c>
    </row>
    <row r="6" spans="2:3" ht="19.899999999999999" customHeight="1" x14ac:dyDescent="0.15">
      <c r="B6" s="254" t="s">
        <v>347</v>
      </c>
      <c r="C6" s="255" t="s">
        <v>382</v>
      </c>
    </row>
    <row r="7" spans="2:3" x14ac:dyDescent="0.15">
      <c r="B7" s="254" t="s">
        <v>349</v>
      </c>
      <c r="C7" s="255" t="s">
        <v>350</v>
      </c>
    </row>
    <row r="8" spans="2:3" ht="19.899999999999999" customHeight="1" x14ac:dyDescent="0.15">
      <c r="B8" s="254" t="s">
        <v>351</v>
      </c>
      <c r="C8" s="255" t="s">
        <v>352</v>
      </c>
    </row>
    <row r="9" spans="2:3" x14ac:dyDescent="0.15">
      <c r="B9" s="254" t="s">
        <v>353</v>
      </c>
      <c r="C9" s="255" t="s">
        <v>354</v>
      </c>
    </row>
    <row r="10" spans="2:3" ht="19.899999999999999" customHeight="1" x14ac:dyDescent="0.15">
      <c r="B10" s="254" t="s">
        <v>355</v>
      </c>
      <c r="C10" s="255" t="s">
        <v>383</v>
      </c>
    </row>
    <row r="11" spans="2:3" ht="70.150000000000006" customHeight="1" x14ac:dyDescent="0.15">
      <c r="B11" s="254" t="s">
        <v>357</v>
      </c>
      <c r="C11" s="255" t="s">
        <v>384</v>
      </c>
    </row>
    <row r="12" spans="2:3" ht="70.150000000000006" customHeight="1" x14ac:dyDescent="0.15">
      <c r="B12" s="254" t="s">
        <v>359</v>
      </c>
      <c r="C12" s="255" t="s">
        <v>385</v>
      </c>
    </row>
    <row r="13" spans="2:3" ht="40.15" customHeight="1" x14ac:dyDescent="0.15">
      <c r="B13" s="254" t="s">
        <v>361</v>
      </c>
      <c r="C13" s="255" t="s">
        <v>386</v>
      </c>
    </row>
    <row r="14" spans="2:3" ht="30" customHeight="1" x14ac:dyDescent="0.15">
      <c r="B14" s="254" t="s">
        <v>363</v>
      </c>
      <c r="C14" s="255" t="s">
        <v>387</v>
      </c>
    </row>
    <row r="15" spans="2:3" ht="40.15" customHeight="1" x14ac:dyDescent="0.15">
      <c r="B15" s="254" t="s">
        <v>365</v>
      </c>
      <c r="C15" s="255" t="s">
        <v>388</v>
      </c>
    </row>
    <row r="16" spans="2:3" ht="30" customHeight="1" x14ac:dyDescent="0.15">
      <c r="B16" s="254" t="s">
        <v>367</v>
      </c>
      <c r="C16" s="255" t="s">
        <v>389</v>
      </c>
    </row>
    <row r="17" spans="2:3" x14ac:dyDescent="0.15">
      <c r="B17" s="254" t="s">
        <v>369</v>
      </c>
      <c r="C17" s="255" t="s">
        <v>370</v>
      </c>
    </row>
    <row r="18" spans="2:3" ht="19.899999999999999" customHeight="1" x14ac:dyDescent="0.15">
      <c r="B18" s="254" t="s">
        <v>371</v>
      </c>
      <c r="C18" s="255" t="s">
        <v>390</v>
      </c>
    </row>
    <row r="19" spans="2:3" ht="19.899999999999999" customHeight="1" x14ac:dyDescent="0.15">
      <c r="B19" s="254" t="s">
        <v>373</v>
      </c>
      <c r="C19" s="255" t="s">
        <v>391</v>
      </c>
    </row>
    <row r="20" spans="2:3" ht="19.899999999999999" customHeight="1" x14ac:dyDescent="0.15">
      <c r="B20" s="254" t="s">
        <v>375</v>
      </c>
      <c r="C20" s="256" t="s">
        <v>392</v>
      </c>
    </row>
    <row r="21" spans="2:3" ht="19.899999999999999" customHeight="1" x14ac:dyDescent="0.15">
      <c r="B21" s="257" t="s">
        <v>393</v>
      </c>
      <c r="C21" s="258" t="s">
        <v>394</v>
      </c>
    </row>
    <row r="22" spans="2:3" x14ac:dyDescent="0.15">
      <c r="B22" s="259"/>
    </row>
  </sheetData>
  <phoneticPr fontId="11"/>
  <printOptions horizontalCentered="1"/>
  <pageMargins left="0.23622047244094491" right="0.23622047244094491" top="0.74803149606299213" bottom="0.74803149606299213" header="0.31496062992125984" footer="0.31496062992125984"/>
  <pageSetup paperSize="9" scale="84"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B13"/>
  <sheetViews>
    <sheetView view="pageBreakPreview" zoomScaleNormal="100" zoomScaleSheetLayoutView="100" workbookViewId="0">
      <selection activeCell="B4" sqref="B4"/>
    </sheetView>
  </sheetViews>
  <sheetFormatPr defaultColWidth="9" defaultRowHeight="13.5" x14ac:dyDescent="0.15"/>
  <cols>
    <col min="1" max="1" width="18" style="2" customWidth="1"/>
    <col min="2" max="2" width="69.5" style="2" customWidth="1"/>
    <col min="3" max="16384" width="9" style="2"/>
  </cols>
  <sheetData>
    <row r="1" spans="1:2" ht="27" customHeight="1" x14ac:dyDescent="0.15">
      <c r="A1" s="1229" t="s">
        <v>15</v>
      </c>
      <c r="B1" s="1229"/>
    </row>
    <row r="2" spans="1:2" s="5" customFormat="1" ht="27" customHeight="1" x14ac:dyDescent="0.15">
      <c r="A2" s="11" t="s">
        <v>22</v>
      </c>
      <c r="B2" s="11" t="s">
        <v>23</v>
      </c>
    </row>
    <row r="3" spans="1:2" s="5" customFormat="1" ht="27" customHeight="1" x14ac:dyDescent="0.15">
      <c r="A3" s="10" t="s">
        <v>16</v>
      </c>
      <c r="B3" s="7" t="s">
        <v>17</v>
      </c>
    </row>
    <row r="4" spans="1:2" ht="144.94999999999999" customHeight="1" x14ac:dyDescent="0.15">
      <c r="A4" s="3"/>
      <c r="B4" s="8"/>
    </row>
    <row r="5" spans="1:2" s="5" customFormat="1" ht="27" customHeight="1" x14ac:dyDescent="0.15">
      <c r="A5" s="6"/>
      <c r="B5" s="9" t="s">
        <v>19</v>
      </c>
    </row>
    <row r="6" spans="1:2" ht="144.94999999999999" customHeight="1" x14ac:dyDescent="0.15">
      <c r="A6" s="4"/>
      <c r="B6" s="8"/>
    </row>
    <row r="7" spans="1:2" s="5" customFormat="1" ht="27" customHeight="1" x14ac:dyDescent="0.15">
      <c r="A7" s="10" t="s">
        <v>18</v>
      </c>
      <c r="B7" s="7" t="s">
        <v>24</v>
      </c>
    </row>
    <row r="8" spans="1:2" ht="144.94999999999999" customHeight="1" x14ac:dyDescent="0.15">
      <c r="A8" s="3"/>
      <c r="B8" s="8"/>
    </row>
    <row r="9" spans="1:2" s="5" customFormat="1" ht="27" customHeight="1" x14ac:dyDescent="0.15">
      <c r="A9" s="6"/>
      <c r="B9" s="9" t="s">
        <v>20</v>
      </c>
    </row>
    <row r="10" spans="1:2" s="5" customFormat="1" ht="131.25" customHeight="1" x14ac:dyDescent="0.15">
      <c r="A10" s="6"/>
      <c r="B10" s="12"/>
    </row>
    <row r="11" spans="1:2" ht="13.5" customHeight="1" x14ac:dyDescent="0.15">
      <c r="A11" s="4"/>
      <c r="B11" s="13" t="s">
        <v>25</v>
      </c>
    </row>
    <row r="13" spans="1:2" ht="29.25" customHeight="1" x14ac:dyDescent="0.15">
      <c r="A13" s="1230" t="s">
        <v>21</v>
      </c>
      <c r="B13" s="1230"/>
    </row>
  </sheetData>
  <mergeCells count="2">
    <mergeCell ref="A1:B1"/>
    <mergeCell ref="A13:B13"/>
  </mergeCells>
  <phoneticPr fontId="11"/>
  <pageMargins left="0.78740157480314965" right="0.59055118110236227" top="0.98425196850393704" bottom="0.59055118110236227" header="0.51181102362204722" footer="0.51181102362204722"/>
  <pageSetup paperSize="9"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M61"/>
  <sheetViews>
    <sheetView showGridLines="0" view="pageBreakPreview" zoomScaleNormal="100" zoomScaleSheetLayoutView="100" workbookViewId="0">
      <selection activeCell="S32" sqref="S32"/>
    </sheetView>
  </sheetViews>
  <sheetFormatPr defaultColWidth="10" defaultRowHeight="14.25" x14ac:dyDescent="0.15"/>
  <cols>
    <col min="1" max="1" width="2.5" style="414" customWidth="1"/>
    <col min="2" max="2" width="3.75" style="414" customWidth="1"/>
    <col min="3" max="3" width="2.5" style="414" customWidth="1"/>
    <col min="4" max="4" width="1.75" style="414" customWidth="1"/>
    <col min="5" max="5" width="9.875" style="414" customWidth="1"/>
    <col min="6" max="6" width="10" style="414"/>
    <col min="7" max="7" width="2.75" style="414" bestFit="1" customWidth="1"/>
    <col min="8" max="8" width="19.625" style="414" customWidth="1"/>
    <col min="9" max="9" width="15.5" style="414" customWidth="1"/>
    <col min="10" max="10" width="9.625" style="414" customWidth="1"/>
    <col min="11" max="11" width="19.125" style="414" customWidth="1"/>
    <col min="12" max="12" width="2.125" style="414" customWidth="1"/>
    <col min="13" max="13" width="3.5" style="414" customWidth="1"/>
    <col min="14" max="16384" width="10" style="414"/>
  </cols>
  <sheetData>
    <row r="1" spans="1:13" s="373" customFormat="1" ht="14.25" customHeight="1" x14ac:dyDescent="0.15">
      <c r="B1" s="1232" t="s">
        <v>401</v>
      </c>
      <c r="C1" s="1232"/>
      <c r="D1" s="1232"/>
      <c r="E1" s="1232"/>
      <c r="F1" s="1232"/>
      <c r="G1" s="1232"/>
      <c r="H1" s="1232"/>
      <c r="I1" s="1232"/>
    </row>
    <row r="2" spans="1:13" s="373" customFormat="1" ht="14.25" customHeight="1" x14ac:dyDescent="0.15">
      <c r="B2" s="1232"/>
      <c r="C2" s="1232"/>
      <c r="D2" s="1232"/>
      <c r="E2" s="1232"/>
      <c r="F2" s="1232"/>
      <c r="G2" s="1232"/>
      <c r="H2" s="1232"/>
      <c r="I2" s="1232"/>
    </row>
    <row r="3" spans="1:13" s="373" customFormat="1" ht="14.25" customHeight="1" x14ac:dyDescent="0.15"/>
    <row r="4" spans="1:13" s="373" customFormat="1" ht="21" customHeight="1" x14ac:dyDescent="0.15">
      <c r="A4" s="374"/>
      <c r="B4" s="375" t="s">
        <v>409</v>
      </c>
      <c r="C4" s="376"/>
      <c r="D4" s="376"/>
      <c r="E4" s="376"/>
      <c r="F4" s="376"/>
      <c r="G4" s="376"/>
      <c r="H4" s="376"/>
      <c r="I4" s="376"/>
      <c r="J4" s="376"/>
      <c r="K4" s="376"/>
      <c r="L4" s="377"/>
      <c r="M4" s="374"/>
    </row>
    <row r="5" spans="1:13" s="373" customFormat="1" ht="15" customHeight="1" x14ac:dyDescent="0.15">
      <c r="A5" s="374"/>
      <c r="B5" s="378"/>
      <c r="C5" s="378"/>
      <c r="D5" s="379"/>
      <c r="E5" s="379"/>
      <c r="F5" s="380"/>
      <c r="G5" s="380"/>
      <c r="H5" s="380"/>
      <c r="I5" s="379"/>
      <c r="J5" s="379"/>
      <c r="K5" s="378"/>
      <c r="L5" s="378"/>
      <c r="M5" s="374"/>
    </row>
    <row r="6" spans="1:13" s="373" customFormat="1" ht="15" customHeight="1" x14ac:dyDescent="0.15">
      <c r="A6" s="374"/>
      <c r="B6" s="381" t="s">
        <v>410</v>
      </c>
      <c r="C6" s="374"/>
      <c r="D6" s="1233" t="s">
        <v>411</v>
      </c>
      <c r="E6" s="1233"/>
      <c r="F6" s="1233"/>
      <c r="G6" s="1233"/>
      <c r="H6" s="1233"/>
      <c r="I6" s="1233"/>
      <c r="J6" s="1233"/>
      <c r="K6" s="374"/>
      <c r="L6" s="374"/>
      <c r="M6" s="374"/>
    </row>
    <row r="7" spans="1:13" s="373" customFormat="1" ht="15" customHeight="1" x14ac:dyDescent="0.15">
      <c r="A7" s="374"/>
      <c r="B7" s="381" t="s">
        <v>410</v>
      </c>
      <c r="C7" s="374"/>
      <c r="D7" s="382" t="s">
        <v>412</v>
      </c>
      <c r="E7" s="382"/>
      <c r="F7" s="382"/>
      <c r="G7" s="382"/>
      <c r="H7" s="382"/>
      <c r="I7" s="382"/>
      <c r="J7" s="382"/>
      <c r="K7" s="383"/>
      <c r="L7" s="374"/>
      <c r="M7" s="374"/>
    </row>
    <row r="8" spans="1:13" s="373" customFormat="1" ht="12" customHeight="1" x14ac:dyDescent="0.15">
      <c r="A8" s="374"/>
      <c r="B8" s="381"/>
      <c r="C8" s="374"/>
      <c r="D8" s="382"/>
      <c r="E8" s="382"/>
      <c r="F8" s="382"/>
      <c r="G8" s="382"/>
      <c r="H8" s="382"/>
      <c r="I8" s="382"/>
      <c r="J8" s="382"/>
      <c r="K8" s="383"/>
      <c r="L8" s="374"/>
      <c r="M8" s="374"/>
    </row>
    <row r="9" spans="1:13" s="373" customFormat="1" ht="12" customHeight="1" x14ac:dyDescent="0.15">
      <c r="A9" s="374"/>
      <c r="B9" s="384"/>
      <c r="C9" s="374"/>
      <c r="D9" s="382"/>
      <c r="E9" s="382"/>
      <c r="F9" s="382"/>
      <c r="G9" s="382"/>
      <c r="H9" s="382"/>
      <c r="I9" s="382"/>
      <c r="J9" s="382"/>
      <c r="K9" s="374"/>
      <c r="L9" s="374"/>
      <c r="M9" s="374"/>
    </row>
    <row r="10" spans="1:13" s="373" customFormat="1" ht="15" customHeight="1" x14ac:dyDescent="0.15">
      <c r="A10" s="374"/>
      <c r="B10" s="385" t="s">
        <v>90</v>
      </c>
      <c r="C10" s="374"/>
      <c r="D10" s="1234" t="s">
        <v>413</v>
      </c>
      <c r="E10" s="1234"/>
      <c r="F10" s="1234"/>
      <c r="G10" s="1234"/>
      <c r="H10" s="1234"/>
      <c r="I10" s="1234"/>
      <c r="J10" s="1234"/>
      <c r="K10" s="1234"/>
      <c r="L10" s="386"/>
      <c r="M10" s="374"/>
    </row>
    <row r="11" spans="1:13" s="373" customFormat="1" ht="15" customHeight="1" x14ac:dyDescent="0.15">
      <c r="A11" s="374"/>
      <c r="B11" s="387"/>
      <c r="C11" s="374"/>
      <c r="D11" s="386"/>
      <c r="E11" s="386"/>
      <c r="F11" s="386"/>
      <c r="G11" s="386"/>
      <c r="H11" s="386"/>
      <c r="I11" s="386"/>
      <c r="J11" s="386"/>
      <c r="K11" s="386"/>
      <c r="L11" s="386"/>
      <c r="M11" s="374"/>
    </row>
    <row r="12" spans="1:13" s="373" customFormat="1" ht="15" customHeight="1" x14ac:dyDescent="0.15">
      <c r="A12" s="374"/>
      <c r="B12" s="387"/>
      <c r="C12" s="374"/>
      <c r="D12" s="382"/>
      <c r="E12" s="382"/>
      <c r="F12" s="382"/>
      <c r="G12" s="382"/>
      <c r="H12" s="382"/>
      <c r="I12" s="382"/>
      <c r="J12" s="1235" t="s">
        <v>414</v>
      </c>
      <c r="K12" s="1235"/>
      <c r="L12" s="383"/>
      <c r="M12" s="374"/>
    </row>
    <row r="13" spans="1:13" s="373" customFormat="1" ht="11.25" hidden="1" customHeight="1" x14ac:dyDescent="0.15">
      <c r="A13" s="374"/>
      <c r="B13" s="387"/>
      <c r="C13" s="374"/>
      <c r="D13" s="382"/>
      <c r="E13" s="382"/>
      <c r="F13" s="382"/>
      <c r="G13" s="382"/>
      <c r="H13" s="382"/>
      <c r="I13" s="382"/>
      <c r="J13" s="382"/>
      <c r="K13" s="382"/>
      <c r="L13" s="382"/>
      <c r="M13" s="374"/>
    </row>
    <row r="14" spans="1:13" s="373" customFormat="1" ht="15" hidden="1" customHeight="1" x14ac:dyDescent="0.15">
      <c r="A14" s="374"/>
      <c r="B14" s="388" t="s">
        <v>415</v>
      </c>
      <c r="C14" s="388"/>
      <c r="D14" s="389" t="s">
        <v>416</v>
      </c>
      <c r="E14" s="390"/>
      <c r="F14" s="389"/>
      <c r="G14" s="389"/>
      <c r="H14" s="389"/>
      <c r="I14" s="389"/>
      <c r="J14" s="389"/>
      <c r="K14" s="389"/>
      <c r="L14" s="382"/>
      <c r="M14" s="374"/>
    </row>
    <row r="15" spans="1:13" s="373" customFormat="1" ht="15" hidden="1" customHeight="1" x14ac:dyDescent="0.15">
      <c r="A15" s="374"/>
      <c r="B15" s="391"/>
      <c r="C15" s="391"/>
      <c r="D15" s="391"/>
      <c r="E15" s="389"/>
      <c r="F15" s="389"/>
      <c r="G15" s="389"/>
      <c r="H15" s="389"/>
      <c r="I15" s="389"/>
      <c r="J15" s="389"/>
      <c r="K15" s="389"/>
      <c r="L15" s="382"/>
      <c r="M15" s="374"/>
    </row>
    <row r="16" spans="1:13" s="373" customFormat="1" ht="15" hidden="1" customHeight="1" x14ac:dyDescent="0.15">
      <c r="A16" s="374"/>
      <c r="B16" s="392"/>
      <c r="C16" s="390"/>
      <c r="D16" s="389"/>
      <c r="E16" s="389"/>
      <c r="F16" s="389"/>
      <c r="G16" s="389"/>
      <c r="H16" s="389"/>
      <c r="I16" s="389"/>
      <c r="J16" s="1236" t="s">
        <v>417</v>
      </c>
      <c r="K16" s="1236"/>
      <c r="L16" s="382"/>
      <c r="M16" s="374"/>
    </row>
    <row r="17" spans="1:13" s="373" customFormat="1" ht="15" hidden="1" customHeight="1" x14ac:dyDescent="0.15">
      <c r="A17" s="374"/>
      <c r="B17" s="392"/>
      <c r="C17" s="390"/>
      <c r="D17" s="390"/>
      <c r="E17" s="390"/>
      <c r="F17" s="390"/>
      <c r="G17" s="390"/>
      <c r="H17" s="390"/>
      <c r="I17" s="1231" t="s">
        <v>418</v>
      </c>
      <c r="J17" s="1231"/>
      <c r="K17" s="1231"/>
      <c r="L17" s="374"/>
      <c r="M17" s="374"/>
    </row>
    <row r="18" spans="1:13" s="373" customFormat="1" ht="15" customHeight="1" x14ac:dyDescent="0.15">
      <c r="A18" s="374"/>
      <c r="B18" s="387"/>
      <c r="C18" s="374"/>
      <c r="D18" s="374"/>
      <c r="E18" s="374"/>
      <c r="F18" s="374"/>
      <c r="G18" s="374"/>
      <c r="H18" s="374"/>
      <c r="I18" s="390"/>
      <c r="J18" s="374"/>
      <c r="K18" s="374"/>
      <c r="L18" s="374"/>
      <c r="M18" s="374"/>
    </row>
    <row r="19" spans="1:13" s="373" customFormat="1" ht="15" customHeight="1" x14ac:dyDescent="0.15">
      <c r="A19" s="374"/>
      <c r="B19" s="387" t="s">
        <v>419</v>
      </c>
      <c r="C19" s="374"/>
      <c r="D19" s="1234" t="s">
        <v>420</v>
      </c>
      <c r="E19" s="1234"/>
      <c r="F19" s="1234"/>
      <c r="G19" s="1234"/>
      <c r="H19" s="1234"/>
      <c r="I19" s="1234"/>
      <c r="J19" s="1234"/>
      <c r="K19" s="1234"/>
      <c r="L19" s="393"/>
      <c r="M19" s="374"/>
    </row>
    <row r="20" spans="1:13" s="373" customFormat="1" ht="5.25" customHeight="1" x14ac:dyDescent="0.15">
      <c r="A20" s="374"/>
      <c r="B20" s="387"/>
      <c r="C20" s="374"/>
      <c r="D20" s="393"/>
      <c r="E20" s="393"/>
      <c r="F20" s="393"/>
      <c r="G20" s="393"/>
      <c r="H20" s="393"/>
      <c r="I20" s="393"/>
      <c r="J20" s="393"/>
      <c r="K20" s="393"/>
      <c r="L20" s="393"/>
      <c r="M20" s="374"/>
    </row>
    <row r="21" spans="1:13" s="373" customFormat="1" ht="15.75" customHeight="1" x14ac:dyDescent="0.15">
      <c r="A21" s="374"/>
      <c r="B21" s="387"/>
      <c r="C21" s="374"/>
      <c r="D21" s="1234" t="s">
        <v>421</v>
      </c>
      <c r="E21" s="1234"/>
      <c r="F21" s="1234"/>
      <c r="G21" s="1234"/>
      <c r="H21" s="1234"/>
      <c r="I21" s="1234"/>
      <c r="J21" s="1234"/>
      <c r="K21" s="1234"/>
      <c r="L21" s="394"/>
      <c r="M21" s="374"/>
    </row>
    <row r="22" spans="1:13" s="373" customFormat="1" ht="7.5" customHeight="1" x14ac:dyDescent="0.15">
      <c r="A22" s="374"/>
      <c r="B22" s="387"/>
      <c r="C22" s="374"/>
      <c r="D22" s="374"/>
      <c r="E22" s="374"/>
      <c r="F22" s="374"/>
      <c r="G22" s="374"/>
      <c r="H22" s="374"/>
      <c r="I22" s="374"/>
      <c r="J22" s="382"/>
      <c r="K22" s="382"/>
      <c r="L22" s="382"/>
      <c r="M22" s="374"/>
    </row>
    <row r="23" spans="1:13" s="373" customFormat="1" ht="15" customHeight="1" x14ac:dyDescent="0.15">
      <c r="A23" s="374"/>
      <c r="B23" s="387"/>
      <c r="C23" s="1235" t="s">
        <v>422</v>
      </c>
      <c r="D23" s="1235"/>
      <c r="E23" s="1235"/>
      <c r="F23" s="1235"/>
      <c r="G23" s="1235"/>
      <c r="H23" s="1235"/>
      <c r="I23" s="1235"/>
      <c r="J23" s="1235"/>
      <c r="K23" s="1235"/>
      <c r="L23" s="382"/>
      <c r="M23" s="374"/>
    </row>
    <row r="24" spans="1:13" s="373" customFormat="1" ht="6" customHeight="1" x14ac:dyDescent="0.15">
      <c r="A24" s="374"/>
      <c r="B24" s="387"/>
      <c r="C24" s="374"/>
      <c r="D24" s="374"/>
      <c r="E24" s="374"/>
      <c r="F24" s="374"/>
      <c r="G24" s="374"/>
      <c r="H24" s="374"/>
      <c r="I24" s="374"/>
      <c r="J24" s="374"/>
      <c r="K24" s="374"/>
      <c r="L24" s="382"/>
      <c r="M24" s="374"/>
    </row>
    <row r="25" spans="1:13" s="373" customFormat="1" ht="15" customHeight="1" x14ac:dyDescent="0.15">
      <c r="A25" s="374"/>
      <c r="B25" s="387"/>
      <c r="C25" s="374"/>
      <c r="D25" s="374"/>
      <c r="E25" s="374"/>
      <c r="F25" s="374"/>
      <c r="G25" s="374"/>
      <c r="H25" s="374"/>
      <c r="I25" s="1235" t="s">
        <v>414</v>
      </c>
      <c r="J25" s="1235"/>
      <c r="K25" s="1235"/>
      <c r="L25" s="382"/>
      <c r="M25" s="374"/>
    </row>
    <row r="26" spans="1:13" s="373" customFormat="1" ht="6" customHeight="1" x14ac:dyDescent="0.15">
      <c r="A26" s="374"/>
      <c r="B26" s="387"/>
      <c r="C26" s="374"/>
      <c r="D26" s="374"/>
      <c r="E26" s="374"/>
      <c r="F26" s="374"/>
      <c r="G26" s="374"/>
      <c r="H26" s="374"/>
      <c r="I26" s="395"/>
      <c r="J26" s="395"/>
      <c r="K26" s="395"/>
      <c r="L26" s="382"/>
      <c r="M26" s="374"/>
    </row>
    <row r="27" spans="1:13" s="373" customFormat="1" ht="15" customHeight="1" x14ac:dyDescent="0.15">
      <c r="A27" s="374"/>
      <c r="B27" s="387"/>
      <c r="C27" s="1235" t="s">
        <v>423</v>
      </c>
      <c r="D27" s="1235"/>
      <c r="E27" s="1235"/>
      <c r="F27" s="1235"/>
      <c r="G27" s="1235"/>
      <c r="H27" s="1235"/>
      <c r="I27" s="1235"/>
      <c r="J27" s="1235"/>
      <c r="K27" s="1235"/>
      <c r="L27" s="382"/>
      <c r="M27" s="374"/>
    </row>
    <row r="28" spans="1:13" s="373" customFormat="1" ht="6" customHeight="1" x14ac:dyDescent="0.15">
      <c r="A28" s="374"/>
      <c r="B28" s="387"/>
      <c r="C28" s="374"/>
      <c r="D28" s="374"/>
      <c r="E28" s="374"/>
      <c r="F28" s="374"/>
      <c r="G28" s="374"/>
      <c r="H28" s="374"/>
      <c r="I28" s="374"/>
      <c r="J28" s="374"/>
      <c r="K28" s="374"/>
      <c r="L28" s="382"/>
      <c r="M28" s="374"/>
    </row>
    <row r="29" spans="1:13" s="373" customFormat="1" ht="15" customHeight="1" x14ac:dyDescent="0.15">
      <c r="A29" s="374"/>
      <c r="B29" s="387"/>
      <c r="C29" s="374"/>
      <c r="D29" s="374"/>
      <c r="E29" s="374"/>
      <c r="F29" s="374"/>
      <c r="G29" s="374"/>
      <c r="H29" s="374"/>
      <c r="I29" s="1235" t="s">
        <v>414</v>
      </c>
      <c r="J29" s="1235"/>
      <c r="K29" s="1235"/>
      <c r="L29" s="382"/>
      <c r="M29" s="374"/>
    </row>
    <row r="30" spans="1:13" s="373" customFormat="1" ht="6.75" customHeight="1" x14ac:dyDescent="0.15">
      <c r="A30" s="374"/>
      <c r="B30" s="387"/>
      <c r="C30" s="374"/>
      <c r="D30" s="374"/>
      <c r="E30" s="374"/>
      <c r="F30" s="374"/>
      <c r="G30" s="374"/>
      <c r="H30" s="374"/>
      <c r="I30" s="395"/>
      <c r="J30" s="395"/>
      <c r="K30" s="395"/>
      <c r="L30" s="382"/>
      <c r="M30" s="374"/>
    </row>
    <row r="31" spans="1:13" s="373" customFormat="1" ht="15" customHeight="1" x14ac:dyDescent="0.15">
      <c r="A31" s="374"/>
      <c r="B31" s="387"/>
      <c r="C31" s="1235" t="s">
        <v>424</v>
      </c>
      <c r="D31" s="1235"/>
      <c r="E31" s="1235"/>
      <c r="F31" s="1235"/>
      <c r="G31" s="1235"/>
      <c r="H31" s="1235"/>
      <c r="I31" s="1235"/>
      <c r="J31" s="1235"/>
      <c r="K31" s="1235"/>
      <c r="L31" s="382"/>
      <c r="M31" s="374"/>
    </row>
    <row r="32" spans="1:13" s="373" customFormat="1" ht="15" customHeight="1" x14ac:dyDescent="0.15">
      <c r="A32" s="374"/>
      <c r="B32" s="387"/>
      <c r="C32" s="374"/>
      <c r="D32" s="374"/>
      <c r="E32" s="374"/>
      <c r="F32" s="374"/>
      <c r="G32" s="374"/>
      <c r="H32" s="374"/>
      <c r="I32" s="1235" t="s">
        <v>414</v>
      </c>
      <c r="J32" s="1235"/>
      <c r="K32" s="1235"/>
      <c r="L32" s="382"/>
      <c r="M32" s="374"/>
    </row>
    <row r="33" spans="1:13" s="373" customFormat="1" ht="8.25" customHeight="1" x14ac:dyDescent="0.15">
      <c r="A33" s="374"/>
      <c r="B33" s="387"/>
      <c r="C33" s="374"/>
      <c r="D33" s="374"/>
      <c r="E33" s="374"/>
      <c r="F33" s="374"/>
      <c r="G33" s="374"/>
      <c r="H33" s="374"/>
      <c r="I33" s="395"/>
      <c r="J33" s="395"/>
      <c r="K33" s="395"/>
      <c r="L33" s="382"/>
      <c r="M33" s="374"/>
    </row>
    <row r="34" spans="1:13" s="373" customFormat="1" ht="15" customHeight="1" x14ac:dyDescent="0.15">
      <c r="A34" s="374"/>
      <c r="B34" s="387"/>
      <c r="C34" s="1235" t="s">
        <v>425</v>
      </c>
      <c r="D34" s="1235"/>
      <c r="E34" s="1235"/>
      <c r="F34" s="1235"/>
      <c r="G34" s="1235"/>
      <c r="H34" s="1235"/>
      <c r="I34" s="1235"/>
      <c r="J34" s="1235"/>
      <c r="K34" s="1235"/>
      <c r="L34" s="382"/>
      <c r="M34" s="374"/>
    </row>
    <row r="35" spans="1:13" s="373" customFormat="1" ht="6" customHeight="1" x14ac:dyDescent="0.15">
      <c r="A35" s="374"/>
      <c r="B35" s="387"/>
      <c r="C35" s="374"/>
      <c r="D35" s="374"/>
      <c r="E35" s="374"/>
      <c r="F35" s="374"/>
      <c r="G35" s="374"/>
      <c r="H35" s="374"/>
      <c r="I35" s="374"/>
      <c r="J35" s="374"/>
      <c r="K35" s="374"/>
      <c r="L35" s="382"/>
      <c r="M35" s="374"/>
    </row>
    <row r="36" spans="1:13" s="373" customFormat="1" ht="15" customHeight="1" x14ac:dyDescent="0.15">
      <c r="A36" s="374"/>
      <c r="B36" s="387"/>
      <c r="C36" s="374"/>
      <c r="D36" s="374"/>
      <c r="E36" s="374"/>
      <c r="F36" s="374"/>
      <c r="G36" s="374"/>
      <c r="H36" s="374"/>
      <c r="I36" s="1235" t="s">
        <v>414</v>
      </c>
      <c r="J36" s="1235"/>
      <c r="K36" s="1235"/>
      <c r="L36" s="382"/>
      <c r="M36" s="374"/>
    </row>
    <row r="37" spans="1:13" s="373" customFormat="1" ht="10.5" customHeight="1" x14ac:dyDescent="0.15">
      <c r="A37" s="374"/>
      <c r="B37" s="387"/>
      <c r="C37" s="374"/>
      <c r="D37" s="374"/>
      <c r="E37" s="374"/>
      <c r="F37" s="374"/>
      <c r="G37" s="374"/>
      <c r="H37" s="374"/>
      <c r="I37" s="395"/>
      <c r="J37" s="395"/>
      <c r="K37" s="395"/>
      <c r="L37" s="382"/>
      <c r="M37" s="374"/>
    </row>
    <row r="38" spans="1:13" s="373" customFormat="1" ht="15" customHeight="1" x14ac:dyDescent="0.15">
      <c r="A38" s="374"/>
      <c r="C38" s="374"/>
      <c r="D38" s="1238" t="s">
        <v>426</v>
      </c>
      <c r="E38" s="1238"/>
      <c r="F38" s="1238"/>
      <c r="G38" s="1238"/>
      <c r="H38" s="1238"/>
      <c r="I38" s="1238"/>
      <c r="J38" s="1238"/>
      <c r="K38" s="1238"/>
      <c r="L38" s="396"/>
      <c r="M38" s="374"/>
    </row>
    <row r="39" spans="1:13" s="373" customFormat="1" ht="15" customHeight="1" x14ac:dyDescent="0.15">
      <c r="A39" s="374"/>
      <c r="B39" s="387"/>
      <c r="C39" s="374"/>
      <c r="D39" s="374"/>
      <c r="E39" s="374"/>
      <c r="F39" s="374"/>
      <c r="G39" s="374"/>
      <c r="H39" s="374"/>
      <c r="I39" s="374"/>
      <c r="J39" s="374"/>
      <c r="K39" s="374"/>
      <c r="L39" s="374"/>
      <c r="M39" s="374"/>
    </row>
    <row r="40" spans="1:13" s="373" customFormat="1" ht="15" customHeight="1" x14ac:dyDescent="0.15">
      <c r="A40" s="374"/>
      <c r="B40" s="397" t="s">
        <v>91</v>
      </c>
      <c r="C40" s="374"/>
      <c r="D40" s="1237" t="s">
        <v>427</v>
      </c>
      <c r="E40" s="1237"/>
      <c r="F40" s="1237"/>
      <c r="G40" s="1237"/>
      <c r="H40" s="1237"/>
      <c r="I40" s="1237"/>
      <c r="J40" s="1237"/>
      <c r="K40" s="1237"/>
      <c r="M40" s="374"/>
    </row>
    <row r="41" spans="1:13" s="373" customFormat="1" ht="15" customHeight="1" x14ac:dyDescent="0.15">
      <c r="A41" s="374"/>
      <c r="B41" s="387"/>
      <c r="C41" s="374"/>
      <c r="D41" s="1237"/>
      <c r="E41" s="1237"/>
      <c r="F41" s="1237"/>
      <c r="G41" s="1237"/>
      <c r="H41" s="1237"/>
      <c r="I41" s="1237"/>
      <c r="J41" s="1237"/>
      <c r="K41" s="1237"/>
      <c r="L41" s="398"/>
      <c r="M41" s="374"/>
    </row>
    <row r="42" spans="1:13" s="373" customFormat="1" ht="15" customHeight="1" x14ac:dyDescent="0.15">
      <c r="A42" s="374"/>
      <c r="B42" s="397"/>
      <c r="C42" s="374"/>
      <c r="D42" s="393"/>
      <c r="E42" s="393"/>
      <c r="F42" s="393"/>
      <c r="G42" s="393"/>
      <c r="H42" s="393"/>
      <c r="I42" s="1235" t="s">
        <v>414</v>
      </c>
      <c r="J42" s="1235"/>
      <c r="K42" s="1235"/>
      <c r="L42" s="399"/>
      <c r="M42" s="374"/>
    </row>
    <row r="43" spans="1:13" s="373" customFormat="1" ht="12.75" customHeight="1" x14ac:dyDescent="0.15">
      <c r="A43" s="374"/>
      <c r="B43" s="387"/>
      <c r="C43" s="374"/>
      <c r="D43" s="374"/>
      <c r="E43" s="382"/>
      <c r="F43" s="382"/>
      <c r="G43" s="382"/>
      <c r="H43" s="382"/>
      <c r="I43" s="395"/>
      <c r="J43" s="395"/>
      <c r="K43" s="395"/>
      <c r="L43" s="383"/>
      <c r="M43" s="374"/>
    </row>
    <row r="44" spans="1:13" s="373" customFormat="1" ht="15" customHeight="1" x14ac:dyDescent="0.15">
      <c r="A44" s="374"/>
      <c r="B44" s="397" t="s">
        <v>428</v>
      </c>
      <c r="C44" s="374"/>
      <c r="D44" s="1239" t="s">
        <v>429</v>
      </c>
      <c r="E44" s="1239"/>
      <c r="F44" s="1239"/>
      <c r="G44" s="1239"/>
      <c r="H44" s="1239"/>
      <c r="I44" s="1239"/>
      <c r="J44" s="1239"/>
      <c r="K44" s="1239"/>
      <c r="L44" s="400"/>
      <c r="M44" s="374"/>
    </row>
    <row r="45" spans="1:13" s="373" customFormat="1" ht="15" customHeight="1" x14ac:dyDescent="0.15">
      <c r="A45" s="374"/>
      <c r="B45" s="387"/>
      <c r="C45" s="374"/>
      <c r="D45" s="1239"/>
      <c r="E45" s="1239"/>
      <c r="F45" s="1239"/>
      <c r="G45" s="1239"/>
      <c r="H45" s="1239"/>
      <c r="I45" s="1239"/>
      <c r="J45" s="1239"/>
      <c r="K45" s="1239"/>
      <c r="L45" s="400"/>
      <c r="M45" s="374"/>
    </row>
    <row r="46" spans="1:13" s="373" customFormat="1" ht="15" customHeight="1" x14ac:dyDescent="0.15">
      <c r="A46" s="374"/>
      <c r="B46" s="401"/>
      <c r="C46" s="402"/>
      <c r="D46" s="403"/>
      <c r="E46" s="404"/>
      <c r="F46" s="404"/>
      <c r="G46" s="404"/>
      <c r="H46" s="405"/>
      <c r="I46" s="1240" t="s">
        <v>430</v>
      </c>
      <c r="J46" s="1240"/>
      <c r="K46" s="1240"/>
      <c r="L46" s="403"/>
      <c r="M46" s="374"/>
    </row>
    <row r="47" spans="1:13" s="373" customFormat="1" ht="19.5" customHeight="1" x14ac:dyDescent="0.15">
      <c r="A47" s="374"/>
      <c r="B47" s="387"/>
      <c r="C47" s="374"/>
      <c r="D47" s="406"/>
      <c r="E47" s="405"/>
      <c r="F47" s="405"/>
      <c r="G47" s="405"/>
      <c r="H47" s="405"/>
      <c r="I47" s="1240" t="s">
        <v>431</v>
      </c>
      <c r="J47" s="1240"/>
      <c r="K47" s="1240"/>
      <c r="L47" s="406"/>
      <c r="M47" s="374"/>
    </row>
    <row r="48" spans="1:13" s="373" customFormat="1" ht="12" customHeight="1" x14ac:dyDescent="0.15">
      <c r="A48" s="374"/>
      <c r="B48" s="387"/>
      <c r="C48" s="374"/>
      <c r="D48" s="406"/>
      <c r="E48" s="405"/>
      <c r="F48" s="405"/>
      <c r="G48" s="405"/>
      <c r="H48" s="405"/>
      <c r="I48" s="407"/>
      <c r="J48" s="407"/>
      <c r="K48" s="407"/>
      <c r="L48" s="406"/>
      <c r="M48" s="374"/>
    </row>
    <row r="49" spans="1:13" s="373" customFormat="1" ht="12" customHeight="1" x14ac:dyDescent="0.15">
      <c r="A49" s="408" t="s">
        <v>432</v>
      </c>
      <c r="B49" s="387"/>
      <c r="C49" s="374"/>
      <c r="D49" s="406"/>
      <c r="E49" s="409"/>
      <c r="F49" s="409"/>
      <c r="G49" s="409"/>
      <c r="H49" s="409"/>
      <c r="I49" s="410"/>
      <c r="J49" s="410"/>
      <c r="K49" s="410"/>
      <c r="L49" s="411"/>
      <c r="M49" s="374"/>
    </row>
    <row r="50" spans="1:13" s="373" customFormat="1" ht="15" customHeight="1" x14ac:dyDescent="0.15">
      <c r="A50" s="374"/>
      <c r="B50" s="387"/>
      <c r="C50" s="374"/>
      <c r="D50" s="406"/>
      <c r="E50" s="398"/>
      <c r="F50" s="398"/>
      <c r="G50" s="398"/>
      <c r="H50" s="398"/>
      <c r="I50" s="409"/>
      <c r="J50" s="409"/>
      <c r="K50" s="409"/>
      <c r="L50" s="374"/>
      <c r="M50" s="374"/>
    </row>
    <row r="51" spans="1:13" s="373" customFormat="1" ht="15" customHeight="1" x14ac:dyDescent="0.15">
      <c r="A51" s="374"/>
      <c r="B51" s="387"/>
      <c r="C51" s="374"/>
      <c r="D51" s="374"/>
      <c r="E51" s="374"/>
      <c r="F51" s="374"/>
      <c r="G51" s="374"/>
      <c r="H51" s="374"/>
      <c r="I51" s="374"/>
      <c r="J51" s="374"/>
      <c r="K51" s="374"/>
      <c r="L51" s="374"/>
      <c r="M51" s="374"/>
    </row>
    <row r="52" spans="1:13" s="373" customFormat="1" ht="15" customHeight="1" x14ac:dyDescent="0.15">
      <c r="A52" s="374"/>
      <c r="B52" s="387"/>
      <c r="C52" s="374"/>
      <c r="D52" s="374"/>
      <c r="E52" s="374"/>
      <c r="F52" s="374"/>
      <c r="G52" s="374"/>
      <c r="H52" s="374"/>
      <c r="I52" s="374"/>
      <c r="J52" s="374"/>
      <c r="K52" s="374"/>
      <c r="L52" s="374"/>
      <c r="M52" s="374"/>
    </row>
    <row r="53" spans="1:13" s="373" customFormat="1" ht="15" customHeight="1" x14ac:dyDescent="0.15">
      <c r="A53" s="374"/>
      <c r="B53" s="374"/>
      <c r="C53" s="374"/>
      <c r="D53" s="374"/>
      <c r="E53" s="1235"/>
      <c r="F53" s="1235"/>
      <c r="G53" s="1235"/>
      <c r="H53" s="1235"/>
      <c r="I53" s="1235"/>
      <c r="J53" s="1235"/>
      <c r="K53" s="1235"/>
      <c r="L53" s="1235"/>
      <c r="M53" s="374"/>
    </row>
    <row r="54" spans="1:13" s="373" customFormat="1" ht="15" customHeight="1" x14ac:dyDescent="0.15">
      <c r="A54" s="374"/>
      <c r="B54" s="374"/>
      <c r="C54" s="374"/>
      <c r="D54" s="374"/>
      <c r="E54" s="1235"/>
      <c r="F54" s="1235"/>
      <c r="G54" s="1235"/>
      <c r="H54" s="1235"/>
      <c r="I54" s="1235"/>
      <c r="J54" s="1235"/>
      <c r="K54" s="1235"/>
      <c r="L54" s="1235"/>
      <c r="M54" s="374"/>
    </row>
    <row r="55" spans="1:13" s="373" customFormat="1" ht="15" customHeight="1" x14ac:dyDescent="0.15">
      <c r="A55" s="374"/>
      <c r="B55" s="374"/>
      <c r="C55" s="374"/>
      <c r="D55" s="374"/>
      <c r="E55" s="382"/>
      <c r="F55" s="382"/>
      <c r="G55" s="382"/>
      <c r="H55" s="382"/>
      <c r="I55" s="382"/>
      <c r="J55" s="395"/>
      <c r="K55" s="395"/>
      <c r="L55" s="395"/>
      <c r="M55" s="374"/>
    </row>
    <row r="56" spans="1:13" s="373" customFormat="1" ht="15" customHeight="1" x14ac:dyDescent="0.15">
      <c r="A56" s="374"/>
      <c r="B56" s="374"/>
      <c r="C56" s="374"/>
      <c r="D56" s="374"/>
      <c r="E56" s="374"/>
      <c r="F56" s="374"/>
      <c r="G56" s="374"/>
      <c r="H56" s="374"/>
      <c r="I56" s="374"/>
      <c r="J56" s="374"/>
      <c r="K56" s="374"/>
      <c r="L56" s="374"/>
      <c r="M56" s="374"/>
    </row>
    <row r="57" spans="1:13" s="373" customFormat="1" ht="15" customHeight="1" x14ac:dyDescent="0.15">
      <c r="A57" s="374"/>
      <c r="B57" s="374"/>
      <c r="C57" s="384"/>
      <c r="D57" s="374"/>
      <c r="E57" s="382"/>
      <c r="F57" s="412"/>
      <c r="G57" s="412"/>
      <c r="H57" s="412"/>
      <c r="I57" s="412"/>
      <c r="J57" s="412"/>
      <c r="K57" s="412"/>
      <c r="L57" s="374"/>
      <c r="M57" s="374"/>
    </row>
    <row r="58" spans="1:13" s="373" customFormat="1" ht="15" customHeight="1" x14ac:dyDescent="0.15">
      <c r="A58" s="374"/>
      <c r="B58" s="374"/>
      <c r="C58" s="384"/>
      <c r="D58" s="374"/>
      <c r="E58" s="413"/>
      <c r="F58" s="413"/>
      <c r="G58" s="413"/>
      <c r="H58" s="413"/>
      <c r="I58" s="413"/>
      <c r="J58" s="413"/>
      <c r="K58" s="413"/>
      <c r="L58" s="374"/>
      <c r="M58" s="374"/>
    </row>
    <row r="59" spans="1:13" s="373" customFormat="1" ht="26.25" customHeight="1" x14ac:dyDescent="0.15">
      <c r="A59" s="374"/>
      <c r="B59" s="374"/>
      <c r="C59" s="374"/>
      <c r="D59" s="374"/>
      <c r="E59" s="413"/>
      <c r="F59" s="413"/>
      <c r="G59" s="413"/>
      <c r="H59" s="413"/>
      <c r="I59" s="413"/>
      <c r="J59" s="413"/>
      <c r="K59" s="413"/>
      <c r="L59" s="374"/>
      <c r="M59" s="374"/>
    </row>
    <row r="60" spans="1:13" x14ac:dyDescent="0.15">
      <c r="E60" s="413"/>
      <c r="F60" s="413"/>
      <c r="G60" s="413"/>
      <c r="H60" s="413"/>
      <c r="I60" s="413"/>
      <c r="J60" s="413"/>
      <c r="K60" s="413"/>
    </row>
    <row r="61" spans="1:13" x14ac:dyDescent="0.15">
      <c r="E61" s="413"/>
      <c r="F61" s="413"/>
      <c r="G61" s="413"/>
      <c r="H61" s="413"/>
      <c r="I61" s="413"/>
      <c r="J61" s="413"/>
      <c r="K61" s="413"/>
    </row>
  </sheetData>
  <mergeCells count="26">
    <mergeCell ref="E54:I54"/>
    <mergeCell ref="J54:L54"/>
    <mergeCell ref="I42:K42"/>
    <mergeCell ref="D44:K45"/>
    <mergeCell ref="I46:K46"/>
    <mergeCell ref="I47:K47"/>
    <mergeCell ref="E53:I53"/>
    <mergeCell ref="J53:L53"/>
    <mergeCell ref="D40:K41"/>
    <mergeCell ref="D19:K19"/>
    <mergeCell ref="D21:K21"/>
    <mergeCell ref="C23:K23"/>
    <mergeCell ref="I25:K25"/>
    <mergeCell ref="C27:K27"/>
    <mergeCell ref="I29:K29"/>
    <mergeCell ref="C31:K31"/>
    <mergeCell ref="I32:K32"/>
    <mergeCell ref="C34:K34"/>
    <mergeCell ref="I36:K36"/>
    <mergeCell ref="D38:K38"/>
    <mergeCell ref="I17:K17"/>
    <mergeCell ref="B1:I2"/>
    <mergeCell ref="D6:J6"/>
    <mergeCell ref="D10:K10"/>
    <mergeCell ref="J12:K12"/>
    <mergeCell ref="J16:K16"/>
  </mergeCells>
  <phoneticPr fontId="11"/>
  <printOptions horizontalCentered="1"/>
  <pageMargins left="0.23622047244094491" right="0.19685039370078741" top="0.98425196850393704" bottom="0.98425196850393704" header="0.51181102362204722" footer="0.5118110236220472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45"/>
  <sheetViews>
    <sheetView view="pageBreakPreview" zoomScale="90" zoomScaleNormal="100" zoomScaleSheetLayoutView="90" workbookViewId="0">
      <selection activeCell="C6" sqref="C6:F6"/>
    </sheetView>
  </sheetViews>
  <sheetFormatPr defaultRowHeight="13.5" x14ac:dyDescent="0.15"/>
  <cols>
    <col min="1" max="1" width="3.625" style="22" customWidth="1"/>
    <col min="2" max="2" width="23.5" style="22" customWidth="1"/>
    <col min="3" max="3" width="37.625" style="22" bestFit="1" customWidth="1"/>
    <col min="4" max="4" width="8" style="22" customWidth="1"/>
    <col min="5" max="5" width="9.625" style="22" customWidth="1"/>
    <col min="6" max="6" width="9.125" style="22" customWidth="1"/>
    <col min="7" max="7" width="6.75" style="22" customWidth="1"/>
    <col min="8" max="8" width="5.125" style="22" customWidth="1"/>
    <col min="9" max="10" width="4.625" style="22" customWidth="1"/>
    <col min="11" max="254" width="8.875" style="22"/>
    <col min="255" max="255" width="2.875" style="22" customWidth="1"/>
    <col min="256" max="256" width="23.5" style="22" customWidth="1"/>
    <col min="257" max="257" width="34.375" style="22" customWidth="1"/>
    <col min="258" max="258" width="8" style="22" customWidth="1"/>
    <col min="259" max="259" width="9.625" style="22" customWidth="1"/>
    <col min="260" max="260" width="7.375" style="22" customWidth="1"/>
    <col min="261" max="261" width="8.5" style="22" customWidth="1"/>
    <col min="262" max="262" width="4.75" style="22" customWidth="1"/>
    <col min="263" max="263" width="16.25" style="22" customWidth="1"/>
    <col min="264" max="264" width="5.125" style="22" customWidth="1"/>
    <col min="265" max="266" width="4.625" style="22" customWidth="1"/>
    <col min="267" max="510" width="8.875" style="22"/>
    <col min="511" max="511" width="2.875" style="22" customWidth="1"/>
    <col min="512" max="512" width="23.5" style="22" customWidth="1"/>
    <col min="513" max="513" width="34.375" style="22" customWidth="1"/>
    <col min="514" max="514" width="8" style="22" customWidth="1"/>
    <col min="515" max="515" width="9.625" style="22" customWidth="1"/>
    <col min="516" max="516" width="7.375" style="22" customWidth="1"/>
    <col min="517" max="517" width="8.5" style="22" customWidth="1"/>
    <col min="518" max="518" width="4.75" style="22" customWidth="1"/>
    <col min="519" max="519" width="16.25" style="22" customWidth="1"/>
    <col min="520" max="520" width="5.125" style="22" customWidth="1"/>
    <col min="521" max="522" width="4.625" style="22" customWidth="1"/>
    <col min="523" max="766" width="8.875" style="22"/>
    <col min="767" max="767" width="2.875" style="22" customWidth="1"/>
    <col min="768" max="768" width="23.5" style="22" customWidth="1"/>
    <col min="769" max="769" width="34.375" style="22" customWidth="1"/>
    <col min="770" max="770" width="8" style="22" customWidth="1"/>
    <col min="771" max="771" width="9.625" style="22" customWidth="1"/>
    <col min="772" max="772" width="7.375" style="22" customWidth="1"/>
    <col min="773" max="773" width="8.5" style="22" customWidth="1"/>
    <col min="774" max="774" width="4.75" style="22" customWidth="1"/>
    <col min="775" max="775" width="16.25" style="22" customWidth="1"/>
    <col min="776" max="776" width="5.125" style="22" customWidth="1"/>
    <col min="777" max="778" width="4.625" style="22" customWidth="1"/>
    <col min="779" max="1022" width="8.875" style="22"/>
    <col min="1023" max="1023" width="2.875" style="22" customWidth="1"/>
    <col min="1024" max="1024" width="23.5" style="22" customWidth="1"/>
    <col min="1025" max="1025" width="34.375" style="22" customWidth="1"/>
    <col min="1026" max="1026" width="8" style="22" customWidth="1"/>
    <col min="1027" max="1027" width="9.625" style="22" customWidth="1"/>
    <col min="1028" max="1028" width="7.375" style="22" customWidth="1"/>
    <col min="1029" max="1029" width="8.5" style="22" customWidth="1"/>
    <col min="1030" max="1030" width="4.75" style="22" customWidth="1"/>
    <col min="1031" max="1031" width="16.25" style="22" customWidth="1"/>
    <col min="1032" max="1032" width="5.125" style="22" customWidth="1"/>
    <col min="1033" max="1034" width="4.625" style="22" customWidth="1"/>
    <col min="1035" max="1278" width="8.875" style="22"/>
    <col min="1279" max="1279" width="2.875" style="22" customWidth="1"/>
    <col min="1280" max="1280" width="23.5" style="22" customWidth="1"/>
    <col min="1281" max="1281" width="34.375" style="22" customWidth="1"/>
    <col min="1282" max="1282" width="8" style="22" customWidth="1"/>
    <col min="1283" max="1283" width="9.625" style="22" customWidth="1"/>
    <col min="1284" max="1284" width="7.375" style="22" customWidth="1"/>
    <col min="1285" max="1285" width="8.5" style="22" customWidth="1"/>
    <col min="1286" max="1286" width="4.75" style="22" customWidth="1"/>
    <col min="1287" max="1287" width="16.25" style="22" customWidth="1"/>
    <col min="1288" max="1288" width="5.125" style="22" customWidth="1"/>
    <col min="1289" max="1290" width="4.625" style="22" customWidth="1"/>
    <col min="1291" max="1534" width="8.875" style="22"/>
    <col min="1535" max="1535" width="2.875" style="22" customWidth="1"/>
    <col min="1536" max="1536" width="23.5" style="22" customWidth="1"/>
    <col min="1537" max="1537" width="34.375" style="22" customWidth="1"/>
    <col min="1538" max="1538" width="8" style="22" customWidth="1"/>
    <col min="1539" max="1539" width="9.625" style="22" customWidth="1"/>
    <col min="1540" max="1540" width="7.375" style="22" customWidth="1"/>
    <col min="1541" max="1541" width="8.5" style="22" customWidth="1"/>
    <col min="1542" max="1542" width="4.75" style="22" customWidth="1"/>
    <col min="1543" max="1543" width="16.25" style="22" customWidth="1"/>
    <col min="1544" max="1544" width="5.125" style="22" customWidth="1"/>
    <col min="1545" max="1546" width="4.625" style="22" customWidth="1"/>
    <col min="1547" max="1790" width="8.875" style="22"/>
    <col min="1791" max="1791" width="2.875" style="22" customWidth="1"/>
    <col min="1792" max="1792" width="23.5" style="22" customWidth="1"/>
    <col min="1793" max="1793" width="34.375" style="22" customWidth="1"/>
    <col min="1794" max="1794" width="8" style="22" customWidth="1"/>
    <col min="1795" max="1795" width="9.625" style="22" customWidth="1"/>
    <col min="1796" max="1796" width="7.375" style="22" customWidth="1"/>
    <col min="1797" max="1797" width="8.5" style="22" customWidth="1"/>
    <col min="1798" max="1798" width="4.75" style="22" customWidth="1"/>
    <col min="1799" max="1799" width="16.25" style="22" customWidth="1"/>
    <col min="1800" max="1800" width="5.125" style="22" customWidth="1"/>
    <col min="1801" max="1802" width="4.625" style="22" customWidth="1"/>
    <col min="1803" max="2046" width="8.875" style="22"/>
    <col min="2047" max="2047" width="2.875" style="22" customWidth="1"/>
    <col min="2048" max="2048" width="23.5" style="22" customWidth="1"/>
    <col min="2049" max="2049" width="34.375" style="22" customWidth="1"/>
    <col min="2050" max="2050" width="8" style="22" customWidth="1"/>
    <col min="2051" max="2051" width="9.625" style="22" customWidth="1"/>
    <col min="2052" max="2052" width="7.375" style="22" customWidth="1"/>
    <col min="2053" max="2053" width="8.5" style="22" customWidth="1"/>
    <col min="2054" max="2054" width="4.75" style="22" customWidth="1"/>
    <col min="2055" max="2055" width="16.25" style="22" customWidth="1"/>
    <col min="2056" max="2056" width="5.125" style="22" customWidth="1"/>
    <col min="2057" max="2058" width="4.625" style="22" customWidth="1"/>
    <col min="2059" max="2302" width="8.875" style="22"/>
    <col min="2303" max="2303" width="2.875" style="22" customWidth="1"/>
    <col min="2304" max="2304" width="23.5" style="22" customWidth="1"/>
    <col min="2305" max="2305" width="34.375" style="22" customWidth="1"/>
    <col min="2306" max="2306" width="8" style="22" customWidth="1"/>
    <col min="2307" max="2307" width="9.625" style="22" customWidth="1"/>
    <col min="2308" max="2308" width="7.375" style="22" customWidth="1"/>
    <col min="2309" max="2309" width="8.5" style="22" customWidth="1"/>
    <col min="2310" max="2310" width="4.75" style="22" customWidth="1"/>
    <col min="2311" max="2311" width="16.25" style="22" customWidth="1"/>
    <col min="2312" max="2312" width="5.125" style="22" customWidth="1"/>
    <col min="2313" max="2314" width="4.625" style="22" customWidth="1"/>
    <col min="2315" max="2558" width="8.875" style="22"/>
    <col min="2559" max="2559" width="2.875" style="22" customWidth="1"/>
    <col min="2560" max="2560" width="23.5" style="22" customWidth="1"/>
    <col min="2561" max="2561" width="34.375" style="22" customWidth="1"/>
    <col min="2562" max="2562" width="8" style="22" customWidth="1"/>
    <col min="2563" max="2563" width="9.625" style="22" customWidth="1"/>
    <col min="2564" max="2564" width="7.375" style="22" customWidth="1"/>
    <col min="2565" max="2565" width="8.5" style="22" customWidth="1"/>
    <col min="2566" max="2566" width="4.75" style="22" customWidth="1"/>
    <col min="2567" max="2567" width="16.25" style="22" customWidth="1"/>
    <col min="2568" max="2568" width="5.125" style="22" customWidth="1"/>
    <col min="2569" max="2570" width="4.625" style="22" customWidth="1"/>
    <col min="2571" max="2814" width="8.875" style="22"/>
    <col min="2815" max="2815" width="2.875" style="22" customWidth="1"/>
    <col min="2816" max="2816" width="23.5" style="22" customWidth="1"/>
    <col min="2817" max="2817" width="34.375" style="22" customWidth="1"/>
    <col min="2818" max="2818" width="8" style="22" customWidth="1"/>
    <col min="2819" max="2819" width="9.625" style="22" customWidth="1"/>
    <col min="2820" max="2820" width="7.375" style="22" customWidth="1"/>
    <col min="2821" max="2821" width="8.5" style="22" customWidth="1"/>
    <col min="2822" max="2822" width="4.75" style="22" customWidth="1"/>
    <col min="2823" max="2823" width="16.25" style="22" customWidth="1"/>
    <col min="2824" max="2824" width="5.125" style="22" customWidth="1"/>
    <col min="2825" max="2826" width="4.625" style="22" customWidth="1"/>
    <col min="2827" max="3070" width="8.875" style="22"/>
    <col min="3071" max="3071" width="2.875" style="22" customWidth="1"/>
    <col min="3072" max="3072" width="23.5" style="22" customWidth="1"/>
    <col min="3073" max="3073" width="34.375" style="22" customWidth="1"/>
    <col min="3074" max="3074" width="8" style="22" customWidth="1"/>
    <col min="3075" max="3075" width="9.625" style="22" customWidth="1"/>
    <col min="3076" max="3076" width="7.375" style="22" customWidth="1"/>
    <col min="3077" max="3077" width="8.5" style="22" customWidth="1"/>
    <col min="3078" max="3078" width="4.75" style="22" customWidth="1"/>
    <col min="3079" max="3079" width="16.25" style="22" customWidth="1"/>
    <col min="3080" max="3080" width="5.125" style="22" customWidth="1"/>
    <col min="3081" max="3082" width="4.625" style="22" customWidth="1"/>
    <col min="3083" max="3326" width="8.875" style="22"/>
    <col min="3327" max="3327" width="2.875" style="22" customWidth="1"/>
    <col min="3328" max="3328" width="23.5" style="22" customWidth="1"/>
    <col min="3329" max="3329" width="34.375" style="22" customWidth="1"/>
    <col min="3330" max="3330" width="8" style="22" customWidth="1"/>
    <col min="3331" max="3331" width="9.625" style="22" customWidth="1"/>
    <col min="3332" max="3332" width="7.375" style="22" customWidth="1"/>
    <col min="3333" max="3333" width="8.5" style="22" customWidth="1"/>
    <col min="3334" max="3334" width="4.75" style="22" customWidth="1"/>
    <col min="3335" max="3335" width="16.25" style="22" customWidth="1"/>
    <col min="3336" max="3336" width="5.125" style="22" customWidth="1"/>
    <col min="3337" max="3338" width="4.625" style="22" customWidth="1"/>
    <col min="3339" max="3582" width="8.875" style="22"/>
    <col min="3583" max="3583" width="2.875" style="22" customWidth="1"/>
    <col min="3584" max="3584" width="23.5" style="22" customWidth="1"/>
    <col min="3585" max="3585" width="34.375" style="22" customWidth="1"/>
    <col min="3586" max="3586" width="8" style="22" customWidth="1"/>
    <col min="3587" max="3587" width="9.625" style="22" customWidth="1"/>
    <col min="3588" max="3588" width="7.375" style="22" customWidth="1"/>
    <col min="3589" max="3589" width="8.5" style="22" customWidth="1"/>
    <col min="3590" max="3590" width="4.75" style="22" customWidth="1"/>
    <col min="3591" max="3591" width="16.25" style="22" customWidth="1"/>
    <col min="3592" max="3592" width="5.125" style="22" customWidth="1"/>
    <col min="3593" max="3594" width="4.625" style="22" customWidth="1"/>
    <col min="3595" max="3838" width="8.875" style="22"/>
    <col min="3839" max="3839" width="2.875" style="22" customWidth="1"/>
    <col min="3840" max="3840" width="23.5" style="22" customWidth="1"/>
    <col min="3841" max="3841" width="34.375" style="22" customWidth="1"/>
    <col min="3842" max="3842" width="8" style="22" customWidth="1"/>
    <col min="3843" max="3843" width="9.625" style="22" customWidth="1"/>
    <col min="3844" max="3844" width="7.375" style="22" customWidth="1"/>
    <col min="3845" max="3845" width="8.5" style="22" customWidth="1"/>
    <col min="3846" max="3846" width="4.75" style="22" customWidth="1"/>
    <col min="3847" max="3847" width="16.25" style="22" customWidth="1"/>
    <col min="3848" max="3848" width="5.125" style="22" customWidth="1"/>
    <col min="3849" max="3850" width="4.625" style="22" customWidth="1"/>
    <col min="3851" max="4094" width="8.875" style="22"/>
    <col min="4095" max="4095" width="2.875" style="22" customWidth="1"/>
    <col min="4096" max="4096" width="23.5" style="22" customWidth="1"/>
    <col min="4097" max="4097" width="34.375" style="22" customWidth="1"/>
    <col min="4098" max="4098" width="8" style="22" customWidth="1"/>
    <col min="4099" max="4099" width="9.625" style="22" customWidth="1"/>
    <col min="4100" max="4100" width="7.375" style="22" customWidth="1"/>
    <col min="4101" max="4101" width="8.5" style="22" customWidth="1"/>
    <col min="4102" max="4102" width="4.75" style="22" customWidth="1"/>
    <col min="4103" max="4103" width="16.25" style="22" customWidth="1"/>
    <col min="4104" max="4104" width="5.125" style="22" customWidth="1"/>
    <col min="4105" max="4106" width="4.625" style="22" customWidth="1"/>
    <col min="4107" max="4350" width="8.875" style="22"/>
    <col min="4351" max="4351" width="2.875" style="22" customWidth="1"/>
    <col min="4352" max="4352" width="23.5" style="22" customWidth="1"/>
    <col min="4353" max="4353" width="34.375" style="22" customWidth="1"/>
    <col min="4354" max="4354" width="8" style="22" customWidth="1"/>
    <col min="4355" max="4355" width="9.625" style="22" customWidth="1"/>
    <col min="4356" max="4356" width="7.375" style="22" customWidth="1"/>
    <col min="4357" max="4357" width="8.5" style="22" customWidth="1"/>
    <col min="4358" max="4358" width="4.75" style="22" customWidth="1"/>
    <col min="4359" max="4359" width="16.25" style="22" customWidth="1"/>
    <col min="4360" max="4360" width="5.125" style="22" customWidth="1"/>
    <col min="4361" max="4362" width="4.625" style="22" customWidth="1"/>
    <col min="4363" max="4606" width="8.875" style="22"/>
    <col min="4607" max="4607" width="2.875" style="22" customWidth="1"/>
    <col min="4608" max="4608" width="23.5" style="22" customWidth="1"/>
    <col min="4609" max="4609" width="34.375" style="22" customWidth="1"/>
    <col min="4610" max="4610" width="8" style="22" customWidth="1"/>
    <col min="4611" max="4611" width="9.625" style="22" customWidth="1"/>
    <col min="4612" max="4612" width="7.375" style="22" customWidth="1"/>
    <col min="4613" max="4613" width="8.5" style="22" customWidth="1"/>
    <col min="4614" max="4614" width="4.75" style="22" customWidth="1"/>
    <col min="4615" max="4615" width="16.25" style="22" customWidth="1"/>
    <col min="4616" max="4616" width="5.125" style="22" customWidth="1"/>
    <col min="4617" max="4618" width="4.625" style="22" customWidth="1"/>
    <col min="4619" max="4862" width="8.875" style="22"/>
    <col min="4863" max="4863" width="2.875" style="22" customWidth="1"/>
    <col min="4864" max="4864" width="23.5" style="22" customWidth="1"/>
    <col min="4865" max="4865" width="34.375" style="22" customWidth="1"/>
    <col min="4866" max="4866" width="8" style="22" customWidth="1"/>
    <col min="4867" max="4867" width="9.625" style="22" customWidth="1"/>
    <col min="4868" max="4868" width="7.375" style="22" customWidth="1"/>
    <col min="4869" max="4869" width="8.5" style="22" customWidth="1"/>
    <col min="4870" max="4870" width="4.75" style="22" customWidth="1"/>
    <col min="4871" max="4871" width="16.25" style="22" customWidth="1"/>
    <col min="4872" max="4872" width="5.125" style="22" customWidth="1"/>
    <col min="4873" max="4874" width="4.625" style="22" customWidth="1"/>
    <col min="4875" max="5118" width="8.875" style="22"/>
    <col min="5119" max="5119" width="2.875" style="22" customWidth="1"/>
    <col min="5120" max="5120" width="23.5" style="22" customWidth="1"/>
    <col min="5121" max="5121" width="34.375" style="22" customWidth="1"/>
    <col min="5122" max="5122" width="8" style="22" customWidth="1"/>
    <col min="5123" max="5123" width="9.625" style="22" customWidth="1"/>
    <col min="5124" max="5124" width="7.375" style="22" customWidth="1"/>
    <col min="5125" max="5125" width="8.5" style="22" customWidth="1"/>
    <col min="5126" max="5126" width="4.75" style="22" customWidth="1"/>
    <col min="5127" max="5127" width="16.25" style="22" customWidth="1"/>
    <col min="5128" max="5128" width="5.125" style="22" customWidth="1"/>
    <col min="5129" max="5130" width="4.625" style="22" customWidth="1"/>
    <col min="5131" max="5374" width="8.875" style="22"/>
    <col min="5375" max="5375" width="2.875" style="22" customWidth="1"/>
    <col min="5376" max="5376" width="23.5" style="22" customWidth="1"/>
    <col min="5377" max="5377" width="34.375" style="22" customWidth="1"/>
    <col min="5378" max="5378" width="8" style="22" customWidth="1"/>
    <col min="5379" max="5379" width="9.625" style="22" customWidth="1"/>
    <col min="5380" max="5380" width="7.375" style="22" customWidth="1"/>
    <col min="5381" max="5381" width="8.5" style="22" customWidth="1"/>
    <col min="5382" max="5382" width="4.75" style="22" customWidth="1"/>
    <col min="5383" max="5383" width="16.25" style="22" customWidth="1"/>
    <col min="5384" max="5384" width="5.125" style="22" customWidth="1"/>
    <col min="5385" max="5386" width="4.625" style="22" customWidth="1"/>
    <col min="5387" max="5630" width="8.875" style="22"/>
    <col min="5631" max="5631" width="2.875" style="22" customWidth="1"/>
    <col min="5632" max="5632" width="23.5" style="22" customWidth="1"/>
    <col min="5633" max="5633" width="34.375" style="22" customWidth="1"/>
    <col min="5634" max="5634" width="8" style="22" customWidth="1"/>
    <col min="5635" max="5635" width="9.625" style="22" customWidth="1"/>
    <col min="5636" max="5636" width="7.375" style="22" customWidth="1"/>
    <col min="5637" max="5637" width="8.5" style="22" customWidth="1"/>
    <col min="5638" max="5638" width="4.75" style="22" customWidth="1"/>
    <col min="5639" max="5639" width="16.25" style="22" customWidth="1"/>
    <col min="5640" max="5640" width="5.125" style="22" customWidth="1"/>
    <col min="5641" max="5642" width="4.625" style="22" customWidth="1"/>
    <col min="5643" max="5886" width="8.875" style="22"/>
    <col min="5887" max="5887" width="2.875" style="22" customWidth="1"/>
    <col min="5888" max="5888" width="23.5" style="22" customWidth="1"/>
    <col min="5889" max="5889" width="34.375" style="22" customWidth="1"/>
    <col min="5890" max="5890" width="8" style="22" customWidth="1"/>
    <col min="5891" max="5891" width="9.625" style="22" customWidth="1"/>
    <col min="5892" max="5892" width="7.375" style="22" customWidth="1"/>
    <col min="5893" max="5893" width="8.5" style="22" customWidth="1"/>
    <col min="5894" max="5894" width="4.75" style="22" customWidth="1"/>
    <col min="5895" max="5895" width="16.25" style="22" customWidth="1"/>
    <col min="5896" max="5896" width="5.125" style="22" customWidth="1"/>
    <col min="5897" max="5898" width="4.625" style="22" customWidth="1"/>
    <col min="5899" max="6142" width="8.875" style="22"/>
    <col min="6143" max="6143" width="2.875" style="22" customWidth="1"/>
    <col min="6144" max="6144" width="23.5" style="22" customWidth="1"/>
    <col min="6145" max="6145" width="34.375" style="22" customWidth="1"/>
    <col min="6146" max="6146" width="8" style="22" customWidth="1"/>
    <col min="6147" max="6147" width="9.625" style="22" customWidth="1"/>
    <col min="6148" max="6148" width="7.375" style="22" customWidth="1"/>
    <col min="6149" max="6149" width="8.5" style="22" customWidth="1"/>
    <col min="6150" max="6150" width="4.75" style="22" customWidth="1"/>
    <col min="6151" max="6151" width="16.25" style="22" customWidth="1"/>
    <col min="6152" max="6152" width="5.125" style="22" customWidth="1"/>
    <col min="6153" max="6154" width="4.625" style="22" customWidth="1"/>
    <col min="6155" max="6398" width="8.875" style="22"/>
    <col min="6399" max="6399" width="2.875" style="22" customWidth="1"/>
    <col min="6400" max="6400" width="23.5" style="22" customWidth="1"/>
    <col min="6401" max="6401" width="34.375" style="22" customWidth="1"/>
    <col min="6402" max="6402" width="8" style="22" customWidth="1"/>
    <col min="6403" max="6403" width="9.625" style="22" customWidth="1"/>
    <col min="6404" max="6404" width="7.375" style="22" customWidth="1"/>
    <col min="6405" max="6405" width="8.5" style="22" customWidth="1"/>
    <col min="6406" max="6406" width="4.75" style="22" customWidth="1"/>
    <col min="6407" max="6407" width="16.25" style="22" customWidth="1"/>
    <col min="6408" max="6408" width="5.125" style="22" customWidth="1"/>
    <col min="6409" max="6410" width="4.625" style="22" customWidth="1"/>
    <col min="6411" max="6654" width="8.875" style="22"/>
    <col min="6655" max="6655" width="2.875" style="22" customWidth="1"/>
    <col min="6656" max="6656" width="23.5" style="22" customWidth="1"/>
    <col min="6657" max="6657" width="34.375" style="22" customWidth="1"/>
    <col min="6658" max="6658" width="8" style="22" customWidth="1"/>
    <col min="6659" max="6659" width="9.625" style="22" customWidth="1"/>
    <col min="6660" max="6660" width="7.375" style="22" customWidth="1"/>
    <col min="6661" max="6661" width="8.5" style="22" customWidth="1"/>
    <col min="6662" max="6662" width="4.75" style="22" customWidth="1"/>
    <col min="6663" max="6663" width="16.25" style="22" customWidth="1"/>
    <col min="6664" max="6664" width="5.125" style="22" customWidth="1"/>
    <col min="6665" max="6666" width="4.625" style="22" customWidth="1"/>
    <col min="6667" max="6910" width="8.875" style="22"/>
    <col min="6911" max="6911" width="2.875" style="22" customWidth="1"/>
    <col min="6912" max="6912" width="23.5" style="22" customWidth="1"/>
    <col min="6913" max="6913" width="34.375" style="22" customWidth="1"/>
    <col min="6914" max="6914" width="8" style="22" customWidth="1"/>
    <col min="6915" max="6915" width="9.625" style="22" customWidth="1"/>
    <col min="6916" max="6916" width="7.375" style="22" customWidth="1"/>
    <col min="6917" max="6917" width="8.5" style="22" customWidth="1"/>
    <col min="6918" max="6918" width="4.75" style="22" customWidth="1"/>
    <col min="6919" max="6919" width="16.25" style="22" customWidth="1"/>
    <col min="6920" max="6920" width="5.125" style="22" customWidth="1"/>
    <col min="6921" max="6922" width="4.625" style="22" customWidth="1"/>
    <col min="6923" max="7166" width="8.875" style="22"/>
    <col min="7167" max="7167" width="2.875" style="22" customWidth="1"/>
    <col min="7168" max="7168" width="23.5" style="22" customWidth="1"/>
    <col min="7169" max="7169" width="34.375" style="22" customWidth="1"/>
    <col min="7170" max="7170" width="8" style="22" customWidth="1"/>
    <col min="7171" max="7171" width="9.625" style="22" customWidth="1"/>
    <col min="7172" max="7172" width="7.375" style="22" customWidth="1"/>
    <col min="7173" max="7173" width="8.5" style="22" customWidth="1"/>
    <col min="7174" max="7174" width="4.75" style="22" customWidth="1"/>
    <col min="7175" max="7175" width="16.25" style="22" customWidth="1"/>
    <col min="7176" max="7176" width="5.125" style="22" customWidth="1"/>
    <col min="7177" max="7178" width="4.625" style="22" customWidth="1"/>
    <col min="7179" max="7422" width="8.875" style="22"/>
    <col min="7423" max="7423" width="2.875" style="22" customWidth="1"/>
    <col min="7424" max="7424" width="23.5" style="22" customWidth="1"/>
    <col min="7425" max="7425" width="34.375" style="22" customWidth="1"/>
    <col min="7426" max="7426" width="8" style="22" customWidth="1"/>
    <col min="7427" max="7427" width="9.625" style="22" customWidth="1"/>
    <col min="7428" max="7428" width="7.375" style="22" customWidth="1"/>
    <col min="7429" max="7429" width="8.5" style="22" customWidth="1"/>
    <col min="7430" max="7430" width="4.75" style="22" customWidth="1"/>
    <col min="7431" max="7431" width="16.25" style="22" customWidth="1"/>
    <col min="7432" max="7432" width="5.125" style="22" customWidth="1"/>
    <col min="7433" max="7434" width="4.625" style="22" customWidth="1"/>
    <col min="7435" max="7678" width="8.875" style="22"/>
    <col min="7679" max="7679" width="2.875" style="22" customWidth="1"/>
    <col min="7680" max="7680" width="23.5" style="22" customWidth="1"/>
    <col min="7681" max="7681" width="34.375" style="22" customWidth="1"/>
    <col min="7682" max="7682" width="8" style="22" customWidth="1"/>
    <col min="7683" max="7683" width="9.625" style="22" customWidth="1"/>
    <col min="7684" max="7684" width="7.375" style="22" customWidth="1"/>
    <col min="7685" max="7685" width="8.5" style="22" customWidth="1"/>
    <col min="7686" max="7686" width="4.75" style="22" customWidth="1"/>
    <col min="7687" max="7687" width="16.25" style="22" customWidth="1"/>
    <col min="7688" max="7688" width="5.125" style="22" customWidth="1"/>
    <col min="7689" max="7690" width="4.625" style="22" customWidth="1"/>
    <col min="7691" max="7934" width="8.875" style="22"/>
    <col min="7935" max="7935" width="2.875" style="22" customWidth="1"/>
    <col min="7936" max="7936" width="23.5" style="22" customWidth="1"/>
    <col min="7937" max="7937" width="34.375" style="22" customWidth="1"/>
    <col min="7938" max="7938" width="8" style="22" customWidth="1"/>
    <col min="7939" max="7939" width="9.625" style="22" customWidth="1"/>
    <col min="7940" max="7940" width="7.375" style="22" customWidth="1"/>
    <col min="7941" max="7941" width="8.5" style="22" customWidth="1"/>
    <col min="7942" max="7942" width="4.75" style="22" customWidth="1"/>
    <col min="7943" max="7943" width="16.25" style="22" customWidth="1"/>
    <col min="7944" max="7944" width="5.125" style="22" customWidth="1"/>
    <col min="7945" max="7946" width="4.625" style="22" customWidth="1"/>
    <col min="7947" max="8190" width="8.875" style="22"/>
    <col min="8191" max="8191" width="2.875" style="22" customWidth="1"/>
    <col min="8192" max="8192" width="23.5" style="22" customWidth="1"/>
    <col min="8193" max="8193" width="34.375" style="22" customWidth="1"/>
    <col min="8194" max="8194" width="8" style="22" customWidth="1"/>
    <col min="8195" max="8195" width="9.625" style="22" customWidth="1"/>
    <col min="8196" max="8196" width="7.375" style="22" customWidth="1"/>
    <col min="8197" max="8197" width="8.5" style="22" customWidth="1"/>
    <col min="8198" max="8198" width="4.75" style="22" customWidth="1"/>
    <col min="8199" max="8199" width="16.25" style="22" customWidth="1"/>
    <col min="8200" max="8200" width="5.125" style="22" customWidth="1"/>
    <col min="8201" max="8202" width="4.625" style="22" customWidth="1"/>
    <col min="8203" max="8446" width="8.875" style="22"/>
    <col min="8447" max="8447" width="2.875" style="22" customWidth="1"/>
    <col min="8448" max="8448" width="23.5" style="22" customWidth="1"/>
    <col min="8449" max="8449" width="34.375" style="22" customWidth="1"/>
    <col min="8450" max="8450" width="8" style="22" customWidth="1"/>
    <col min="8451" max="8451" width="9.625" style="22" customWidth="1"/>
    <col min="8452" max="8452" width="7.375" style="22" customWidth="1"/>
    <col min="8453" max="8453" width="8.5" style="22" customWidth="1"/>
    <col min="8454" max="8454" width="4.75" style="22" customWidth="1"/>
    <col min="8455" max="8455" width="16.25" style="22" customWidth="1"/>
    <col min="8456" max="8456" width="5.125" style="22" customWidth="1"/>
    <col min="8457" max="8458" width="4.625" style="22" customWidth="1"/>
    <col min="8459" max="8702" width="8.875" style="22"/>
    <col min="8703" max="8703" width="2.875" style="22" customWidth="1"/>
    <col min="8704" max="8704" width="23.5" style="22" customWidth="1"/>
    <col min="8705" max="8705" width="34.375" style="22" customWidth="1"/>
    <col min="8706" max="8706" width="8" style="22" customWidth="1"/>
    <col min="8707" max="8707" width="9.625" style="22" customWidth="1"/>
    <col min="8708" max="8708" width="7.375" style="22" customWidth="1"/>
    <col min="8709" max="8709" width="8.5" style="22" customWidth="1"/>
    <col min="8710" max="8710" width="4.75" style="22" customWidth="1"/>
    <col min="8711" max="8711" width="16.25" style="22" customWidth="1"/>
    <col min="8712" max="8712" width="5.125" style="22" customWidth="1"/>
    <col min="8713" max="8714" width="4.625" style="22" customWidth="1"/>
    <col min="8715" max="8958" width="8.875" style="22"/>
    <col min="8959" max="8959" width="2.875" style="22" customWidth="1"/>
    <col min="8960" max="8960" width="23.5" style="22" customWidth="1"/>
    <col min="8961" max="8961" width="34.375" style="22" customWidth="1"/>
    <col min="8962" max="8962" width="8" style="22" customWidth="1"/>
    <col min="8963" max="8963" width="9.625" style="22" customWidth="1"/>
    <col min="8964" max="8964" width="7.375" style="22" customWidth="1"/>
    <col min="8965" max="8965" width="8.5" style="22" customWidth="1"/>
    <col min="8966" max="8966" width="4.75" style="22" customWidth="1"/>
    <col min="8967" max="8967" width="16.25" style="22" customWidth="1"/>
    <col min="8968" max="8968" width="5.125" style="22" customWidth="1"/>
    <col min="8969" max="8970" width="4.625" style="22" customWidth="1"/>
    <col min="8971" max="9214" width="8.875" style="22"/>
    <col min="9215" max="9215" width="2.875" style="22" customWidth="1"/>
    <col min="9216" max="9216" width="23.5" style="22" customWidth="1"/>
    <col min="9217" max="9217" width="34.375" style="22" customWidth="1"/>
    <col min="9218" max="9218" width="8" style="22" customWidth="1"/>
    <col min="9219" max="9219" width="9.625" style="22" customWidth="1"/>
    <col min="9220" max="9220" width="7.375" style="22" customWidth="1"/>
    <col min="9221" max="9221" width="8.5" style="22" customWidth="1"/>
    <col min="9222" max="9222" width="4.75" style="22" customWidth="1"/>
    <col min="9223" max="9223" width="16.25" style="22" customWidth="1"/>
    <col min="9224" max="9224" width="5.125" style="22" customWidth="1"/>
    <col min="9225" max="9226" width="4.625" style="22" customWidth="1"/>
    <col min="9227" max="9470" width="8.875" style="22"/>
    <col min="9471" max="9471" width="2.875" style="22" customWidth="1"/>
    <col min="9472" max="9472" width="23.5" style="22" customWidth="1"/>
    <col min="9473" max="9473" width="34.375" style="22" customWidth="1"/>
    <col min="9474" max="9474" width="8" style="22" customWidth="1"/>
    <col min="9475" max="9475" width="9.625" style="22" customWidth="1"/>
    <col min="9476" max="9476" width="7.375" style="22" customWidth="1"/>
    <col min="9477" max="9477" width="8.5" style="22" customWidth="1"/>
    <col min="9478" max="9478" width="4.75" style="22" customWidth="1"/>
    <col min="9479" max="9479" width="16.25" style="22" customWidth="1"/>
    <col min="9480" max="9480" width="5.125" style="22" customWidth="1"/>
    <col min="9481" max="9482" width="4.625" style="22" customWidth="1"/>
    <col min="9483" max="9726" width="8.875" style="22"/>
    <col min="9727" max="9727" width="2.875" style="22" customWidth="1"/>
    <col min="9728" max="9728" width="23.5" style="22" customWidth="1"/>
    <col min="9729" max="9729" width="34.375" style="22" customWidth="1"/>
    <col min="9730" max="9730" width="8" style="22" customWidth="1"/>
    <col min="9731" max="9731" width="9.625" style="22" customWidth="1"/>
    <col min="9732" max="9732" width="7.375" style="22" customWidth="1"/>
    <col min="9733" max="9733" width="8.5" style="22" customWidth="1"/>
    <col min="9734" max="9734" width="4.75" style="22" customWidth="1"/>
    <col min="9735" max="9735" width="16.25" style="22" customWidth="1"/>
    <col min="9736" max="9736" width="5.125" style="22" customWidth="1"/>
    <col min="9737" max="9738" width="4.625" style="22" customWidth="1"/>
    <col min="9739" max="9982" width="8.875" style="22"/>
    <col min="9983" max="9983" width="2.875" style="22" customWidth="1"/>
    <col min="9984" max="9984" width="23.5" style="22" customWidth="1"/>
    <col min="9985" max="9985" width="34.375" style="22" customWidth="1"/>
    <col min="9986" max="9986" width="8" style="22" customWidth="1"/>
    <col min="9987" max="9987" width="9.625" style="22" customWidth="1"/>
    <col min="9988" max="9988" width="7.375" style="22" customWidth="1"/>
    <col min="9989" max="9989" width="8.5" style="22" customWidth="1"/>
    <col min="9990" max="9990" width="4.75" style="22" customWidth="1"/>
    <col min="9991" max="9991" width="16.25" style="22" customWidth="1"/>
    <col min="9992" max="9992" width="5.125" style="22" customWidth="1"/>
    <col min="9993" max="9994" width="4.625" style="22" customWidth="1"/>
    <col min="9995" max="10238" width="8.875" style="22"/>
    <col min="10239" max="10239" width="2.875" style="22" customWidth="1"/>
    <col min="10240" max="10240" width="23.5" style="22" customWidth="1"/>
    <col min="10241" max="10241" width="34.375" style="22" customWidth="1"/>
    <col min="10242" max="10242" width="8" style="22" customWidth="1"/>
    <col min="10243" max="10243" width="9.625" style="22" customWidth="1"/>
    <col min="10244" max="10244" width="7.375" style="22" customWidth="1"/>
    <col min="10245" max="10245" width="8.5" style="22" customWidth="1"/>
    <col min="10246" max="10246" width="4.75" style="22" customWidth="1"/>
    <col min="10247" max="10247" width="16.25" style="22" customWidth="1"/>
    <col min="10248" max="10248" width="5.125" style="22" customWidth="1"/>
    <col min="10249" max="10250" width="4.625" style="22" customWidth="1"/>
    <col min="10251" max="10494" width="8.875" style="22"/>
    <col min="10495" max="10495" width="2.875" style="22" customWidth="1"/>
    <col min="10496" max="10496" width="23.5" style="22" customWidth="1"/>
    <col min="10497" max="10497" width="34.375" style="22" customWidth="1"/>
    <col min="10498" max="10498" width="8" style="22" customWidth="1"/>
    <col min="10499" max="10499" width="9.625" style="22" customWidth="1"/>
    <col min="10500" max="10500" width="7.375" style="22" customWidth="1"/>
    <col min="10501" max="10501" width="8.5" style="22" customWidth="1"/>
    <col min="10502" max="10502" width="4.75" style="22" customWidth="1"/>
    <col min="10503" max="10503" width="16.25" style="22" customWidth="1"/>
    <col min="10504" max="10504" width="5.125" style="22" customWidth="1"/>
    <col min="10505" max="10506" width="4.625" style="22" customWidth="1"/>
    <col min="10507" max="10750" width="8.875" style="22"/>
    <col min="10751" max="10751" width="2.875" style="22" customWidth="1"/>
    <col min="10752" max="10752" width="23.5" style="22" customWidth="1"/>
    <col min="10753" max="10753" width="34.375" style="22" customWidth="1"/>
    <col min="10754" max="10754" width="8" style="22" customWidth="1"/>
    <col min="10755" max="10755" width="9.625" style="22" customWidth="1"/>
    <col min="10756" max="10756" width="7.375" style="22" customWidth="1"/>
    <col min="10757" max="10757" width="8.5" style="22" customWidth="1"/>
    <col min="10758" max="10758" width="4.75" style="22" customWidth="1"/>
    <col min="10759" max="10759" width="16.25" style="22" customWidth="1"/>
    <col min="10760" max="10760" width="5.125" style="22" customWidth="1"/>
    <col min="10761" max="10762" width="4.625" style="22" customWidth="1"/>
    <col min="10763" max="11006" width="8.875" style="22"/>
    <col min="11007" max="11007" width="2.875" style="22" customWidth="1"/>
    <col min="11008" max="11008" width="23.5" style="22" customWidth="1"/>
    <col min="11009" max="11009" width="34.375" style="22" customWidth="1"/>
    <col min="11010" max="11010" width="8" style="22" customWidth="1"/>
    <col min="11011" max="11011" width="9.625" style="22" customWidth="1"/>
    <col min="11012" max="11012" width="7.375" style="22" customWidth="1"/>
    <col min="11013" max="11013" width="8.5" style="22" customWidth="1"/>
    <col min="11014" max="11014" width="4.75" style="22" customWidth="1"/>
    <col min="11015" max="11015" width="16.25" style="22" customWidth="1"/>
    <col min="11016" max="11016" width="5.125" style="22" customWidth="1"/>
    <col min="11017" max="11018" width="4.625" style="22" customWidth="1"/>
    <col min="11019" max="11262" width="8.875" style="22"/>
    <col min="11263" max="11263" width="2.875" style="22" customWidth="1"/>
    <col min="11264" max="11264" width="23.5" style="22" customWidth="1"/>
    <col min="11265" max="11265" width="34.375" style="22" customWidth="1"/>
    <col min="11266" max="11266" width="8" style="22" customWidth="1"/>
    <col min="11267" max="11267" width="9.625" style="22" customWidth="1"/>
    <col min="11268" max="11268" width="7.375" style="22" customWidth="1"/>
    <col min="11269" max="11269" width="8.5" style="22" customWidth="1"/>
    <col min="11270" max="11270" width="4.75" style="22" customWidth="1"/>
    <col min="11271" max="11271" width="16.25" style="22" customWidth="1"/>
    <col min="11272" max="11272" width="5.125" style="22" customWidth="1"/>
    <col min="11273" max="11274" width="4.625" style="22" customWidth="1"/>
    <col min="11275" max="11518" width="8.875" style="22"/>
    <col min="11519" max="11519" width="2.875" style="22" customWidth="1"/>
    <col min="11520" max="11520" width="23.5" style="22" customWidth="1"/>
    <col min="11521" max="11521" width="34.375" style="22" customWidth="1"/>
    <col min="11522" max="11522" width="8" style="22" customWidth="1"/>
    <col min="11523" max="11523" width="9.625" style="22" customWidth="1"/>
    <col min="11524" max="11524" width="7.375" style="22" customWidth="1"/>
    <col min="11525" max="11525" width="8.5" style="22" customWidth="1"/>
    <col min="11526" max="11526" width="4.75" style="22" customWidth="1"/>
    <col min="11527" max="11527" width="16.25" style="22" customWidth="1"/>
    <col min="11528" max="11528" width="5.125" style="22" customWidth="1"/>
    <col min="11529" max="11530" width="4.625" style="22" customWidth="1"/>
    <col min="11531" max="11774" width="8.875" style="22"/>
    <col min="11775" max="11775" width="2.875" style="22" customWidth="1"/>
    <col min="11776" max="11776" width="23.5" style="22" customWidth="1"/>
    <col min="11777" max="11777" width="34.375" style="22" customWidth="1"/>
    <col min="11778" max="11778" width="8" style="22" customWidth="1"/>
    <col min="11779" max="11779" width="9.625" style="22" customWidth="1"/>
    <col min="11780" max="11780" width="7.375" style="22" customWidth="1"/>
    <col min="11781" max="11781" width="8.5" style="22" customWidth="1"/>
    <col min="11782" max="11782" width="4.75" style="22" customWidth="1"/>
    <col min="11783" max="11783" width="16.25" style="22" customWidth="1"/>
    <col min="11784" max="11784" width="5.125" style="22" customWidth="1"/>
    <col min="11785" max="11786" width="4.625" style="22" customWidth="1"/>
    <col min="11787" max="12030" width="8.875" style="22"/>
    <col min="12031" max="12031" width="2.875" style="22" customWidth="1"/>
    <col min="12032" max="12032" width="23.5" style="22" customWidth="1"/>
    <col min="12033" max="12033" width="34.375" style="22" customWidth="1"/>
    <col min="12034" max="12034" width="8" style="22" customWidth="1"/>
    <col min="12035" max="12035" width="9.625" style="22" customWidth="1"/>
    <col min="12036" max="12036" width="7.375" style="22" customWidth="1"/>
    <col min="12037" max="12037" width="8.5" style="22" customWidth="1"/>
    <col min="12038" max="12038" width="4.75" style="22" customWidth="1"/>
    <col min="12039" max="12039" width="16.25" style="22" customWidth="1"/>
    <col min="12040" max="12040" width="5.125" style="22" customWidth="1"/>
    <col min="12041" max="12042" width="4.625" style="22" customWidth="1"/>
    <col min="12043" max="12286" width="8.875" style="22"/>
    <col min="12287" max="12287" width="2.875" style="22" customWidth="1"/>
    <col min="12288" max="12288" width="23.5" style="22" customWidth="1"/>
    <col min="12289" max="12289" width="34.375" style="22" customWidth="1"/>
    <col min="12290" max="12290" width="8" style="22" customWidth="1"/>
    <col min="12291" max="12291" width="9.625" style="22" customWidth="1"/>
    <col min="12292" max="12292" width="7.375" style="22" customWidth="1"/>
    <col min="12293" max="12293" width="8.5" style="22" customWidth="1"/>
    <col min="12294" max="12294" width="4.75" style="22" customWidth="1"/>
    <col min="12295" max="12295" width="16.25" style="22" customWidth="1"/>
    <col min="12296" max="12296" width="5.125" style="22" customWidth="1"/>
    <col min="12297" max="12298" width="4.625" style="22" customWidth="1"/>
    <col min="12299" max="12542" width="8.875" style="22"/>
    <col min="12543" max="12543" width="2.875" style="22" customWidth="1"/>
    <col min="12544" max="12544" width="23.5" style="22" customWidth="1"/>
    <col min="12545" max="12545" width="34.375" style="22" customWidth="1"/>
    <col min="12546" max="12546" width="8" style="22" customWidth="1"/>
    <col min="12547" max="12547" width="9.625" style="22" customWidth="1"/>
    <col min="12548" max="12548" width="7.375" style="22" customWidth="1"/>
    <col min="12549" max="12549" width="8.5" style="22" customWidth="1"/>
    <col min="12550" max="12550" width="4.75" style="22" customWidth="1"/>
    <col min="12551" max="12551" width="16.25" style="22" customWidth="1"/>
    <col min="12552" max="12552" width="5.125" style="22" customWidth="1"/>
    <col min="12553" max="12554" width="4.625" style="22" customWidth="1"/>
    <col min="12555" max="12798" width="8.875" style="22"/>
    <col min="12799" max="12799" width="2.875" style="22" customWidth="1"/>
    <col min="12800" max="12800" width="23.5" style="22" customWidth="1"/>
    <col min="12801" max="12801" width="34.375" style="22" customWidth="1"/>
    <col min="12802" max="12802" width="8" style="22" customWidth="1"/>
    <col min="12803" max="12803" width="9.625" style="22" customWidth="1"/>
    <col min="12804" max="12804" width="7.375" style="22" customWidth="1"/>
    <col min="12805" max="12805" width="8.5" style="22" customWidth="1"/>
    <col min="12806" max="12806" width="4.75" style="22" customWidth="1"/>
    <col min="12807" max="12807" width="16.25" style="22" customWidth="1"/>
    <col min="12808" max="12808" width="5.125" style="22" customWidth="1"/>
    <col min="12809" max="12810" width="4.625" style="22" customWidth="1"/>
    <col min="12811" max="13054" width="8.875" style="22"/>
    <col min="13055" max="13055" width="2.875" style="22" customWidth="1"/>
    <col min="13056" max="13056" width="23.5" style="22" customWidth="1"/>
    <col min="13057" max="13057" width="34.375" style="22" customWidth="1"/>
    <col min="13058" max="13058" width="8" style="22" customWidth="1"/>
    <col min="13059" max="13059" width="9.625" style="22" customWidth="1"/>
    <col min="13060" max="13060" width="7.375" style="22" customWidth="1"/>
    <col min="13061" max="13061" width="8.5" style="22" customWidth="1"/>
    <col min="13062" max="13062" width="4.75" style="22" customWidth="1"/>
    <col min="13063" max="13063" width="16.25" style="22" customWidth="1"/>
    <col min="13064" max="13064" width="5.125" style="22" customWidth="1"/>
    <col min="13065" max="13066" width="4.625" style="22" customWidth="1"/>
    <col min="13067" max="13310" width="8.875" style="22"/>
    <col min="13311" max="13311" width="2.875" style="22" customWidth="1"/>
    <col min="13312" max="13312" width="23.5" style="22" customWidth="1"/>
    <col min="13313" max="13313" width="34.375" style="22" customWidth="1"/>
    <col min="13314" max="13314" width="8" style="22" customWidth="1"/>
    <col min="13315" max="13315" width="9.625" style="22" customWidth="1"/>
    <col min="13316" max="13316" width="7.375" style="22" customWidth="1"/>
    <col min="13317" max="13317" width="8.5" style="22" customWidth="1"/>
    <col min="13318" max="13318" width="4.75" style="22" customWidth="1"/>
    <col min="13319" max="13319" width="16.25" style="22" customWidth="1"/>
    <col min="13320" max="13320" width="5.125" style="22" customWidth="1"/>
    <col min="13321" max="13322" width="4.625" style="22" customWidth="1"/>
    <col min="13323" max="13566" width="8.875" style="22"/>
    <col min="13567" max="13567" width="2.875" style="22" customWidth="1"/>
    <col min="13568" max="13568" width="23.5" style="22" customWidth="1"/>
    <col min="13569" max="13569" width="34.375" style="22" customWidth="1"/>
    <col min="13570" max="13570" width="8" style="22" customWidth="1"/>
    <col min="13571" max="13571" width="9.625" style="22" customWidth="1"/>
    <col min="13572" max="13572" width="7.375" style="22" customWidth="1"/>
    <col min="13573" max="13573" width="8.5" style="22" customWidth="1"/>
    <col min="13574" max="13574" width="4.75" style="22" customWidth="1"/>
    <col min="13575" max="13575" width="16.25" style="22" customWidth="1"/>
    <col min="13576" max="13576" width="5.125" style="22" customWidth="1"/>
    <col min="13577" max="13578" width="4.625" style="22" customWidth="1"/>
    <col min="13579" max="13822" width="8.875" style="22"/>
    <col min="13823" max="13823" width="2.875" style="22" customWidth="1"/>
    <col min="13824" max="13824" width="23.5" style="22" customWidth="1"/>
    <col min="13825" max="13825" width="34.375" style="22" customWidth="1"/>
    <col min="13826" max="13826" width="8" style="22" customWidth="1"/>
    <col min="13827" max="13827" width="9.625" style="22" customWidth="1"/>
    <col min="13828" max="13828" width="7.375" style="22" customWidth="1"/>
    <col min="13829" max="13829" width="8.5" style="22" customWidth="1"/>
    <col min="13830" max="13830" width="4.75" style="22" customWidth="1"/>
    <col min="13831" max="13831" width="16.25" style="22" customWidth="1"/>
    <col min="13832" max="13832" width="5.125" style="22" customWidth="1"/>
    <col min="13833" max="13834" width="4.625" style="22" customWidth="1"/>
    <col min="13835" max="14078" width="8.875" style="22"/>
    <col min="14079" max="14079" width="2.875" style="22" customWidth="1"/>
    <col min="14080" max="14080" width="23.5" style="22" customWidth="1"/>
    <col min="14081" max="14081" width="34.375" style="22" customWidth="1"/>
    <col min="14082" max="14082" width="8" style="22" customWidth="1"/>
    <col min="14083" max="14083" width="9.625" style="22" customWidth="1"/>
    <col min="14084" max="14084" width="7.375" style="22" customWidth="1"/>
    <col min="14085" max="14085" width="8.5" style="22" customWidth="1"/>
    <col min="14086" max="14086" width="4.75" style="22" customWidth="1"/>
    <col min="14087" max="14087" width="16.25" style="22" customWidth="1"/>
    <col min="14088" max="14088" width="5.125" style="22" customWidth="1"/>
    <col min="14089" max="14090" width="4.625" style="22" customWidth="1"/>
    <col min="14091" max="14334" width="8.875" style="22"/>
    <col min="14335" max="14335" width="2.875" style="22" customWidth="1"/>
    <col min="14336" max="14336" width="23.5" style="22" customWidth="1"/>
    <col min="14337" max="14337" width="34.375" style="22" customWidth="1"/>
    <col min="14338" max="14338" width="8" style="22" customWidth="1"/>
    <col min="14339" max="14339" width="9.625" style="22" customWidth="1"/>
    <col min="14340" max="14340" width="7.375" style="22" customWidth="1"/>
    <col min="14341" max="14341" width="8.5" style="22" customWidth="1"/>
    <col min="14342" max="14342" width="4.75" style="22" customWidth="1"/>
    <col min="14343" max="14343" width="16.25" style="22" customWidth="1"/>
    <col min="14344" max="14344" width="5.125" style="22" customWidth="1"/>
    <col min="14345" max="14346" width="4.625" style="22" customWidth="1"/>
    <col min="14347" max="14590" width="8.875" style="22"/>
    <col min="14591" max="14591" width="2.875" style="22" customWidth="1"/>
    <col min="14592" max="14592" width="23.5" style="22" customWidth="1"/>
    <col min="14593" max="14593" width="34.375" style="22" customWidth="1"/>
    <col min="14594" max="14594" width="8" style="22" customWidth="1"/>
    <col min="14595" max="14595" width="9.625" style="22" customWidth="1"/>
    <col min="14596" max="14596" width="7.375" style="22" customWidth="1"/>
    <col min="14597" max="14597" width="8.5" style="22" customWidth="1"/>
    <col min="14598" max="14598" width="4.75" style="22" customWidth="1"/>
    <col min="14599" max="14599" width="16.25" style="22" customWidth="1"/>
    <col min="14600" max="14600" width="5.125" style="22" customWidth="1"/>
    <col min="14601" max="14602" width="4.625" style="22" customWidth="1"/>
    <col min="14603" max="14846" width="8.875" style="22"/>
    <col min="14847" max="14847" width="2.875" style="22" customWidth="1"/>
    <col min="14848" max="14848" width="23.5" style="22" customWidth="1"/>
    <col min="14849" max="14849" width="34.375" style="22" customWidth="1"/>
    <col min="14850" max="14850" width="8" style="22" customWidth="1"/>
    <col min="14851" max="14851" width="9.625" style="22" customWidth="1"/>
    <col min="14852" max="14852" width="7.375" style="22" customWidth="1"/>
    <col min="14853" max="14853" width="8.5" style="22" customWidth="1"/>
    <col min="14854" max="14854" width="4.75" style="22" customWidth="1"/>
    <col min="14855" max="14855" width="16.25" style="22" customWidth="1"/>
    <col min="14856" max="14856" width="5.125" style="22" customWidth="1"/>
    <col min="14857" max="14858" width="4.625" style="22" customWidth="1"/>
    <col min="14859" max="15102" width="8.875" style="22"/>
    <col min="15103" max="15103" width="2.875" style="22" customWidth="1"/>
    <col min="15104" max="15104" width="23.5" style="22" customWidth="1"/>
    <col min="15105" max="15105" width="34.375" style="22" customWidth="1"/>
    <col min="15106" max="15106" width="8" style="22" customWidth="1"/>
    <col min="15107" max="15107" width="9.625" style="22" customWidth="1"/>
    <col min="15108" max="15108" width="7.375" style="22" customWidth="1"/>
    <col min="15109" max="15109" width="8.5" style="22" customWidth="1"/>
    <col min="15110" max="15110" width="4.75" style="22" customWidth="1"/>
    <col min="15111" max="15111" width="16.25" style="22" customWidth="1"/>
    <col min="15112" max="15112" width="5.125" style="22" customWidth="1"/>
    <col min="15113" max="15114" width="4.625" style="22" customWidth="1"/>
    <col min="15115" max="15358" width="8.875" style="22"/>
    <col min="15359" max="15359" width="2.875" style="22" customWidth="1"/>
    <col min="15360" max="15360" width="23.5" style="22" customWidth="1"/>
    <col min="15361" max="15361" width="34.375" style="22" customWidth="1"/>
    <col min="15362" max="15362" width="8" style="22" customWidth="1"/>
    <col min="15363" max="15363" width="9.625" style="22" customWidth="1"/>
    <col min="15364" max="15364" width="7.375" style="22" customWidth="1"/>
    <col min="15365" max="15365" width="8.5" style="22" customWidth="1"/>
    <col min="15366" max="15366" width="4.75" style="22" customWidth="1"/>
    <col min="15367" max="15367" width="16.25" style="22" customWidth="1"/>
    <col min="15368" max="15368" width="5.125" style="22" customWidth="1"/>
    <col min="15369" max="15370" width="4.625" style="22" customWidth="1"/>
    <col min="15371" max="15614" width="8.875" style="22"/>
    <col min="15615" max="15615" width="2.875" style="22" customWidth="1"/>
    <col min="15616" max="15616" width="23.5" style="22" customWidth="1"/>
    <col min="15617" max="15617" width="34.375" style="22" customWidth="1"/>
    <col min="15618" max="15618" width="8" style="22" customWidth="1"/>
    <col min="15619" max="15619" width="9.625" style="22" customWidth="1"/>
    <col min="15620" max="15620" width="7.375" style="22" customWidth="1"/>
    <col min="15621" max="15621" width="8.5" style="22" customWidth="1"/>
    <col min="15622" max="15622" width="4.75" style="22" customWidth="1"/>
    <col min="15623" max="15623" width="16.25" style="22" customWidth="1"/>
    <col min="15624" max="15624" width="5.125" style="22" customWidth="1"/>
    <col min="15625" max="15626" width="4.625" style="22" customWidth="1"/>
    <col min="15627" max="15870" width="8.875" style="22"/>
    <col min="15871" max="15871" width="2.875" style="22" customWidth="1"/>
    <col min="15872" max="15872" width="23.5" style="22" customWidth="1"/>
    <col min="15873" max="15873" width="34.375" style="22" customWidth="1"/>
    <col min="15874" max="15874" width="8" style="22" customWidth="1"/>
    <col min="15875" max="15875" width="9.625" style="22" customWidth="1"/>
    <col min="15876" max="15876" width="7.375" style="22" customWidth="1"/>
    <col min="15877" max="15877" width="8.5" style="22" customWidth="1"/>
    <col min="15878" max="15878" width="4.75" style="22" customWidth="1"/>
    <col min="15879" max="15879" width="16.25" style="22" customWidth="1"/>
    <col min="15880" max="15880" width="5.125" style="22" customWidth="1"/>
    <col min="15881" max="15882" width="4.625" style="22" customWidth="1"/>
    <col min="15883" max="16126" width="8.875" style="22"/>
    <col min="16127" max="16127" width="2.875" style="22" customWidth="1"/>
    <col min="16128" max="16128" width="23.5" style="22" customWidth="1"/>
    <col min="16129" max="16129" width="34.375" style="22" customWidth="1"/>
    <col min="16130" max="16130" width="8" style="22" customWidth="1"/>
    <col min="16131" max="16131" width="9.625" style="22" customWidth="1"/>
    <col min="16132" max="16132" width="7.375" style="22" customWidth="1"/>
    <col min="16133" max="16133" width="8.5" style="22" customWidth="1"/>
    <col min="16134" max="16134" width="4.75" style="22" customWidth="1"/>
    <col min="16135" max="16135" width="16.25" style="22" customWidth="1"/>
    <col min="16136" max="16136" width="5.125" style="22" customWidth="1"/>
    <col min="16137" max="16138" width="4.625" style="22" customWidth="1"/>
    <col min="16139" max="16384" width="8.875" style="22"/>
  </cols>
  <sheetData>
    <row r="1" spans="1:10" ht="21" customHeight="1" x14ac:dyDescent="0.15"/>
    <row r="2" spans="1:10" ht="24.75" customHeight="1" x14ac:dyDescent="0.2">
      <c r="B2" s="14" t="s">
        <v>81</v>
      </c>
      <c r="G2" s="23"/>
      <c r="H2" s="23"/>
      <c r="I2" s="23"/>
      <c r="J2" s="23"/>
    </row>
    <row r="3" spans="1:10" ht="18" customHeight="1" x14ac:dyDescent="0.2">
      <c r="B3" s="24" t="s">
        <v>406</v>
      </c>
      <c r="G3" s="23"/>
      <c r="H3" s="23"/>
      <c r="I3" s="23"/>
      <c r="J3" s="23"/>
    </row>
    <row r="4" spans="1:10" ht="17.25" customHeight="1" x14ac:dyDescent="0.15">
      <c r="B4" s="15" t="s">
        <v>83</v>
      </c>
      <c r="G4" s="25"/>
      <c r="H4" s="23"/>
      <c r="I4" s="23"/>
      <c r="J4" s="23"/>
    </row>
    <row r="5" spans="1:10" ht="23.25" customHeight="1" x14ac:dyDescent="0.2">
      <c r="B5" s="16"/>
      <c r="G5" s="25"/>
      <c r="H5" s="23"/>
      <c r="I5" s="23"/>
      <c r="J5" s="23"/>
    </row>
    <row r="6" spans="1:10" ht="24" customHeight="1" x14ac:dyDescent="0.15">
      <c r="A6" s="560" t="s">
        <v>65</v>
      </c>
      <c r="B6" s="561"/>
      <c r="C6" s="562"/>
      <c r="D6" s="563"/>
      <c r="E6" s="563"/>
      <c r="F6" s="561"/>
    </row>
    <row r="7" spans="1:10" ht="6.75" customHeight="1" x14ac:dyDescent="0.15"/>
    <row r="8" spans="1:10" ht="6.75" customHeight="1" thickBot="1" x14ac:dyDescent="0.2"/>
    <row r="9" spans="1:10" ht="15.75" customHeight="1" x14ac:dyDescent="0.15">
      <c r="A9" s="26"/>
      <c r="B9" s="27"/>
      <c r="C9" s="28"/>
      <c r="D9" s="623" t="s">
        <v>64</v>
      </c>
      <c r="E9" s="567" t="s">
        <v>84</v>
      </c>
      <c r="F9" s="534" t="s">
        <v>79</v>
      </c>
    </row>
    <row r="10" spans="1:10" ht="15.75" customHeight="1" x14ac:dyDescent="0.15">
      <c r="A10" s="29"/>
      <c r="B10" s="571" t="s">
        <v>1</v>
      </c>
      <c r="C10" s="572"/>
      <c r="D10" s="624"/>
      <c r="E10" s="568"/>
      <c r="F10" s="570"/>
    </row>
    <row r="11" spans="1:10" ht="19.5" customHeight="1" thickBot="1" x14ac:dyDescent="0.2">
      <c r="A11" s="31"/>
      <c r="B11" s="32"/>
      <c r="C11" s="33"/>
      <c r="D11" s="625"/>
      <c r="E11" s="569"/>
      <c r="F11" s="535"/>
    </row>
    <row r="12" spans="1:10" ht="20.100000000000001" customHeight="1" x14ac:dyDescent="0.15">
      <c r="A12" s="550" t="s">
        <v>0</v>
      </c>
      <c r="B12" s="552" t="s">
        <v>478</v>
      </c>
      <c r="C12" s="553"/>
      <c r="D12" s="34" t="s">
        <v>89</v>
      </c>
      <c r="E12" s="35"/>
      <c r="F12" s="58"/>
    </row>
    <row r="13" spans="1:10" ht="20.100000000000001" customHeight="1" thickBot="1" x14ac:dyDescent="0.2">
      <c r="A13" s="551"/>
      <c r="B13" s="554" t="s">
        <v>479</v>
      </c>
      <c r="C13" s="555"/>
      <c r="D13" s="36" t="s">
        <v>89</v>
      </c>
      <c r="E13" s="37"/>
      <c r="F13" s="56"/>
    </row>
    <row r="14" spans="1:10" ht="19.5" customHeight="1" x14ac:dyDescent="0.15">
      <c r="A14" s="356">
        <v>1</v>
      </c>
      <c r="B14" s="628" t="s">
        <v>396</v>
      </c>
      <c r="C14" s="629"/>
      <c r="D14" s="626"/>
      <c r="E14" s="357"/>
      <c r="F14" s="358"/>
    </row>
    <row r="15" spans="1:10" ht="15" customHeight="1" x14ac:dyDescent="0.15">
      <c r="A15" s="359"/>
      <c r="B15" s="630" t="s">
        <v>66</v>
      </c>
      <c r="C15" s="631"/>
      <c r="D15" s="627"/>
      <c r="E15" s="360"/>
      <c r="F15" s="361"/>
    </row>
    <row r="16" spans="1:10" ht="19.5" customHeight="1" x14ac:dyDescent="0.15">
      <c r="A16" s="350">
        <v>2</v>
      </c>
      <c r="B16" s="583" t="s">
        <v>67</v>
      </c>
      <c r="C16" s="584"/>
      <c r="D16" s="621" t="s">
        <v>89</v>
      </c>
      <c r="E16" s="57"/>
      <c r="F16" s="30"/>
    </row>
    <row r="17" spans="1:6" ht="15" customHeight="1" x14ac:dyDescent="0.15">
      <c r="A17" s="349"/>
      <c r="B17" s="558" t="s">
        <v>68</v>
      </c>
      <c r="C17" s="559"/>
      <c r="D17" s="622"/>
      <c r="E17" s="57"/>
      <c r="F17" s="41"/>
    </row>
    <row r="18" spans="1:6" ht="20.100000000000001" customHeight="1" x14ac:dyDescent="0.15">
      <c r="A18" s="362">
        <v>3</v>
      </c>
      <c r="B18" s="616" t="s">
        <v>69</v>
      </c>
      <c r="C18" s="617"/>
      <c r="D18" s="363"/>
      <c r="E18" s="364"/>
      <c r="F18" s="365"/>
    </row>
    <row r="19" spans="1:6" ht="19.899999999999999" customHeight="1" x14ac:dyDescent="0.15">
      <c r="A19" s="359"/>
      <c r="B19" s="618" t="s">
        <v>397</v>
      </c>
      <c r="C19" s="619"/>
      <c r="D19" s="366"/>
      <c r="E19" s="367"/>
      <c r="F19" s="361"/>
    </row>
    <row r="20" spans="1:6" ht="20.100000000000001" customHeight="1" x14ac:dyDescent="0.15">
      <c r="A20" s="362">
        <v>4</v>
      </c>
      <c r="B20" s="616" t="s">
        <v>85</v>
      </c>
      <c r="C20" s="617"/>
      <c r="D20" s="363"/>
      <c r="E20" s="364"/>
      <c r="F20" s="365"/>
    </row>
    <row r="21" spans="1:6" ht="18.75" customHeight="1" x14ac:dyDescent="0.15">
      <c r="A21" s="359"/>
      <c r="B21" s="620" t="s">
        <v>70</v>
      </c>
      <c r="C21" s="619"/>
      <c r="D21" s="366"/>
      <c r="E21" s="367"/>
      <c r="F21" s="368"/>
    </row>
    <row r="22" spans="1:6" ht="20.100000000000001" customHeight="1" x14ac:dyDescent="0.15">
      <c r="A22" s="63">
        <v>5</v>
      </c>
      <c r="B22" s="591" t="s">
        <v>75</v>
      </c>
      <c r="C22" s="592"/>
      <c r="D22" s="48" t="s">
        <v>89</v>
      </c>
      <c r="E22" s="347"/>
      <c r="F22" s="17"/>
    </row>
    <row r="23" spans="1:6" ht="20.100000000000001" customHeight="1" x14ac:dyDescent="0.15">
      <c r="A23" s="63">
        <v>6</v>
      </c>
      <c r="B23" s="593" t="s">
        <v>80</v>
      </c>
      <c r="C23" s="594"/>
      <c r="D23" s="49" t="s">
        <v>89</v>
      </c>
      <c r="E23" s="347"/>
      <c r="F23" s="47"/>
    </row>
    <row r="24" spans="1:6" ht="19.5" customHeight="1" x14ac:dyDescent="0.15">
      <c r="A24" s="63">
        <v>7</v>
      </c>
      <c r="B24" s="593" t="s">
        <v>398</v>
      </c>
      <c r="C24" s="594"/>
      <c r="D24" s="48" t="s">
        <v>89</v>
      </c>
      <c r="E24" s="490"/>
      <c r="F24" s="17"/>
    </row>
    <row r="25" spans="1:6" ht="19.5" customHeight="1" x14ac:dyDescent="0.15">
      <c r="A25" s="491">
        <v>8</v>
      </c>
      <c r="B25" s="595" t="s">
        <v>481</v>
      </c>
      <c r="C25" s="596"/>
      <c r="D25" s="497" t="s">
        <v>89</v>
      </c>
      <c r="E25" s="498"/>
      <c r="F25" s="499"/>
    </row>
    <row r="26" spans="1:6" ht="19.5" customHeight="1" x14ac:dyDescent="0.15">
      <c r="A26" s="491"/>
      <c r="B26" s="587" t="s">
        <v>482</v>
      </c>
      <c r="C26" s="588"/>
      <c r="D26" s="494" t="s">
        <v>89</v>
      </c>
      <c r="E26" s="495"/>
      <c r="F26" s="496"/>
    </row>
    <row r="27" spans="1:6" ht="19.5" customHeight="1" x14ac:dyDescent="0.15">
      <c r="A27" s="486"/>
      <c r="B27" s="598" t="s">
        <v>483</v>
      </c>
      <c r="C27" s="599"/>
      <c r="D27" s="44" t="s">
        <v>484</v>
      </c>
      <c r="E27" s="57"/>
      <c r="F27" s="493"/>
    </row>
    <row r="28" spans="1:6" ht="18.75" customHeight="1" thickBot="1" x14ac:dyDescent="0.2">
      <c r="A28" s="485"/>
      <c r="B28" s="600" t="s">
        <v>480</v>
      </c>
      <c r="C28" s="601"/>
      <c r="D28" s="487"/>
      <c r="E28" s="488"/>
      <c r="F28" s="489"/>
    </row>
    <row r="29" spans="1:6" ht="19.5" customHeight="1" thickBot="1" x14ac:dyDescent="0.2">
      <c r="A29" s="525"/>
      <c r="B29" s="525"/>
      <c r="C29" s="525"/>
      <c r="D29" s="525"/>
      <c r="E29" s="525"/>
      <c r="F29" s="525"/>
    </row>
    <row r="30" spans="1:6" ht="19.5" customHeight="1" x14ac:dyDescent="0.15">
      <c r="A30" s="369"/>
      <c r="B30" s="602" t="s">
        <v>399</v>
      </c>
      <c r="C30" s="603"/>
      <c r="D30" s="606" t="s">
        <v>400</v>
      </c>
      <c r="E30" s="607"/>
      <c r="F30" s="610" t="s">
        <v>79</v>
      </c>
    </row>
    <row r="31" spans="1:6" ht="19.5" customHeight="1" thickBot="1" x14ac:dyDescent="0.2">
      <c r="A31" s="370"/>
      <c r="B31" s="604"/>
      <c r="C31" s="605"/>
      <c r="D31" s="608"/>
      <c r="E31" s="609"/>
      <c r="F31" s="611"/>
    </row>
    <row r="32" spans="1:6" ht="19.5" customHeight="1" thickBot="1" x14ac:dyDescent="0.2">
      <c r="A32" s="371">
        <v>1</v>
      </c>
      <c r="B32" s="612" t="s">
        <v>401</v>
      </c>
      <c r="C32" s="613"/>
      <c r="D32" s="614"/>
      <c r="E32" s="615"/>
      <c r="F32" s="372"/>
    </row>
    <row r="33" spans="1:7" ht="19.5" customHeight="1" x14ac:dyDescent="0.15">
      <c r="A33" s="354"/>
      <c r="B33" s="354"/>
      <c r="C33" s="354"/>
      <c r="D33" s="354"/>
      <c r="E33" s="354"/>
      <c r="F33" s="354"/>
    </row>
    <row r="34" spans="1:7" ht="19.149999999999999" customHeight="1" x14ac:dyDescent="0.15">
      <c r="A34" s="50" t="s">
        <v>98</v>
      </c>
      <c r="B34" s="18"/>
      <c r="C34" s="18"/>
      <c r="D34" s="18"/>
      <c r="E34" s="18"/>
      <c r="F34" s="18"/>
      <c r="G34" s="50"/>
    </row>
    <row r="35" spans="1:7" ht="19.149999999999999" customHeight="1" x14ac:dyDescent="0.15">
      <c r="A35" s="51" t="s">
        <v>407</v>
      </c>
      <c r="B35" s="19"/>
      <c r="C35" s="19"/>
      <c r="D35" s="19"/>
      <c r="E35" s="19"/>
      <c r="F35" s="19"/>
      <c r="G35" s="51"/>
    </row>
    <row r="36" spans="1:7" s="1" customFormat="1" ht="19.149999999999999" customHeight="1" x14ac:dyDescent="0.15">
      <c r="A36" s="21" t="s">
        <v>408</v>
      </c>
      <c r="B36" s="20"/>
      <c r="C36" s="20"/>
      <c r="D36" s="20"/>
      <c r="E36" s="20"/>
      <c r="F36" s="20"/>
      <c r="G36" s="21"/>
    </row>
    <row r="37" spans="1:7" s="1" customFormat="1" ht="13.5" customHeight="1" x14ac:dyDescent="0.15">
      <c r="A37" s="21"/>
      <c r="B37" s="60"/>
      <c r="C37" s="25"/>
      <c r="D37" s="25"/>
      <c r="E37" s="61"/>
      <c r="F37" s="61"/>
      <c r="G37" s="21"/>
    </row>
    <row r="38" spans="1:7" ht="21" customHeight="1" x14ac:dyDescent="0.15">
      <c r="A38" s="524" t="s">
        <v>2</v>
      </c>
      <c r="B38" s="524"/>
      <c r="C38" s="524"/>
      <c r="D38" s="524"/>
      <c r="E38" s="524"/>
      <c r="F38" s="524"/>
    </row>
    <row r="39" spans="1:7" ht="15.6" customHeight="1" x14ac:dyDescent="0.15">
      <c r="A39" s="512" t="s">
        <v>88</v>
      </c>
      <c r="B39" s="512"/>
      <c r="C39" s="512"/>
      <c r="D39" s="512"/>
      <c r="E39" s="512"/>
      <c r="F39" s="512"/>
    </row>
    <row r="40" spans="1:7" ht="15.6" customHeight="1" x14ac:dyDescent="0.15">
      <c r="A40" s="512"/>
      <c r="B40" s="512"/>
      <c r="C40" s="512"/>
      <c r="D40" s="512"/>
      <c r="E40" s="512"/>
      <c r="F40" s="512"/>
    </row>
    <row r="41" spans="1:7" ht="21" customHeight="1" x14ac:dyDescent="0.15">
      <c r="A41" s="513" t="s">
        <v>94</v>
      </c>
      <c r="B41" s="513"/>
      <c r="C41" s="514"/>
      <c r="D41" s="515"/>
      <c r="E41" s="515"/>
      <c r="F41" s="516"/>
    </row>
    <row r="42" spans="1:7" ht="21" customHeight="1" x14ac:dyDescent="0.15">
      <c r="A42" s="513" t="s">
        <v>95</v>
      </c>
      <c r="B42" s="513"/>
      <c r="C42" s="517"/>
      <c r="D42" s="518"/>
      <c r="E42" s="518"/>
      <c r="F42" s="519"/>
    </row>
    <row r="43" spans="1:7" ht="21" customHeight="1" x14ac:dyDescent="0.15">
      <c r="A43" s="513" t="s">
        <v>96</v>
      </c>
      <c r="B43" s="513"/>
      <c r="C43" s="52" t="s">
        <v>404</v>
      </c>
      <c r="D43" s="53"/>
      <c r="E43" s="520"/>
      <c r="F43" s="521"/>
    </row>
    <row r="44" spans="1:7" ht="21" customHeight="1" x14ac:dyDescent="0.15">
      <c r="A44" s="513"/>
      <c r="B44" s="513"/>
      <c r="C44" s="54" t="s">
        <v>405</v>
      </c>
      <c r="D44" s="55"/>
      <c r="E44" s="522"/>
      <c r="F44" s="523"/>
    </row>
    <row r="45" spans="1:7" ht="21" customHeight="1" x14ac:dyDescent="0.15">
      <c r="A45" s="510" t="s">
        <v>403</v>
      </c>
      <c r="B45" s="510"/>
      <c r="C45" s="511"/>
      <c r="D45" s="511"/>
      <c r="E45" s="511"/>
      <c r="F45" s="511"/>
    </row>
  </sheetData>
  <mergeCells count="42">
    <mergeCell ref="D14:D15"/>
    <mergeCell ref="A12:A13"/>
    <mergeCell ref="B12:C12"/>
    <mergeCell ref="B13:C13"/>
    <mergeCell ref="B14:C14"/>
    <mergeCell ref="B15:C15"/>
    <mergeCell ref="A6:B6"/>
    <mergeCell ref="C6:F6"/>
    <mergeCell ref="D9:D11"/>
    <mergeCell ref="E9:E11"/>
    <mergeCell ref="F9:F11"/>
    <mergeCell ref="B10:C10"/>
    <mergeCell ref="A29:F29"/>
    <mergeCell ref="B17:C17"/>
    <mergeCell ref="B18:C18"/>
    <mergeCell ref="B19:C19"/>
    <mergeCell ref="B20:C20"/>
    <mergeCell ref="B21:C21"/>
    <mergeCell ref="B22:C22"/>
    <mergeCell ref="D16:D17"/>
    <mergeCell ref="B23:C23"/>
    <mergeCell ref="B24:C24"/>
    <mergeCell ref="B16:C16"/>
    <mergeCell ref="B25:C25"/>
    <mergeCell ref="B27:C27"/>
    <mergeCell ref="B28:C28"/>
    <mergeCell ref="B26:C26"/>
    <mergeCell ref="A45:B45"/>
    <mergeCell ref="C45:F45"/>
    <mergeCell ref="A38:F38"/>
    <mergeCell ref="A39:F40"/>
    <mergeCell ref="A41:B41"/>
    <mergeCell ref="C41:F41"/>
    <mergeCell ref="A42:B42"/>
    <mergeCell ref="C42:F42"/>
    <mergeCell ref="A43:B44"/>
    <mergeCell ref="E43:F44"/>
    <mergeCell ref="B30:C31"/>
    <mergeCell ref="D30:E31"/>
    <mergeCell ref="F30:F31"/>
    <mergeCell ref="B32:C32"/>
    <mergeCell ref="D32:E32"/>
  </mergeCells>
  <phoneticPr fontId="11"/>
  <printOptions horizontalCentered="1" verticalCentered="1"/>
  <pageMargins left="0.59055118110236227" right="0.39370078740157483" top="0.39370078740157483" bottom="0.39370078740157483" header="0.31496062992125984" footer="0.62992125984251968"/>
  <pageSetup paperSize="9" scale="9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Y167"/>
  <sheetViews>
    <sheetView view="pageBreakPreview" zoomScaleNormal="100" zoomScaleSheetLayoutView="100" workbookViewId="0">
      <selection activeCell="AC8" sqref="AC8:AD8"/>
    </sheetView>
  </sheetViews>
  <sheetFormatPr defaultColWidth="2.625" defaultRowHeight="14.65" customHeight="1" x14ac:dyDescent="0.15"/>
  <cols>
    <col min="1" max="16384" width="2.625" style="418"/>
  </cols>
  <sheetData>
    <row r="1" spans="1:74" ht="14.65" customHeight="1" x14ac:dyDescent="0.15">
      <c r="A1" s="415" t="s">
        <v>433</v>
      </c>
      <c r="B1" s="415"/>
      <c r="C1" s="415"/>
      <c r="D1" s="415"/>
      <c r="E1" s="415"/>
      <c r="F1" s="415"/>
      <c r="G1" s="415"/>
      <c r="H1" s="415"/>
      <c r="I1" s="415"/>
      <c r="J1" s="415"/>
      <c r="K1" s="415"/>
      <c r="L1" s="415"/>
      <c r="M1" s="415"/>
      <c r="N1" s="416"/>
      <c r="O1" s="415"/>
      <c r="P1" s="415"/>
      <c r="Q1" s="415"/>
      <c r="R1" s="415"/>
      <c r="S1" s="415"/>
      <c r="T1" s="415"/>
      <c r="U1" s="415"/>
      <c r="V1" s="415"/>
      <c r="W1" s="417"/>
      <c r="X1" s="417"/>
      <c r="Y1" s="417"/>
      <c r="Z1" s="417"/>
      <c r="AA1" s="417"/>
      <c r="AB1" s="417"/>
      <c r="AC1" s="417"/>
      <c r="AD1" s="417"/>
      <c r="AE1" s="417"/>
      <c r="AF1" s="415" t="s">
        <v>434</v>
      </c>
      <c r="AG1" s="415"/>
      <c r="AH1" s="415"/>
      <c r="AI1" s="415"/>
      <c r="AJ1" s="415"/>
      <c r="AK1" s="415"/>
      <c r="AO1" s="419"/>
      <c r="AP1" s="419"/>
      <c r="AQ1" s="419"/>
      <c r="AR1" s="419"/>
      <c r="AS1" s="419"/>
      <c r="AT1" s="419"/>
      <c r="AU1" s="419"/>
      <c r="AV1" s="419"/>
      <c r="AX1" s="419"/>
      <c r="AY1" s="419"/>
      <c r="AZ1" s="419"/>
      <c r="BA1" s="419"/>
      <c r="BB1" s="419"/>
      <c r="BC1" s="419"/>
      <c r="BD1" s="419"/>
      <c r="BE1" s="419"/>
      <c r="BF1" s="419"/>
      <c r="BG1" s="419"/>
      <c r="BH1" s="419"/>
      <c r="BI1" s="419"/>
      <c r="BJ1" s="419"/>
      <c r="BK1" s="419"/>
      <c r="BL1" s="419"/>
      <c r="BM1" s="419"/>
      <c r="BN1" s="419"/>
      <c r="BO1" s="419"/>
      <c r="BP1" s="419"/>
      <c r="BQ1" s="419"/>
      <c r="BR1" s="419"/>
      <c r="BS1" s="419"/>
      <c r="BT1" s="419"/>
      <c r="BU1" s="419"/>
      <c r="BV1" s="419"/>
    </row>
    <row r="2" spans="1:74" ht="14.65" customHeight="1" x14ac:dyDescent="0.15">
      <c r="A2" s="415"/>
      <c r="B2" s="415"/>
      <c r="C2" s="415"/>
      <c r="D2" s="415"/>
      <c r="E2" s="415"/>
      <c r="F2" s="415"/>
      <c r="G2" s="415"/>
      <c r="H2" s="415"/>
      <c r="I2" s="415"/>
      <c r="J2" s="415"/>
      <c r="K2" s="415"/>
      <c r="L2" s="415"/>
      <c r="M2" s="415"/>
      <c r="N2" s="415"/>
      <c r="O2" s="415"/>
      <c r="P2" s="415"/>
      <c r="Q2" s="415"/>
      <c r="R2" s="415"/>
      <c r="S2" s="415"/>
      <c r="T2" s="415"/>
      <c r="U2" s="415"/>
      <c r="V2" s="415"/>
      <c r="W2" s="420"/>
      <c r="X2" s="420"/>
      <c r="Y2" s="420"/>
      <c r="Z2" s="420"/>
      <c r="AA2" s="420"/>
      <c r="AB2" s="420"/>
      <c r="AC2" s="420"/>
      <c r="AD2" s="420"/>
      <c r="AE2" s="420"/>
      <c r="AF2" s="420"/>
      <c r="AG2" s="420"/>
      <c r="AH2" s="420"/>
      <c r="AI2" s="420"/>
      <c r="AJ2" s="420"/>
      <c r="AK2" s="420"/>
      <c r="AO2" s="419"/>
      <c r="AP2" s="419"/>
      <c r="AQ2" s="419"/>
      <c r="AR2" s="419"/>
      <c r="AS2" s="419"/>
      <c r="AT2" s="419"/>
      <c r="AU2" s="419"/>
      <c r="AV2" s="419"/>
      <c r="AW2" s="419"/>
      <c r="AX2" s="419"/>
      <c r="AY2" s="419"/>
      <c r="AZ2" s="419"/>
      <c r="BA2" s="419"/>
      <c r="BB2" s="419"/>
      <c r="BC2" s="419"/>
      <c r="BD2" s="419"/>
      <c r="BE2" s="419"/>
      <c r="BF2" s="419"/>
      <c r="BG2" s="419"/>
      <c r="BH2" s="419"/>
      <c r="BI2" s="419"/>
      <c r="BJ2" s="419"/>
      <c r="BK2" s="419"/>
      <c r="BL2" s="419"/>
      <c r="BM2" s="419"/>
      <c r="BN2" s="419"/>
      <c r="BO2" s="419"/>
      <c r="BP2" s="419"/>
      <c r="BQ2" s="419"/>
      <c r="BR2" s="419"/>
      <c r="BS2" s="419"/>
      <c r="BT2" s="419"/>
      <c r="BU2" s="419"/>
      <c r="BV2" s="419"/>
    </row>
    <row r="3" spans="1:74" ht="14.65" customHeight="1" x14ac:dyDescent="0.15">
      <c r="A3" s="415"/>
      <c r="B3" s="415"/>
      <c r="C3" s="415"/>
      <c r="D3" s="415"/>
      <c r="E3" s="415" t="s">
        <v>26</v>
      </c>
      <c r="F3" s="415"/>
      <c r="G3" s="415"/>
      <c r="H3" s="415"/>
      <c r="I3" s="415"/>
      <c r="J3" s="415"/>
      <c r="K3" s="415"/>
      <c r="L3" s="415"/>
      <c r="M3" s="415"/>
      <c r="N3" s="415"/>
      <c r="O3" s="415"/>
      <c r="P3" s="415"/>
      <c r="Q3" s="415"/>
      <c r="R3" s="415"/>
      <c r="S3" s="415"/>
      <c r="T3" s="415"/>
      <c r="U3" s="415"/>
      <c r="V3" s="420"/>
      <c r="W3" s="420"/>
      <c r="X3" s="420"/>
      <c r="Y3" s="420"/>
      <c r="Z3" s="420"/>
      <c r="AA3" s="420"/>
      <c r="AB3" s="420"/>
      <c r="AC3" s="420"/>
      <c r="AD3" s="420"/>
      <c r="AE3" s="420"/>
      <c r="AF3" s="420"/>
      <c r="AG3" s="420"/>
      <c r="AH3" s="420"/>
      <c r="AI3" s="420"/>
      <c r="AJ3" s="420"/>
      <c r="AK3" s="420"/>
      <c r="AL3" s="421"/>
      <c r="AO3" s="419"/>
      <c r="AP3" s="419"/>
      <c r="AQ3" s="419"/>
      <c r="AR3" s="419"/>
      <c r="AS3" s="419"/>
      <c r="AT3" s="419"/>
      <c r="AU3" s="419"/>
      <c r="AV3" s="419"/>
      <c r="AW3" s="419"/>
      <c r="AX3" s="419"/>
      <c r="AY3" s="419"/>
      <c r="AZ3" s="419"/>
      <c r="BA3" s="419"/>
      <c r="BB3" s="419"/>
      <c r="BC3" s="419"/>
      <c r="BD3" s="419"/>
      <c r="BE3" s="419"/>
      <c r="BF3" s="419"/>
      <c r="BG3" s="419"/>
      <c r="BH3" s="419"/>
      <c r="BI3" s="419"/>
      <c r="BJ3" s="421"/>
      <c r="BK3" s="421"/>
      <c r="BL3" s="421"/>
      <c r="BN3" s="421"/>
      <c r="BO3" s="421"/>
      <c r="BP3" s="421"/>
      <c r="BQ3" s="421"/>
      <c r="BR3" s="421"/>
      <c r="BS3" s="421"/>
      <c r="BT3" s="421"/>
      <c r="BU3" s="421"/>
      <c r="BV3" s="421"/>
    </row>
    <row r="4" spans="1:74" ht="14.65" customHeight="1" x14ac:dyDescent="0.15">
      <c r="A4" s="415"/>
      <c r="B4" s="415"/>
      <c r="C4" s="415"/>
      <c r="D4" s="415"/>
      <c r="E4" s="415" t="s">
        <v>102</v>
      </c>
      <c r="F4" s="415"/>
      <c r="G4" s="415"/>
      <c r="H4" s="415"/>
      <c r="I4" s="415"/>
      <c r="J4" s="415"/>
      <c r="K4" s="415"/>
      <c r="L4" s="415"/>
      <c r="M4" s="415"/>
      <c r="N4" s="415"/>
      <c r="O4" s="415"/>
      <c r="P4" s="415"/>
      <c r="Q4" s="415"/>
      <c r="R4" s="415"/>
      <c r="S4" s="415"/>
      <c r="T4" s="415"/>
      <c r="U4" s="415"/>
      <c r="V4" s="420"/>
      <c r="W4" s="420"/>
      <c r="X4" s="420"/>
      <c r="Y4" s="420"/>
      <c r="Z4" s="420"/>
      <c r="AA4" s="420"/>
      <c r="AB4" s="420"/>
      <c r="AC4" s="420"/>
      <c r="AD4" s="420"/>
      <c r="AE4" s="420"/>
      <c r="AF4" s="420"/>
      <c r="AG4" s="420"/>
      <c r="AH4" s="420"/>
      <c r="AI4" s="420"/>
      <c r="AJ4" s="420"/>
      <c r="AK4" s="420"/>
      <c r="AL4" s="421"/>
      <c r="AO4" s="419"/>
      <c r="AP4" s="419"/>
      <c r="AQ4" s="419"/>
      <c r="AR4" s="419"/>
      <c r="AS4" s="419"/>
      <c r="AT4" s="419"/>
      <c r="AU4" s="419"/>
      <c r="AV4" s="419"/>
      <c r="AW4" s="419"/>
      <c r="AX4" s="419"/>
      <c r="AY4" s="419"/>
      <c r="AZ4" s="419"/>
      <c r="BA4" s="419"/>
      <c r="BB4" s="419"/>
      <c r="BC4" s="419"/>
      <c r="BD4" s="419"/>
      <c r="BE4" s="419"/>
      <c r="BF4" s="419"/>
      <c r="BG4" s="419"/>
      <c r="BH4" s="419"/>
      <c r="BI4" s="419"/>
      <c r="BJ4" s="421"/>
      <c r="BK4" s="421"/>
      <c r="BL4" s="421"/>
      <c r="BN4" s="421"/>
      <c r="BO4" s="421"/>
      <c r="BP4" s="421"/>
      <c r="BQ4" s="421"/>
      <c r="BR4" s="421"/>
      <c r="BS4" s="421"/>
      <c r="BT4" s="421"/>
      <c r="BU4" s="421"/>
      <c r="BV4" s="421"/>
    </row>
    <row r="5" spans="1:74" ht="14.65" customHeight="1" x14ac:dyDescent="0.15">
      <c r="A5" s="415"/>
      <c r="B5" s="415"/>
      <c r="C5" s="415"/>
      <c r="D5" s="415"/>
      <c r="E5" s="415" t="s">
        <v>101</v>
      </c>
      <c r="F5" s="415"/>
      <c r="G5" s="415"/>
      <c r="H5" s="415"/>
      <c r="I5" s="415"/>
      <c r="J5" s="415"/>
      <c r="K5" s="415"/>
      <c r="L5" s="415"/>
      <c r="M5" s="415"/>
      <c r="N5" s="415"/>
      <c r="P5" s="415"/>
      <c r="Q5" s="415"/>
      <c r="R5" s="415"/>
      <c r="S5" s="415"/>
      <c r="T5" s="415"/>
      <c r="U5" s="415"/>
      <c r="V5" s="415"/>
      <c r="W5" s="415"/>
      <c r="X5" s="415"/>
      <c r="Y5" s="415"/>
      <c r="Z5" s="415"/>
      <c r="AA5" s="415"/>
      <c r="AB5" s="415"/>
      <c r="AC5" s="415"/>
      <c r="AD5" s="415"/>
      <c r="AE5" s="415"/>
      <c r="AF5" s="415"/>
      <c r="AG5" s="415"/>
      <c r="AH5" s="415"/>
      <c r="AI5" s="415"/>
      <c r="AJ5" s="415"/>
      <c r="AK5" s="415"/>
      <c r="AO5" s="419"/>
      <c r="AP5" s="419"/>
      <c r="AQ5" s="419"/>
      <c r="AR5" s="419"/>
      <c r="AS5" s="419"/>
      <c r="AT5" s="419"/>
      <c r="AU5" s="419"/>
      <c r="AV5" s="419"/>
      <c r="AW5" s="419"/>
      <c r="AX5" s="419"/>
      <c r="AY5" s="419"/>
      <c r="AZ5" s="419"/>
      <c r="BA5" s="419"/>
      <c r="BB5" s="419"/>
      <c r="BC5" s="419"/>
      <c r="BD5" s="419"/>
      <c r="BE5" s="419"/>
      <c r="BF5" s="419"/>
      <c r="BG5" s="419"/>
      <c r="BH5" s="419"/>
      <c r="BI5" s="419"/>
      <c r="BJ5" s="419"/>
      <c r="BK5" s="419"/>
      <c r="BL5" s="419"/>
      <c r="BM5" s="419"/>
      <c r="BN5" s="419"/>
      <c r="BO5" s="419"/>
      <c r="BP5" s="419"/>
      <c r="BQ5" s="419"/>
      <c r="BR5" s="419"/>
      <c r="BS5" s="419"/>
      <c r="BT5" s="419"/>
      <c r="BU5" s="419"/>
      <c r="BV5" s="419"/>
    </row>
    <row r="6" spans="1:74" ht="14.65" customHeight="1" x14ac:dyDescent="0.15">
      <c r="A6" s="632" t="s">
        <v>435</v>
      </c>
      <c r="B6" s="632"/>
      <c r="C6" s="632"/>
      <c r="D6" s="632"/>
      <c r="E6" s="632"/>
      <c r="F6" s="632"/>
      <c r="G6" s="632"/>
      <c r="H6" s="632"/>
      <c r="I6" s="632"/>
      <c r="J6" s="632"/>
      <c r="K6" s="632"/>
      <c r="L6" s="632"/>
      <c r="M6" s="632"/>
      <c r="N6" s="632"/>
      <c r="O6" s="632"/>
      <c r="P6" s="632"/>
      <c r="Q6" s="632"/>
      <c r="R6" s="632"/>
      <c r="S6" s="632"/>
      <c r="T6" s="632"/>
      <c r="U6" s="632"/>
      <c r="V6" s="632"/>
      <c r="W6" s="632"/>
      <c r="X6" s="632"/>
      <c r="Y6" s="632"/>
      <c r="Z6" s="632"/>
      <c r="AA6" s="632"/>
      <c r="AB6" s="632"/>
      <c r="AC6" s="632"/>
      <c r="AD6" s="632"/>
      <c r="AE6" s="632"/>
      <c r="AF6" s="632"/>
      <c r="AG6" s="632"/>
      <c r="AH6" s="632"/>
      <c r="AI6" s="632"/>
      <c r="AJ6" s="632"/>
      <c r="AK6" s="632"/>
      <c r="AO6" s="419"/>
      <c r="AP6" s="419"/>
      <c r="AQ6" s="419"/>
      <c r="AR6" s="419"/>
      <c r="AS6" s="419"/>
      <c r="AT6" s="419"/>
      <c r="AU6" s="419"/>
      <c r="AV6" s="419"/>
      <c r="AW6" s="419"/>
      <c r="AX6" s="419"/>
      <c r="AY6" s="419"/>
      <c r="AZ6" s="419"/>
      <c r="BA6" s="419"/>
      <c r="BB6" s="419"/>
      <c r="BC6" s="419"/>
      <c r="BD6" s="419"/>
      <c r="BE6" s="419"/>
      <c r="BF6" s="419"/>
      <c r="BG6" s="419"/>
      <c r="BH6" s="419"/>
      <c r="BI6" s="419"/>
      <c r="BJ6" s="419"/>
      <c r="BK6" s="419"/>
      <c r="BL6" s="419"/>
      <c r="BM6" s="419"/>
      <c r="BN6" s="419"/>
      <c r="BO6" s="419"/>
      <c r="BP6" s="419"/>
      <c r="BQ6" s="419"/>
      <c r="BR6" s="419"/>
      <c r="BS6" s="419"/>
      <c r="BT6" s="419"/>
      <c r="BU6" s="419"/>
      <c r="BV6" s="419"/>
    </row>
    <row r="7" spans="1:74" ht="14.65" customHeight="1" x14ac:dyDescent="0.15">
      <c r="A7" s="415"/>
      <c r="B7" s="415"/>
      <c r="C7" s="415"/>
      <c r="D7" s="415"/>
      <c r="E7" s="415"/>
      <c r="F7" s="415"/>
      <c r="G7" s="417"/>
      <c r="H7" s="417"/>
      <c r="I7" s="417"/>
      <c r="J7" s="417"/>
      <c r="K7" s="417"/>
      <c r="L7" s="417"/>
      <c r="M7" s="417"/>
      <c r="N7" s="417"/>
      <c r="O7" s="417"/>
      <c r="P7" s="417"/>
      <c r="Q7" s="417"/>
      <c r="R7" s="417"/>
      <c r="S7" s="415"/>
      <c r="T7" s="415"/>
      <c r="U7" s="415"/>
      <c r="V7" s="415"/>
      <c r="W7" s="415"/>
      <c r="X7" s="415"/>
      <c r="Y7" s="415"/>
      <c r="Z7" s="415"/>
      <c r="AA7" s="415"/>
      <c r="AB7" s="415"/>
      <c r="AC7" s="415"/>
      <c r="AD7" s="415"/>
      <c r="AE7" s="415"/>
      <c r="AF7" s="415"/>
      <c r="AG7" s="415"/>
      <c r="AH7" s="415"/>
      <c r="AI7" s="415"/>
      <c r="AJ7" s="415"/>
      <c r="AK7" s="415"/>
      <c r="AO7" s="419"/>
      <c r="AP7" s="419"/>
      <c r="AQ7" s="419"/>
      <c r="AR7" s="419"/>
      <c r="AS7" s="419"/>
      <c r="AT7" s="419"/>
      <c r="AU7" s="419"/>
      <c r="AV7" s="419"/>
      <c r="AW7" s="419"/>
      <c r="AX7" s="419"/>
      <c r="AY7" s="419"/>
      <c r="AZ7" s="419"/>
      <c r="BA7" s="419"/>
      <c r="BB7" s="419"/>
      <c r="BC7" s="419"/>
      <c r="BD7" s="419"/>
      <c r="BE7" s="419"/>
      <c r="BF7" s="419"/>
      <c r="BG7" s="419"/>
      <c r="BH7" s="419"/>
      <c r="BI7" s="419"/>
      <c r="BJ7" s="419"/>
      <c r="BK7" s="419"/>
      <c r="BL7" s="419"/>
      <c r="BM7" s="419"/>
      <c r="BN7" s="419"/>
      <c r="BO7" s="419"/>
      <c r="BP7" s="419"/>
      <c r="BQ7" s="419"/>
      <c r="BR7" s="419"/>
      <c r="BS7" s="419"/>
      <c r="BT7" s="419"/>
      <c r="BU7" s="419"/>
      <c r="BV7" s="419"/>
    </row>
    <row r="8" spans="1:74" ht="14.65" customHeight="1" x14ac:dyDescent="0.15">
      <c r="A8" s="415"/>
      <c r="B8" s="415"/>
      <c r="C8" s="417"/>
      <c r="D8" s="417"/>
      <c r="E8" s="415"/>
      <c r="F8" s="417"/>
      <c r="G8" s="417"/>
      <c r="H8" s="417"/>
      <c r="I8" s="417"/>
      <c r="J8" s="417"/>
      <c r="K8" s="417"/>
      <c r="L8" s="415"/>
      <c r="M8" s="415"/>
      <c r="N8" s="415"/>
      <c r="O8" s="415"/>
      <c r="P8" s="415"/>
      <c r="Q8" s="415"/>
      <c r="R8" s="415"/>
      <c r="S8" s="415"/>
      <c r="T8" s="415"/>
      <c r="U8" s="415"/>
      <c r="V8" s="415"/>
      <c r="W8" s="415"/>
      <c r="X8" s="415"/>
      <c r="Y8" s="632"/>
      <c r="Z8" s="632"/>
      <c r="AA8" s="632"/>
      <c r="AC8" s="632"/>
      <c r="AD8" s="632"/>
      <c r="AE8" s="415" t="s">
        <v>6</v>
      </c>
      <c r="AF8" s="632"/>
      <c r="AG8" s="632"/>
      <c r="AH8" s="415" t="s">
        <v>5</v>
      </c>
      <c r="AI8" s="632"/>
      <c r="AJ8" s="632"/>
      <c r="AK8" s="415" t="s">
        <v>4</v>
      </c>
      <c r="AO8" s="419"/>
      <c r="AP8" s="419"/>
      <c r="AQ8" s="419"/>
      <c r="AR8" s="419"/>
      <c r="AS8" s="419"/>
      <c r="AT8" s="419"/>
      <c r="AU8" s="419"/>
      <c r="AV8" s="419"/>
      <c r="AW8" s="419"/>
      <c r="AX8" s="419"/>
      <c r="AY8" s="419"/>
      <c r="AZ8" s="419"/>
      <c r="BA8" s="419"/>
      <c r="BB8" s="419"/>
      <c r="BC8" s="419"/>
      <c r="BD8" s="419"/>
      <c r="BE8" s="419"/>
      <c r="BF8" s="419"/>
      <c r="BG8" s="419"/>
      <c r="BH8" s="419"/>
      <c r="BI8" s="419"/>
      <c r="BJ8" s="419"/>
      <c r="BK8" s="419"/>
      <c r="BL8" s="419"/>
      <c r="BM8" s="419"/>
      <c r="BN8" s="419"/>
      <c r="BO8" s="419"/>
      <c r="BP8" s="419"/>
      <c r="BQ8" s="419"/>
      <c r="BR8" s="419"/>
      <c r="BS8" s="419"/>
      <c r="BT8" s="419"/>
      <c r="BU8" s="419"/>
      <c r="BV8" s="419"/>
    </row>
    <row r="9" spans="1:74" ht="14.65" customHeight="1" x14ac:dyDescent="0.15">
      <c r="A9" s="415"/>
      <c r="B9" s="415"/>
      <c r="C9" s="417"/>
      <c r="D9" s="417"/>
      <c r="E9" s="417"/>
      <c r="F9" s="417"/>
      <c r="G9" s="417"/>
      <c r="H9" s="417"/>
      <c r="I9" s="417"/>
      <c r="J9" s="417"/>
      <c r="K9" s="417"/>
      <c r="L9" s="415"/>
      <c r="M9" s="415"/>
      <c r="N9" s="415"/>
      <c r="O9" s="415"/>
      <c r="P9" s="415"/>
      <c r="Q9" s="415"/>
      <c r="R9" s="415"/>
      <c r="S9" s="415"/>
      <c r="T9" s="415"/>
      <c r="U9" s="415"/>
      <c r="V9" s="415"/>
      <c r="W9" s="415"/>
      <c r="X9" s="415"/>
      <c r="Y9" s="415"/>
      <c r="Z9" s="415"/>
      <c r="AA9" s="415"/>
      <c r="AB9" s="415"/>
      <c r="AC9" s="415"/>
      <c r="AD9" s="415"/>
      <c r="AE9" s="415"/>
      <c r="AF9" s="415"/>
      <c r="AG9" s="415"/>
      <c r="AH9" s="415"/>
      <c r="AI9" s="415"/>
      <c r="AJ9" s="415"/>
      <c r="AK9" s="415"/>
      <c r="AO9" s="419"/>
      <c r="AP9" s="419"/>
      <c r="AQ9" s="419"/>
      <c r="AR9" s="419"/>
      <c r="AS9" s="419"/>
      <c r="AT9" s="419"/>
      <c r="AU9" s="419"/>
      <c r="AV9" s="419"/>
      <c r="AW9" s="419"/>
      <c r="AX9" s="419"/>
      <c r="AY9" s="419"/>
      <c r="AZ9" s="419"/>
      <c r="BA9" s="419"/>
      <c r="BB9" s="419"/>
      <c r="BC9" s="419"/>
      <c r="BD9" s="419"/>
      <c r="BE9" s="419"/>
      <c r="BF9" s="419"/>
      <c r="BG9" s="419"/>
      <c r="BH9" s="419"/>
      <c r="BI9" s="419"/>
      <c r="BJ9" s="419"/>
      <c r="BK9" s="419"/>
      <c r="BL9" s="419"/>
      <c r="BM9" s="419"/>
      <c r="BN9" s="419"/>
      <c r="BO9" s="419"/>
      <c r="BP9" s="419"/>
      <c r="BQ9" s="419"/>
      <c r="BR9" s="419"/>
      <c r="BS9" s="419"/>
      <c r="BT9" s="419"/>
      <c r="BU9" s="419"/>
      <c r="BV9" s="419"/>
    </row>
    <row r="10" spans="1:74" ht="14.65" customHeight="1" x14ac:dyDescent="0.15">
      <c r="A10" s="633"/>
      <c r="B10" s="633"/>
      <c r="C10" s="633"/>
      <c r="D10" s="633"/>
      <c r="E10" s="633"/>
      <c r="F10" s="632" t="s">
        <v>436</v>
      </c>
      <c r="G10" s="632"/>
      <c r="H10" s="632"/>
      <c r="I10" s="632"/>
      <c r="J10" s="632"/>
      <c r="K10" s="417"/>
      <c r="L10" s="415"/>
      <c r="M10" s="415"/>
      <c r="N10" s="415"/>
      <c r="O10" s="415"/>
      <c r="P10" s="415"/>
      <c r="Q10" s="634" t="s">
        <v>437</v>
      </c>
      <c r="R10" s="634"/>
      <c r="S10" s="634"/>
      <c r="T10" s="635"/>
      <c r="U10" s="635"/>
      <c r="V10" s="635"/>
      <c r="W10" s="635"/>
      <c r="X10" s="635"/>
      <c r="Y10" s="635"/>
      <c r="Z10" s="635"/>
      <c r="AA10" s="635"/>
      <c r="AB10" s="635"/>
      <c r="AC10" s="635"/>
      <c r="AD10" s="635"/>
      <c r="AE10" s="635"/>
      <c r="AF10" s="635"/>
      <c r="AG10" s="635"/>
      <c r="AH10" s="635"/>
      <c r="AI10" s="635"/>
      <c r="AJ10" s="635"/>
      <c r="AK10" s="635"/>
      <c r="AO10" s="419"/>
      <c r="AP10" s="419"/>
      <c r="AQ10" s="419"/>
      <c r="AR10" s="419"/>
      <c r="AS10" s="419"/>
      <c r="AT10" s="419"/>
      <c r="AU10" s="419"/>
      <c r="AV10" s="419"/>
      <c r="AW10" s="419"/>
      <c r="AX10" s="419"/>
      <c r="AY10" s="419"/>
      <c r="AZ10" s="419"/>
      <c r="BA10" s="419"/>
      <c r="BB10" s="419"/>
      <c r="BC10" s="419"/>
      <c r="BD10" s="419"/>
      <c r="BE10" s="419"/>
      <c r="BF10" s="419"/>
      <c r="BG10" s="419"/>
      <c r="BH10" s="419"/>
      <c r="BI10" s="419"/>
      <c r="BJ10" s="419"/>
      <c r="BK10" s="419"/>
      <c r="BL10" s="419"/>
      <c r="BM10" s="419"/>
      <c r="BN10" s="419"/>
      <c r="BO10" s="419"/>
      <c r="BP10" s="419"/>
      <c r="BQ10" s="419"/>
      <c r="BR10" s="419"/>
      <c r="BS10" s="419"/>
      <c r="BT10" s="419"/>
      <c r="BU10" s="419"/>
      <c r="BV10" s="419"/>
    </row>
    <row r="11" spans="1:74" ht="14.65" customHeight="1" x14ac:dyDescent="0.15">
      <c r="A11" s="633"/>
      <c r="B11" s="633"/>
      <c r="C11" s="633"/>
      <c r="D11" s="633"/>
      <c r="E11" s="633"/>
      <c r="F11" s="632"/>
      <c r="G11" s="632"/>
      <c r="H11" s="632"/>
      <c r="I11" s="632"/>
      <c r="J11" s="632"/>
      <c r="K11" s="417"/>
      <c r="L11" s="415"/>
      <c r="M11" s="415"/>
      <c r="O11" s="415"/>
      <c r="P11" s="415"/>
      <c r="Q11" s="634"/>
      <c r="R11" s="634"/>
      <c r="S11" s="634"/>
      <c r="T11" s="635"/>
      <c r="U11" s="635"/>
      <c r="V11" s="635"/>
      <c r="W11" s="635"/>
      <c r="X11" s="635"/>
      <c r="Y11" s="635"/>
      <c r="Z11" s="635"/>
      <c r="AA11" s="635"/>
      <c r="AB11" s="635"/>
      <c r="AC11" s="635"/>
      <c r="AD11" s="635"/>
      <c r="AE11" s="635"/>
      <c r="AF11" s="635"/>
      <c r="AG11" s="635"/>
      <c r="AH11" s="635"/>
      <c r="AI11" s="635"/>
      <c r="AJ11" s="635"/>
      <c r="AK11" s="635"/>
      <c r="AO11" s="419"/>
      <c r="AP11" s="419"/>
      <c r="AQ11" s="419"/>
      <c r="AR11" s="419"/>
      <c r="AS11" s="419"/>
      <c r="AT11" s="419"/>
      <c r="AU11" s="419"/>
      <c r="AV11" s="419"/>
      <c r="AW11" s="419"/>
      <c r="AX11" s="419"/>
      <c r="AY11" s="419"/>
      <c r="AZ11" s="419"/>
      <c r="BA11" s="419"/>
      <c r="BB11" s="419"/>
      <c r="BC11" s="419"/>
      <c r="BD11" s="419"/>
      <c r="BE11" s="419"/>
      <c r="BF11" s="419"/>
      <c r="BG11" s="419"/>
      <c r="BH11" s="419"/>
      <c r="BI11" s="419"/>
      <c r="BJ11" s="419"/>
      <c r="BK11" s="419"/>
      <c r="BL11" s="419"/>
      <c r="BM11" s="419"/>
      <c r="BN11" s="419"/>
      <c r="BO11" s="419"/>
      <c r="BP11" s="419"/>
      <c r="BQ11" s="419"/>
      <c r="BR11" s="419"/>
      <c r="BS11" s="419"/>
      <c r="BT11" s="419"/>
      <c r="BU11" s="419"/>
      <c r="BV11" s="419"/>
    </row>
    <row r="12" spans="1:74" ht="14.65" customHeight="1" x14ac:dyDescent="0.15">
      <c r="A12" s="415"/>
      <c r="B12" s="415"/>
      <c r="C12" s="417"/>
      <c r="D12" s="417"/>
      <c r="E12" s="417"/>
      <c r="F12" s="417"/>
      <c r="G12" s="417"/>
      <c r="H12" s="417"/>
      <c r="I12" s="417"/>
      <c r="J12" s="417"/>
      <c r="K12" s="417"/>
      <c r="L12" s="415"/>
      <c r="M12" s="415"/>
      <c r="N12" s="422" t="s">
        <v>27</v>
      </c>
      <c r="O12" s="415"/>
      <c r="P12" s="415"/>
      <c r="Q12" s="634" t="s">
        <v>438</v>
      </c>
      <c r="R12" s="634"/>
      <c r="S12" s="634"/>
      <c r="T12" s="635"/>
      <c r="U12" s="635"/>
      <c r="V12" s="635"/>
      <c r="W12" s="635"/>
      <c r="X12" s="635"/>
      <c r="Y12" s="635"/>
      <c r="Z12" s="635"/>
      <c r="AA12" s="635"/>
      <c r="AB12" s="635"/>
      <c r="AC12" s="635"/>
      <c r="AD12" s="635"/>
      <c r="AE12" s="635"/>
      <c r="AF12" s="635"/>
      <c r="AG12" s="635"/>
      <c r="AH12" s="635"/>
      <c r="AI12" s="635"/>
      <c r="AJ12" s="635"/>
      <c r="AK12" s="635"/>
      <c r="AO12" s="419"/>
      <c r="AP12" s="419"/>
      <c r="AQ12" s="419"/>
      <c r="AR12" s="419"/>
      <c r="AS12" s="419"/>
      <c r="AT12" s="419"/>
      <c r="AU12" s="419"/>
      <c r="AV12" s="419"/>
      <c r="AW12" s="419"/>
      <c r="AX12" s="419"/>
      <c r="AY12" s="419"/>
      <c r="AZ12" s="419"/>
      <c r="BA12" s="419"/>
      <c r="BB12" s="419"/>
      <c r="BC12" s="419"/>
      <c r="BD12" s="419"/>
      <c r="BE12" s="419"/>
      <c r="BF12" s="419"/>
      <c r="BG12" s="419"/>
      <c r="BH12" s="419"/>
      <c r="BI12" s="419"/>
      <c r="BJ12" s="419"/>
      <c r="BK12" s="419"/>
      <c r="BL12" s="419"/>
      <c r="BM12" s="419"/>
      <c r="BN12" s="419"/>
      <c r="BO12" s="419"/>
      <c r="BP12" s="419"/>
      <c r="BQ12" s="419"/>
      <c r="BR12" s="419"/>
      <c r="BS12" s="419"/>
      <c r="BT12" s="419"/>
      <c r="BU12" s="419"/>
      <c r="BV12" s="419"/>
    </row>
    <row r="13" spans="1:74" ht="14.65" customHeight="1" x14ac:dyDescent="0.15">
      <c r="A13" s="415"/>
      <c r="B13" s="415"/>
      <c r="C13" s="417"/>
      <c r="D13" s="417"/>
      <c r="E13" s="417"/>
      <c r="F13" s="417"/>
      <c r="G13" s="417"/>
      <c r="H13" s="417"/>
      <c r="I13" s="417"/>
      <c r="J13" s="417"/>
      <c r="K13" s="417"/>
      <c r="L13" s="415"/>
      <c r="M13" s="415"/>
      <c r="N13" s="415"/>
      <c r="O13" s="415"/>
      <c r="P13" s="415"/>
      <c r="Q13" s="634"/>
      <c r="R13" s="634"/>
      <c r="S13" s="634"/>
      <c r="T13" s="635"/>
      <c r="U13" s="635"/>
      <c r="V13" s="635"/>
      <c r="W13" s="635"/>
      <c r="X13" s="635"/>
      <c r="Y13" s="635"/>
      <c r="Z13" s="635"/>
      <c r="AA13" s="635"/>
      <c r="AB13" s="635"/>
      <c r="AC13" s="635"/>
      <c r="AD13" s="635"/>
      <c r="AE13" s="635"/>
      <c r="AF13" s="635"/>
      <c r="AG13" s="635"/>
      <c r="AH13" s="635"/>
      <c r="AI13" s="635"/>
      <c r="AJ13" s="635"/>
      <c r="AK13" s="635"/>
      <c r="AO13" s="419"/>
      <c r="AP13" s="419"/>
      <c r="AQ13" s="419"/>
      <c r="AR13" s="419"/>
      <c r="AS13" s="419"/>
      <c r="AT13" s="419"/>
      <c r="AU13" s="419"/>
      <c r="AV13" s="419"/>
      <c r="AW13" s="419"/>
      <c r="AX13" s="419"/>
      <c r="AY13" s="419"/>
      <c r="AZ13" s="419"/>
      <c r="BA13" s="419"/>
      <c r="BB13" s="419"/>
      <c r="BC13" s="419"/>
      <c r="BD13" s="419"/>
      <c r="BE13" s="419"/>
      <c r="BF13" s="419"/>
      <c r="BG13" s="419"/>
      <c r="BH13" s="419"/>
      <c r="BI13" s="419"/>
      <c r="BJ13" s="419"/>
      <c r="BK13" s="419"/>
      <c r="BL13" s="419"/>
      <c r="BM13" s="419"/>
      <c r="BN13" s="419"/>
      <c r="BO13" s="419"/>
      <c r="BP13" s="419"/>
      <c r="BQ13" s="419"/>
      <c r="BR13" s="419"/>
      <c r="BS13" s="419"/>
      <c r="BT13" s="419"/>
      <c r="BU13" s="419"/>
      <c r="BV13" s="419"/>
    </row>
    <row r="14" spans="1:74" ht="14.65" customHeight="1" x14ac:dyDescent="0.15">
      <c r="A14" s="415"/>
      <c r="B14" s="415"/>
      <c r="C14" s="417"/>
      <c r="D14" s="417"/>
      <c r="E14" s="417"/>
      <c r="F14" s="417"/>
      <c r="G14" s="417"/>
      <c r="H14" s="417"/>
      <c r="I14" s="417"/>
      <c r="J14" s="417"/>
      <c r="K14" s="417"/>
      <c r="L14" s="415"/>
      <c r="M14" s="415"/>
      <c r="N14" s="415"/>
      <c r="O14" s="415"/>
      <c r="P14" s="415"/>
      <c r="Q14" s="634" t="s">
        <v>439</v>
      </c>
      <c r="R14" s="634"/>
      <c r="S14" s="634"/>
      <c r="T14" s="634"/>
      <c r="U14" s="634"/>
      <c r="V14" s="634"/>
      <c r="W14" s="635"/>
      <c r="X14" s="635"/>
      <c r="Y14" s="635"/>
      <c r="Z14" s="635"/>
      <c r="AA14" s="635"/>
      <c r="AB14" s="635"/>
      <c r="AC14" s="635"/>
      <c r="AD14" s="635"/>
      <c r="AE14" s="635"/>
      <c r="AF14" s="635"/>
      <c r="AG14" s="635"/>
      <c r="AH14" s="635"/>
      <c r="AI14" s="635"/>
      <c r="AJ14" s="635"/>
      <c r="AK14" s="635"/>
      <c r="AO14" s="419"/>
      <c r="AP14" s="419"/>
      <c r="AQ14" s="419"/>
      <c r="AR14" s="419"/>
      <c r="AS14" s="419"/>
      <c r="AT14" s="419"/>
      <c r="AU14" s="419"/>
      <c r="AV14" s="419"/>
      <c r="AW14" s="419"/>
      <c r="AX14" s="419"/>
      <c r="AY14" s="419"/>
      <c r="AZ14" s="419"/>
      <c r="BA14" s="419"/>
      <c r="BB14" s="419"/>
      <c r="BC14" s="419"/>
      <c r="BD14" s="419"/>
      <c r="BE14" s="419"/>
      <c r="BF14" s="419"/>
      <c r="BG14" s="419"/>
      <c r="BH14" s="419"/>
      <c r="BI14" s="419"/>
      <c r="BJ14" s="419"/>
      <c r="BK14" s="419"/>
      <c r="BL14" s="419"/>
      <c r="BM14" s="419"/>
      <c r="BN14" s="419"/>
      <c r="BO14" s="419"/>
      <c r="BP14" s="419"/>
      <c r="BQ14" s="419"/>
      <c r="BR14" s="419"/>
      <c r="BS14" s="419"/>
      <c r="BT14" s="419"/>
      <c r="BU14" s="419"/>
      <c r="BV14" s="419"/>
    </row>
    <row r="15" spans="1:74" ht="14.65" customHeight="1" x14ac:dyDescent="0.15">
      <c r="A15" s="415"/>
      <c r="B15" s="415"/>
      <c r="C15" s="417"/>
      <c r="D15" s="417"/>
      <c r="E15" s="417"/>
      <c r="F15" s="417"/>
      <c r="G15" s="417"/>
      <c r="H15" s="417"/>
      <c r="I15" s="417"/>
      <c r="J15" s="417"/>
      <c r="K15" s="417"/>
      <c r="L15" s="415"/>
      <c r="M15" s="415"/>
      <c r="N15" s="415"/>
      <c r="O15" s="415"/>
      <c r="P15" s="415"/>
      <c r="Q15" s="634"/>
      <c r="R15" s="634"/>
      <c r="S15" s="634"/>
      <c r="T15" s="634"/>
      <c r="U15" s="634"/>
      <c r="V15" s="634"/>
      <c r="W15" s="635"/>
      <c r="X15" s="635"/>
      <c r="Y15" s="635"/>
      <c r="Z15" s="635"/>
      <c r="AA15" s="635"/>
      <c r="AB15" s="635"/>
      <c r="AC15" s="635"/>
      <c r="AD15" s="635"/>
      <c r="AE15" s="635"/>
      <c r="AF15" s="635"/>
      <c r="AG15" s="635"/>
      <c r="AH15" s="635"/>
      <c r="AI15" s="635"/>
      <c r="AJ15" s="635"/>
      <c r="AK15" s="635"/>
      <c r="AO15" s="419"/>
      <c r="AP15" s="419"/>
      <c r="AQ15" s="419"/>
      <c r="AR15" s="419"/>
      <c r="AS15" s="419"/>
      <c r="AT15" s="419"/>
      <c r="AU15" s="419"/>
      <c r="AV15" s="419"/>
      <c r="AW15" s="419"/>
      <c r="AX15" s="419"/>
      <c r="AY15" s="419"/>
      <c r="AZ15" s="419"/>
      <c r="BA15" s="419"/>
      <c r="BB15" s="419"/>
      <c r="BC15" s="419"/>
      <c r="BD15" s="419"/>
      <c r="BE15" s="419"/>
      <c r="BF15" s="419"/>
      <c r="BG15" s="419"/>
      <c r="BH15" s="419"/>
      <c r="BI15" s="419"/>
      <c r="BJ15" s="419"/>
      <c r="BK15" s="419"/>
      <c r="BL15" s="419"/>
      <c r="BM15" s="419"/>
      <c r="BN15" s="419"/>
      <c r="BO15" s="419"/>
      <c r="BP15" s="419"/>
      <c r="BQ15" s="419"/>
      <c r="BR15" s="419"/>
      <c r="BS15" s="419"/>
      <c r="BT15" s="419"/>
      <c r="BU15" s="419"/>
      <c r="BV15" s="419"/>
    </row>
    <row r="16" spans="1:74" ht="14.65" customHeight="1" x14ac:dyDescent="0.15">
      <c r="B16" s="415"/>
      <c r="C16" s="415"/>
      <c r="D16" s="415" t="s">
        <v>28</v>
      </c>
      <c r="E16" s="415"/>
      <c r="F16" s="415"/>
      <c r="G16" s="415"/>
      <c r="H16" s="415"/>
      <c r="I16" s="415"/>
      <c r="J16" s="415"/>
      <c r="K16" s="415"/>
      <c r="L16" s="415"/>
      <c r="M16" s="415"/>
      <c r="N16" s="415"/>
      <c r="O16" s="415"/>
      <c r="P16" s="415"/>
      <c r="Q16" s="415"/>
      <c r="R16" s="415"/>
      <c r="S16" s="415"/>
      <c r="T16" s="415"/>
      <c r="U16" s="415"/>
      <c r="V16" s="415"/>
      <c r="W16" s="415"/>
      <c r="X16" s="415"/>
      <c r="Y16" s="415"/>
      <c r="Z16" s="415"/>
      <c r="AA16" s="415"/>
      <c r="AB16" s="415"/>
      <c r="AC16" s="415"/>
      <c r="AD16" s="415"/>
      <c r="AE16" s="415"/>
      <c r="AF16" s="415"/>
      <c r="AG16" s="415"/>
      <c r="AH16" s="415"/>
      <c r="AI16" s="415"/>
      <c r="AJ16" s="415"/>
      <c r="AK16" s="415"/>
      <c r="AO16" s="419"/>
      <c r="AP16" s="419"/>
      <c r="AQ16" s="419"/>
      <c r="AR16" s="419"/>
      <c r="AS16" s="419"/>
      <c r="AT16" s="419"/>
      <c r="AU16" s="419"/>
      <c r="AV16" s="419"/>
      <c r="AW16" s="419"/>
      <c r="AX16" s="419"/>
      <c r="AY16" s="419"/>
      <c r="AZ16" s="419"/>
      <c r="BA16" s="419"/>
      <c r="BB16" s="419"/>
      <c r="BC16" s="419"/>
      <c r="BD16" s="419"/>
      <c r="BE16" s="419"/>
      <c r="BF16" s="419"/>
      <c r="BG16" s="419"/>
      <c r="BH16" s="419"/>
      <c r="BI16" s="419"/>
      <c r="BJ16" s="419"/>
      <c r="BK16" s="419"/>
      <c r="BL16" s="419"/>
      <c r="BM16" s="419"/>
      <c r="BN16" s="419"/>
      <c r="BO16" s="419"/>
      <c r="BP16" s="419"/>
      <c r="BQ16" s="419"/>
      <c r="BR16" s="419"/>
      <c r="BS16" s="419"/>
      <c r="BT16" s="419"/>
      <c r="BU16" s="419"/>
      <c r="BV16" s="419"/>
    </row>
    <row r="17" spans="1:77" ht="15" customHeight="1" x14ac:dyDescent="0.15">
      <c r="B17" s="415"/>
      <c r="C17" s="415"/>
      <c r="D17" s="415" t="s">
        <v>29</v>
      </c>
      <c r="E17" s="415"/>
      <c r="F17" s="415"/>
      <c r="G17" s="415"/>
      <c r="H17" s="415"/>
      <c r="I17" s="415"/>
      <c r="J17" s="415"/>
      <c r="K17" s="415"/>
      <c r="L17" s="415"/>
      <c r="M17" s="415"/>
      <c r="N17" s="415"/>
      <c r="O17" s="415"/>
      <c r="P17" s="415"/>
      <c r="Q17" s="415"/>
      <c r="R17" s="415"/>
      <c r="S17" s="415"/>
      <c r="T17" s="415"/>
      <c r="U17" s="415"/>
      <c r="V17" s="415"/>
      <c r="W17" s="415"/>
      <c r="X17" s="415"/>
      <c r="Y17" s="415"/>
      <c r="Z17" s="415"/>
      <c r="AA17" s="415"/>
      <c r="AB17" s="415"/>
      <c r="AC17" s="415"/>
      <c r="AD17" s="415"/>
      <c r="AE17" s="415"/>
      <c r="AF17" s="415"/>
      <c r="AG17" s="415"/>
      <c r="AH17" s="415"/>
      <c r="AI17" s="415"/>
      <c r="AJ17" s="415"/>
      <c r="AK17" s="415"/>
      <c r="AO17" s="419"/>
      <c r="AP17" s="419"/>
      <c r="AQ17" s="419"/>
      <c r="AR17" s="419"/>
      <c r="AS17" s="419"/>
      <c r="AU17" s="419"/>
      <c r="AV17" s="419"/>
      <c r="AW17" s="419"/>
      <c r="AX17" s="419"/>
      <c r="AY17" s="419"/>
      <c r="AZ17" s="419"/>
      <c r="BA17" s="419"/>
      <c r="BB17" s="419"/>
      <c r="BC17" s="419"/>
      <c r="BD17" s="419"/>
      <c r="BE17" s="419"/>
      <c r="BF17" s="419"/>
      <c r="BG17" s="419"/>
      <c r="BH17" s="419"/>
      <c r="BI17" s="419"/>
      <c r="BJ17" s="419"/>
      <c r="BK17" s="419"/>
      <c r="BL17" s="419"/>
      <c r="BM17" s="419"/>
      <c r="BN17" s="419"/>
      <c r="BO17" s="419"/>
      <c r="BP17" s="419"/>
      <c r="BQ17" s="419"/>
      <c r="BR17" s="419"/>
      <c r="BS17" s="419"/>
      <c r="BT17" s="419"/>
      <c r="BU17" s="419"/>
      <c r="BV17" s="419"/>
    </row>
    <row r="18" spans="1:77" ht="15" customHeight="1" x14ac:dyDescent="0.15">
      <c r="B18" s="415"/>
      <c r="C18" s="415"/>
      <c r="D18" s="415"/>
      <c r="E18" s="415"/>
      <c r="F18" s="415"/>
      <c r="G18" s="415"/>
      <c r="H18" s="415"/>
      <c r="I18" s="415"/>
      <c r="J18" s="415"/>
      <c r="K18" s="415"/>
      <c r="L18" s="415"/>
      <c r="M18" s="415"/>
      <c r="N18" s="415"/>
      <c r="O18" s="415"/>
      <c r="P18" s="415"/>
      <c r="Q18" s="415"/>
      <c r="R18" s="415"/>
      <c r="S18" s="415"/>
      <c r="T18" s="415"/>
      <c r="U18" s="415"/>
      <c r="V18" s="415"/>
      <c r="W18" s="415"/>
      <c r="X18" s="415"/>
      <c r="Y18" s="415"/>
      <c r="Z18" s="415"/>
      <c r="AA18" s="415"/>
      <c r="AB18" s="415"/>
      <c r="AC18" s="415"/>
      <c r="AD18" s="415"/>
      <c r="AE18" s="415"/>
      <c r="AF18" s="415"/>
      <c r="AG18" s="415"/>
      <c r="AH18" s="415"/>
      <c r="AI18" s="415"/>
      <c r="AJ18" s="415"/>
      <c r="AK18" s="415"/>
      <c r="AO18" s="419"/>
      <c r="AP18" s="419"/>
      <c r="AQ18" s="419"/>
      <c r="AR18" s="419"/>
      <c r="AS18" s="419"/>
      <c r="AU18" s="419"/>
      <c r="AW18" s="419"/>
      <c r="AX18" s="419"/>
      <c r="AY18" s="419"/>
      <c r="AZ18" s="419"/>
      <c r="BA18" s="419"/>
      <c r="BB18" s="419"/>
      <c r="BC18" s="419"/>
      <c r="BD18" s="419"/>
      <c r="BE18" s="419"/>
      <c r="BF18" s="419"/>
      <c r="BG18" s="419"/>
      <c r="BH18" s="419"/>
      <c r="BI18" s="419"/>
      <c r="BJ18" s="419"/>
      <c r="BK18" s="419"/>
      <c r="BL18" s="419"/>
      <c r="BM18" s="419"/>
      <c r="BN18" s="419"/>
      <c r="BO18" s="419"/>
      <c r="BP18" s="419"/>
      <c r="BQ18" s="419"/>
      <c r="BR18" s="419"/>
      <c r="BS18" s="419"/>
      <c r="BT18" s="419"/>
      <c r="BU18" s="419"/>
      <c r="BV18" s="419"/>
    </row>
    <row r="19" spans="1:77" ht="14.65" customHeight="1" x14ac:dyDescent="0.15">
      <c r="A19" s="415"/>
      <c r="B19" s="415"/>
      <c r="C19" s="415"/>
      <c r="D19" s="415"/>
      <c r="E19" s="415"/>
      <c r="F19" s="415"/>
      <c r="G19" s="415"/>
      <c r="H19" s="415"/>
      <c r="I19" s="415"/>
      <c r="J19" s="415"/>
      <c r="K19" s="415"/>
      <c r="L19" s="415"/>
      <c r="M19" s="415"/>
      <c r="N19" s="415"/>
      <c r="O19" s="415"/>
      <c r="P19" s="415"/>
      <c r="Q19" s="415"/>
      <c r="S19" s="417"/>
      <c r="T19" s="423"/>
      <c r="U19" s="694" t="s">
        <v>440</v>
      </c>
      <c r="V19" s="695"/>
      <c r="W19" s="695"/>
      <c r="X19" s="696"/>
      <c r="Y19" s="424"/>
      <c r="Z19" s="425"/>
      <c r="AA19" s="425"/>
      <c r="AB19" s="425"/>
      <c r="AC19" s="425"/>
      <c r="AD19" s="425"/>
      <c r="AE19" s="425"/>
      <c r="AF19" s="425"/>
      <c r="AG19" s="425"/>
      <c r="AH19" s="425"/>
      <c r="AI19" s="426"/>
      <c r="AJ19" s="426"/>
      <c r="AK19" s="427"/>
      <c r="AO19" s="419"/>
      <c r="AP19" s="419"/>
      <c r="AQ19" s="419"/>
      <c r="AR19" s="419"/>
      <c r="AS19" s="419"/>
      <c r="AU19" s="419"/>
      <c r="AV19" s="419"/>
      <c r="AW19" s="419"/>
      <c r="AX19" s="419"/>
      <c r="AY19" s="419"/>
      <c r="AZ19" s="419"/>
      <c r="BA19" s="419"/>
      <c r="BB19" s="419"/>
      <c r="BC19" s="419"/>
      <c r="BD19" s="419"/>
      <c r="BE19" s="419"/>
      <c r="BF19" s="419"/>
      <c r="BG19" s="419"/>
      <c r="BH19" s="419"/>
      <c r="BI19" s="419"/>
      <c r="BJ19" s="419"/>
      <c r="BK19" s="419"/>
      <c r="BL19" s="419"/>
      <c r="BM19" s="419"/>
      <c r="BN19" s="419"/>
      <c r="BO19" s="419"/>
      <c r="BP19" s="419"/>
      <c r="BQ19" s="419"/>
      <c r="BR19" s="419"/>
      <c r="BS19" s="419"/>
      <c r="BT19" s="419"/>
      <c r="BU19" s="419"/>
      <c r="BV19" s="419"/>
    </row>
    <row r="20" spans="1:77" ht="14.65" customHeight="1" x14ac:dyDescent="0.15">
      <c r="A20" s="636" t="s">
        <v>104</v>
      </c>
      <c r="B20" s="638" t="s">
        <v>76</v>
      </c>
      <c r="C20" s="639"/>
      <c r="D20" s="639"/>
      <c r="E20" s="639"/>
      <c r="F20" s="639"/>
      <c r="G20" s="639"/>
      <c r="H20" s="638"/>
      <c r="I20" s="639"/>
      <c r="J20" s="639"/>
      <c r="K20" s="639"/>
      <c r="L20" s="639"/>
      <c r="M20" s="639"/>
      <c r="N20" s="639"/>
      <c r="O20" s="639"/>
      <c r="P20" s="639"/>
      <c r="Q20" s="639"/>
      <c r="R20" s="639"/>
      <c r="S20" s="639"/>
      <c r="T20" s="639"/>
      <c r="U20" s="639"/>
      <c r="V20" s="639"/>
      <c r="W20" s="639"/>
      <c r="X20" s="639"/>
      <c r="Y20" s="639"/>
      <c r="Z20" s="639"/>
      <c r="AA20" s="639"/>
      <c r="AB20" s="639"/>
      <c r="AC20" s="639"/>
      <c r="AD20" s="639"/>
      <c r="AE20" s="639"/>
      <c r="AF20" s="639"/>
      <c r="AG20" s="639"/>
      <c r="AH20" s="639"/>
      <c r="AI20" s="639"/>
      <c r="AJ20" s="639"/>
      <c r="AK20" s="640"/>
      <c r="AL20" s="419"/>
      <c r="AO20" s="710"/>
      <c r="AP20" s="419"/>
      <c r="AQ20" s="419"/>
      <c r="AR20" s="419"/>
      <c r="AS20" s="419"/>
      <c r="AU20" s="419"/>
      <c r="AV20" s="419"/>
      <c r="AW20" s="419"/>
      <c r="AX20" s="419"/>
      <c r="AY20" s="419"/>
      <c r="AZ20" s="419"/>
      <c r="BA20" s="419"/>
      <c r="BB20" s="419"/>
      <c r="BC20" s="419"/>
      <c r="BD20" s="419"/>
      <c r="BE20" s="419"/>
      <c r="BF20" s="419"/>
      <c r="BG20" s="419"/>
      <c r="BH20" s="419"/>
      <c r="BI20" s="419"/>
      <c r="BJ20" s="419"/>
      <c r="BK20" s="419"/>
      <c r="BL20" s="419"/>
      <c r="BM20" s="419"/>
      <c r="BN20" s="419"/>
      <c r="BO20" s="419"/>
      <c r="BP20" s="419"/>
      <c r="BQ20" s="419"/>
      <c r="BR20" s="419"/>
      <c r="BS20" s="419"/>
      <c r="BT20" s="419"/>
      <c r="BU20" s="419"/>
      <c r="BV20" s="419"/>
    </row>
    <row r="21" spans="1:77" ht="28.5" customHeight="1" x14ac:dyDescent="0.15">
      <c r="A21" s="637"/>
      <c r="B21" s="670" t="s">
        <v>105</v>
      </c>
      <c r="C21" s="671"/>
      <c r="D21" s="671"/>
      <c r="E21" s="671"/>
      <c r="F21" s="671"/>
      <c r="G21" s="672"/>
      <c r="H21" s="712"/>
      <c r="I21" s="713"/>
      <c r="J21" s="713"/>
      <c r="K21" s="713"/>
      <c r="L21" s="713"/>
      <c r="M21" s="713"/>
      <c r="N21" s="713"/>
      <c r="O21" s="713"/>
      <c r="P21" s="713"/>
      <c r="Q21" s="713"/>
      <c r="R21" s="713"/>
      <c r="S21" s="713"/>
      <c r="T21" s="713"/>
      <c r="U21" s="713"/>
      <c r="V21" s="713"/>
      <c r="W21" s="713"/>
      <c r="X21" s="713"/>
      <c r="Y21" s="713"/>
      <c r="Z21" s="713"/>
      <c r="AA21" s="713"/>
      <c r="AB21" s="713"/>
      <c r="AC21" s="713"/>
      <c r="AD21" s="713"/>
      <c r="AE21" s="713"/>
      <c r="AF21" s="713"/>
      <c r="AG21" s="713"/>
      <c r="AH21" s="713"/>
      <c r="AI21" s="713"/>
      <c r="AJ21" s="713"/>
      <c r="AK21" s="714"/>
      <c r="AL21" s="419"/>
      <c r="AO21" s="711"/>
      <c r="AP21" s="419"/>
      <c r="AQ21" s="419"/>
      <c r="AR21" s="419"/>
      <c r="AS21" s="419"/>
      <c r="AU21" s="419"/>
      <c r="AV21" s="419"/>
      <c r="AW21" s="419"/>
      <c r="AX21" s="419"/>
      <c r="AY21" s="419"/>
      <c r="AZ21" s="419"/>
      <c r="BA21" s="419"/>
      <c r="BB21" s="419"/>
      <c r="BC21" s="419"/>
      <c r="BD21" s="419"/>
      <c r="BE21" s="419"/>
      <c r="BF21" s="419"/>
      <c r="BG21" s="419"/>
      <c r="BH21" s="419"/>
      <c r="BI21" s="419"/>
      <c r="BJ21" s="419"/>
      <c r="BK21" s="419"/>
      <c r="BL21" s="419"/>
      <c r="BM21" s="419"/>
      <c r="BN21" s="419"/>
      <c r="BO21" s="419"/>
      <c r="BP21" s="419"/>
      <c r="BQ21" s="419"/>
      <c r="BR21" s="419"/>
      <c r="BS21" s="419"/>
      <c r="BT21" s="419"/>
      <c r="BU21" s="419"/>
      <c r="BV21" s="419"/>
    </row>
    <row r="22" spans="1:77" ht="14.65" customHeight="1" x14ac:dyDescent="0.15">
      <c r="A22" s="637"/>
      <c r="B22" s="704" t="s">
        <v>106</v>
      </c>
      <c r="C22" s="668"/>
      <c r="D22" s="668"/>
      <c r="E22" s="668"/>
      <c r="F22" s="668"/>
      <c r="G22" s="669"/>
      <c r="H22" s="708" t="s">
        <v>107</v>
      </c>
      <c r="I22" s="691"/>
      <c r="J22" s="691"/>
      <c r="K22" s="691"/>
      <c r="L22" s="690"/>
      <c r="M22" s="690"/>
      <c r="N22" s="428" t="s">
        <v>108</v>
      </c>
      <c r="O22" s="690"/>
      <c r="P22" s="690"/>
      <c r="Q22" s="429" t="s">
        <v>109</v>
      </c>
      <c r="R22" s="691"/>
      <c r="S22" s="691"/>
      <c r="T22" s="691"/>
      <c r="U22" s="691"/>
      <c r="V22" s="691"/>
      <c r="W22" s="691"/>
      <c r="X22" s="691"/>
      <c r="Y22" s="691"/>
      <c r="Z22" s="691"/>
      <c r="AA22" s="691"/>
      <c r="AB22" s="691"/>
      <c r="AC22" s="691"/>
      <c r="AD22" s="691"/>
      <c r="AE22" s="691"/>
      <c r="AF22" s="691"/>
      <c r="AG22" s="691"/>
      <c r="AH22" s="691"/>
      <c r="AI22" s="691"/>
      <c r="AJ22" s="691"/>
      <c r="AK22" s="692"/>
      <c r="AL22" s="421"/>
      <c r="AM22" s="419"/>
      <c r="AN22" s="419"/>
      <c r="AO22" s="711"/>
      <c r="AP22" s="419"/>
      <c r="AQ22" s="419"/>
      <c r="AR22" s="419"/>
      <c r="AS22" s="419"/>
      <c r="AT22" s="419"/>
      <c r="AU22" s="419"/>
      <c r="AV22" s="421"/>
      <c r="AW22" s="419"/>
      <c r="AX22" s="421"/>
      <c r="AY22" s="421"/>
      <c r="AZ22" s="421"/>
      <c r="BA22" s="421"/>
      <c r="BB22" s="421"/>
      <c r="BC22" s="421"/>
      <c r="BD22" s="421"/>
      <c r="BE22" s="421"/>
      <c r="BF22" s="421"/>
      <c r="BG22" s="421"/>
      <c r="BH22" s="421"/>
      <c r="BI22" s="421"/>
      <c r="BJ22" s="421"/>
      <c r="BK22" s="421"/>
      <c r="BL22" s="421"/>
      <c r="BM22" s="421"/>
      <c r="BN22" s="421"/>
      <c r="BO22" s="421"/>
      <c r="BP22" s="421"/>
      <c r="BQ22" s="421"/>
      <c r="BR22" s="421"/>
      <c r="BS22" s="421"/>
      <c r="BT22" s="421"/>
      <c r="BU22" s="421"/>
      <c r="BV22" s="421"/>
      <c r="BW22" s="419"/>
      <c r="BX22" s="419"/>
      <c r="BY22" s="419"/>
    </row>
    <row r="23" spans="1:77" ht="14.65" customHeight="1" x14ac:dyDescent="0.15">
      <c r="A23" s="637"/>
      <c r="B23" s="715"/>
      <c r="C23" s="706"/>
      <c r="D23" s="706"/>
      <c r="E23" s="706"/>
      <c r="F23" s="706"/>
      <c r="G23" s="707"/>
      <c r="H23" s="693"/>
      <c r="I23" s="641"/>
      <c r="J23" s="641"/>
      <c r="K23" s="641"/>
      <c r="L23" s="430" t="s">
        <v>30</v>
      </c>
      <c r="M23" s="430" t="s">
        <v>441</v>
      </c>
      <c r="N23" s="641"/>
      <c r="O23" s="641"/>
      <c r="P23" s="641"/>
      <c r="Q23" s="641"/>
      <c r="R23" s="641"/>
      <c r="S23" s="641"/>
      <c r="T23" s="641"/>
      <c r="U23" s="641"/>
      <c r="V23" s="430" t="s">
        <v>442</v>
      </c>
      <c r="W23" s="430" t="s">
        <v>443</v>
      </c>
      <c r="X23" s="641"/>
      <c r="Y23" s="641"/>
      <c r="Z23" s="641"/>
      <c r="AA23" s="641"/>
      <c r="AB23" s="641"/>
      <c r="AC23" s="641"/>
      <c r="AD23" s="641"/>
      <c r="AE23" s="641"/>
      <c r="AF23" s="641"/>
      <c r="AG23" s="641"/>
      <c r="AH23" s="641"/>
      <c r="AI23" s="641"/>
      <c r="AJ23" s="641"/>
      <c r="AK23" s="642"/>
      <c r="AL23" s="421"/>
      <c r="AM23" s="419"/>
      <c r="AN23" s="419"/>
      <c r="AO23" s="711"/>
      <c r="AP23" s="419"/>
      <c r="AQ23" s="419"/>
      <c r="AR23" s="419"/>
      <c r="AS23" s="419"/>
      <c r="AT23" s="419"/>
      <c r="AU23" s="419"/>
      <c r="AV23" s="421"/>
      <c r="AW23" s="421"/>
      <c r="AX23" s="421"/>
      <c r="AY23" s="421"/>
      <c r="AZ23" s="431"/>
      <c r="BA23" s="431"/>
      <c r="BB23" s="421"/>
      <c r="BC23" s="421"/>
      <c r="BD23" s="421"/>
      <c r="BE23" s="421"/>
      <c r="BF23" s="432"/>
      <c r="BG23" s="431"/>
      <c r="BH23" s="421"/>
      <c r="BI23" s="419"/>
      <c r="BJ23" s="421"/>
      <c r="BK23" s="419"/>
      <c r="BL23" s="421"/>
      <c r="BM23" s="421"/>
      <c r="BN23" s="421"/>
      <c r="BO23" s="421"/>
      <c r="BP23" s="419"/>
      <c r="BQ23" s="421"/>
      <c r="BR23" s="421"/>
      <c r="BS23" s="421"/>
      <c r="BT23" s="421"/>
      <c r="BU23" s="421"/>
      <c r="BV23" s="421"/>
      <c r="BW23" s="419"/>
      <c r="BX23" s="419"/>
      <c r="BY23" s="419"/>
    </row>
    <row r="24" spans="1:77" ht="14.65" customHeight="1" x14ac:dyDescent="0.15">
      <c r="A24" s="637"/>
      <c r="B24" s="705"/>
      <c r="C24" s="706"/>
      <c r="D24" s="706"/>
      <c r="E24" s="706"/>
      <c r="F24" s="706"/>
      <c r="G24" s="707"/>
      <c r="H24" s="693"/>
      <c r="I24" s="641"/>
      <c r="J24" s="641"/>
      <c r="K24" s="641"/>
      <c r="L24" s="430" t="s">
        <v>444</v>
      </c>
      <c r="M24" s="430" t="s">
        <v>445</v>
      </c>
      <c r="N24" s="641"/>
      <c r="O24" s="641"/>
      <c r="P24" s="641"/>
      <c r="Q24" s="641"/>
      <c r="R24" s="641"/>
      <c r="S24" s="641"/>
      <c r="T24" s="641"/>
      <c r="U24" s="641"/>
      <c r="V24" s="430" t="s">
        <v>446</v>
      </c>
      <c r="W24" s="430" t="s">
        <v>447</v>
      </c>
      <c r="X24" s="641"/>
      <c r="Y24" s="641"/>
      <c r="Z24" s="641"/>
      <c r="AA24" s="641"/>
      <c r="AB24" s="641"/>
      <c r="AC24" s="641"/>
      <c r="AD24" s="641"/>
      <c r="AE24" s="641"/>
      <c r="AF24" s="641"/>
      <c r="AG24" s="641"/>
      <c r="AH24" s="641"/>
      <c r="AI24" s="641"/>
      <c r="AJ24" s="641"/>
      <c r="AK24" s="642"/>
      <c r="AL24" s="421"/>
      <c r="AM24" s="419"/>
      <c r="AN24" s="419"/>
      <c r="AO24" s="711"/>
      <c r="AP24" s="419"/>
      <c r="AQ24" s="419"/>
      <c r="AR24" s="419"/>
      <c r="AS24" s="419"/>
      <c r="AT24" s="419"/>
      <c r="AU24" s="419"/>
      <c r="AV24" s="421"/>
      <c r="AW24" s="421"/>
      <c r="AX24" s="421"/>
      <c r="AY24" s="421"/>
      <c r="AZ24" s="431"/>
      <c r="BA24" s="431"/>
      <c r="BB24" s="421"/>
      <c r="BC24" s="421"/>
      <c r="BD24" s="421"/>
      <c r="BE24" s="421"/>
      <c r="BF24" s="432"/>
      <c r="BG24" s="431"/>
      <c r="BH24" s="421"/>
      <c r="BI24" s="419"/>
      <c r="BJ24" s="421"/>
      <c r="BK24" s="419"/>
      <c r="BL24" s="421"/>
      <c r="BM24" s="421"/>
      <c r="BN24" s="421"/>
      <c r="BO24" s="421"/>
      <c r="BP24" s="419"/>
      <c r="BQ24" s="421"/>
      <c r="BR24" s="421"/>
      <c r="BS24" s="421"/>
      <c r="BT24" s="421"/>
      <c r="BU24" s="421"/>
      <c r="BV24" s="421"/>
      <c r="BW24" s="419"/>
      <c r="BX24" s="419"/>
      <c r="BY24" s="419"/>
    </row>
    <row r="25" spans="1:77" ht="22.9" customHeight="1" x14ac:dyDescent="0.15">
      <c r="A25" s="637"/>
      <c r="B25" s="705"/>
      <c r="C25" s="706"/>
      <c r="D25" s="706"/>
      <c r="E25" s="706"/>
      <c r="F25" s="706"/>
      <c r="G25" s="707"/>
      <c r="H25" s="643"/>
      <c r="I25" s="644"/>
      <c r="J25" s="644"/>
      <c r="K25" s="644"/>
      <c r="L25" s="644"/>
      <c r="M25" s="644"/>
      <c r="N25" s="644"/>
      <c r="O25" s="644"/>
      <c r="P25" s="644"/>
      <c r="Q25" s="644"/>
      <c r="R25" s="644"/>
      <c r="S25" s="644"/>
      <c r="T25" s="644"/>
      <c r="U25" s="644"/>
      <c r="V25" s="644"/>
      <c r="W25" s="644"/>
      <c r="X25" s="644"/>
      <c r="Y25" s="644"/>
      <c r="Z25" s="644"/>
      <c r="AA25" s="644"/>
      <c r="AB25" s="644"/>
      <c r="AC25" s="644"/>
      <c r="AD25" s="644"/>
      <c r="AE25" s="644"/>
      <c r="AF25" s="644"/>
      <c r="AG25" s="644"/>
      <c r="AH25" s="644"/>
      <c r="AI25" s="644"/>
      <c r="AJ25" s="644"/>
      <c r="AK25" s="645"/>
      <c r="AL25" s="421"/>
      <c r="AO25" s="711"/>
      <c r="AP25" s="419"/>
      <c r="AQ25" s="419"/>
      <c r="AR25" s="419"/>
      <c r="AS25" s="419"/>
      <c r="AT25" s="419"/>
      <c r="AU25" s="419"/>
      <c r="AV25" s="421"/>
      <c r="AW25" s="421"/>
      <c r="AX25" s="421"/>
      <c r="AY25" s="421"/>
      <c r="AZ25" s="431"/>
      <c r="BA25" s="431"/>
      <c r="BB25" s="421"/>
      <c r="BC25" s="421"/>
      <c r="BD25" s="421"/>
      <c r="BE25" s="421"/>
      <c r="BF25" s="431"/>
      <c r="BG25" s="431"/>
      <c r="BH25" s="421"/>
      <c r="BI25" s="419"/>
      <c r="BJ25" s="421"/>
      <c r="BK25" s="419"/>
      <c r="BL25" s="421"/>
      <c r="BM25" s="421"/>
      <c r="BN25" s="421"/>
      <c r="BO25" s="421"/>
      <c r="BP25" s="421"/>
      <c r="BQ25" s="421"/>
      <c r="BR25" s="421"/>
      <c r="BS25" s="421"/>
      <c r="BT25" s="421"/>
      <c r="BU25" s="421"/>
      <c r="BV25" s="421"/>
    </row>
    <row r="26" spans="1:77" ht="14.65" customHeight="1" x14ac:dyDescent="0.15">
      <c r="A26" s="637"/>
      <c r="B26" s="646" t="s">
        <v>110</v>
      </c>
      <c r="C26" s="647"/>
      <c r="D26" s="647"/>
      <c r="E26" s="647"/>
      <c r="F26" s="647"/>
      <c r="G26" s="648"/>
      <c r="H26" s="433" t="s">
        <v>7</v>
      </c>
      <c r="I26" s="434"/>
      <c r="J26" s="435"/>
      <c r="K26" s="652"/>
      <c r="L26" s="653"/>
      <c r="M26" s="653"/>
      <c r="N26" s="653"/>
      <c r="O26" s="653"/>
      <c r="P26" s="653"/>
      <c r="Q26" s="436" t="s">
        <v>448</v>
      </c>
      <c r="R26" s="437"/>
      <c r="S26" s="654"/>
      <c r="T26" s="654"/>
      <c r="U26" s="655"/>
      <c r="V26" s="433" t="s">
        <v>3</v>
      </c>
      <c r="W26" s="434"/>
      <c r="X26" s="435"/>
      <c r="Y26" s="652"/>
      <c r="Z26" s="653"/>
      <c r="AA26" s="653"/>
      <c r="AB26" s="653"/>
      <c r="AC26" s="653"/>
      <c r="AD26" s="653"/>
      <c r="AE26" s="653"/>
      <c r="AF26" s="653"/>
      <c r="AG26" s="653"/>
      <c r="AH26" s="653"/>
      <c r="AI26" s="653"/>
      <c r="AJ26" s="653"/>
      <c r="AK26" s="656"/>
      <c r="AL26" s="419"/>
      <c r="AO26" s="711"/>
      <c r="AP26" s="419"/>
      <c r="AQ26" s="419"/>
      <c r="AR26" s="419"/>
      <c r="AS26" s="419"/>
      <c r="AT26" s="419"/>
      <c r="AU26" s="419"/>
      <c r="AV26" s="419"/>
      <c r="AW26" s="419"/>
      <c r="AX26" s="419"/>
      <c r="AY26" s="419"/>
      <c r="AZ26" s="419"/>
      <c r="BA26" s="419"/>
      <c r="BB26" s="419"/>
      <c r="BC26" s="419"/>
      <c r="BD26" s="419"/>
      <c r="BE26" s="419"/>
      <c r="BF26" s="419"/>
      <c r="BG26" s="419"/>
      <c r="BH26" s="419"/>
      <c r="BI26" s="419"/>
      <c r="BJ26" s="419"/>
      <c r="BK26" s="419"/>
      <c r="BL26" s="419"/>
      <c r="BM26" s="419"/>
      <c r="BN26" s="419"/>
      <c r="BO26" s="419"/>
      <c r="BP26" s="419"/>
      <c r="BQ26" s="419"/>
      <c r="BR26" s="419"/>
      <c r="BS26" s="419"/>
      <c r="BT26" s="419"/>
      <c r="BU26" s="419"/>
      <c r="BV26" s="419"/>
    </row>
    <row r="27" spans="1:77" ht="14.65" customHeight="1" x14ac:dyDescent="0.15">
      <c r="A27" s="637"/>
      <c r="B27" s="649"/>
      <c r="C27" s="650"/>
      <c r="D27" s="650"/>
      <c r="E27" s="650"/>
      <c r="F27" s="650"/>
      <c r="G27" s="651"/>
      <c r="H27" s="657" t="s">
        <v>111</v>
      </c>
      <c r="I27" s="657"/>
      <c r="J27" s="657"/>
      <c r="K27" s="652"/>
      <c r="L27" s="653"/>
      <c r="M27" s="653"/>
      <c r="N27" s="653"/>
      <c r="O27" s="653"/>
      <c r="P27" s="653"/>
      <c r="Q27" s="653"/>
      <c r="R27" s="653"/>
      <c r="S27" s="653"/>
      <c r="T27" s="653"/>
      <c r="U27" s="653"/>
      <c r="V27" s="653"/>
      <c r="W27" s="653"/>
      <c r="X27" s="653"/>
      <c r="Y27" s="653"/>
      <c r="Z27" s="653"/>
      <c r="AA27" s="653"/>
      <c r="AB27" s="653"/>
      <c r="AC27" s="653"/>
      <c r="AD27" s="653"/>
      <c r="AE27" s="653"/>
      <c r="AF27" s="653"/>
      <c r="AG27" s="653"/>
      <c r="AH27" s="653"/>
      <c r="AI27" s="653"/>
      <c r="AJ27" s="653"/>
      <c r="AK27" s="656"/>
      <c r="AL27" s="419"/>
      <c r="AO27" s="711"/>
      <c r="AP27" s="419"/>
      <c r="AQ27" s="419"/>
      <c r="AR27" s="419"/>
      <c r="AS27" s="419"/>
      <c r="AT27" s="419"/>
      <c r="AU27" s="419"/>
      <c r="AV27" s="419"/>
      <c r="AW27" s="419"/>
      <c r="AX27" s="419"/>
      <c r="AY27" s="419"/>
      <c r="AZ27" s="419"/>
      <c r="BA27" s="419"/>
      <c r="BB27" s="419"/>
      <c r="BC27" s="419"/>
      <c r="BD27" s="419"/>
      <c r="BE27" s="419"/>
      <c r="BF27" s="419"/>
      <c r="BG27" s="419"/>
      <c r="BH27" s="419"/>
      <c r="BI27" s="419"/>
      <c r="BJ27" s="419"/>
      <c r="BK27" s="419"/>
      <c r="BL27" s="419"/>
      <c r="BM27" s="419"/>
      <c r="BN27" s="419"/>
      <c r="BO27" s="419"/>
      <c r="BP27" s="419"/>
      <c r="BQ27" s="419"/>
      <c r="BR27" s="419"/>
      <c r="BS27" s="419"/>
      <c r="BT27" s="419"/>
      <c r="BU27" s="419"/>
      <c r="BV27" s="419"/>
    </row>
    <row r="28" spans="1:77" s="438" customFormat="1" ht="14.25" customHeight="1" x14ac:dyDescent="0.15">
      <c r="A28" s="637"/>
      <c r="B28" s="646" t="s">
        <v>449</v>
      </c>
      <c r="C28" s="647"/>
      <c r="D28" s="647"/>
      <c r="E28" s="647"/>
      <c r="F28" s="647"/>
      <c r="G28" s="648"/>
      <c r="H28" s="658"/>
      <c r="I28" s="659"/>
      <c r="J28" s="659"/>
      <c r="K28" s="659"/>
      <c r="L28" s="659"/>
      <c r="M28" s="659"/>
      <c r="N28" s="659"/>
      <c r="O28" s="659"/>
      <c r="P28" s="659"/>
      <c r="Q28" s="659"/>
      <c r="R28" s="659"/>
      <c r="S28" s="659"/>
      <c r="T28" s="659"/>
      <c r="U28" s="659"/>
      <c r="V28" s="659"/>
      <c r="W28" s="659"/>
      <c r="X28" s="659"/>
      <c r="Y28" s="659"/>
      <c r="Z28" s="659"/>
      <c r="AA28" s="659"/>
      <c r="AB28" s="659"/>
      <c r="AC28" s="659"/>
      <c r="AD28" s="659"/>
      <c r="AE28" s="659"/>
      <c r="AF28" s="659"/>
      <c r="AG28" s="659"/>
      <c r="AH28" s="659"/>
      <c r="AI28" s="659"/>
      <c r="AJ28" s="659"/>
      <c r="AK28" s="660"/>
      <c r="AL28" s="419"/>
      <c r="AM28" s="418"/>
      <c r="AN28" s="418"/>
      <c r="AO28" s="711"/>
    </row>
    <row r="29" spans="1:77" ht="14.65" customHeight="1" x14ac:dyDescent="0.15">
      <c r="A29" s="637"/>
      <c r="B29" s="661" t="s">
        <v>450</v>
      </c>
      <c r="C29" s="662"/>
      <c r="D29" s="662"/>
      <c r="E29" s="662"/>
      <c r="F29" s="662"/>
      <c r="G29" s="663"/>
      <c r="H29" s="667" t="s">
        <v>112</v>
      </c>
      <c r="I29" s="668"/>
      <c r="J29" s="669"/>
      <c r="K29" s="673"/>
      <c r="L29" s="674"/>
      <c r="M29" s="674"/>
      <c r="N29" s="674"/>
      <c r="O29" s="674"/>
      <c r="P29" s="675"/>
      <c r="Q29" s="638" t="s">
        <v>76</v>
      </c>
      <c r="R29" s="639"/>
      <c r="S29" s="640"/>
      <c r="T29" s="679"/>
      <c r="U29" s="680"/>
      <c r="V29" s="680"/>
      <c r="W29" s="680"/>
      <c r="X29" s="680"/>
      <c r="Y29" s="680"/>
      <c r="Z29" s="680"/>
      <c r="AA29" s="681"/>
      <c r="AB29" s="682" t="s">
        <v>113</v>
      </c>
      <c r="AC29" s="683"/>
      <c r="AD29" s="686"/>
      <c r="AE29" s="686"/>
      <c r="AF29" s="686"/>
      <c r="AG29" s="686"/>
      <c r="AH29" s="686"/>
      <c r="AI29" s="686"/>
      <c r="AJ29" s="686"/>
      <c r="AK29" s="687"/>
      <c r="AL29" s="419"/>
      <c r="AO29" s="711"/>
      <c r="AP29" s="419"/>
      <c r="AQ29" s="419"/>
      <c r="AR29" s="419"/>
      <c r="AS29" s="419"/>
      <c r="AT29" s="419"/>
      <c r="AU29" s="419"/>
      <c r="AV29" s="697"/>
      <c r="AW29" s="697"/>
      <c r="AX29" s="697"/>
      <c r="AY29" s="419"/>
      <c r="AZ29" s="419"/>
      <c r="BA29" s="419"/>
      <c r="BB29" s="419"/>
      <c r="BC29" s="419"/>
      <c r="BD29" s="419"/>
      <c r="BE29" s="419"/>
      <c r="BF29" s="419"/>
      <c r="BG29" s="419"/>
      <c r="BH29" s="439"/>
      <c r="BI29" s="439"/>
      <c r="BJ29" s="419"/>
      <c r="BK29" s="419"/>
      <c r="BL29" s="419"/>
      <c r="BM29" s="419"/>
      <c r="BN29" s="419"/>
      <c r="BO29" s="419"/>
      <c r="BP29" s="419"/>
      <c r="BQ29" s="419"/>
      <c r="BR29" s="419"/>
      <c r="BS29" s="419"/>
      <c r="BT29" s="419"/>
      <c r="BU29" s="419"/>
      <c r="BV29" s="419"/>
    </row>
    <row r="30" spans="1:77" ht="14.25" customHeight="1" x14ac:dyDescent="0.15">
      <c r="A30" s="637"/>
      <c r="B30" s="664"/>
      <c r="C30" s="665"/>
      <c r="D30" s="665"/>
      <c r="E30" s="665"/>
      <c r="F30" s="665"/>
      <c r="G30" s="666"/>
      <c r="H30" s="670"/>
      <c r="I30" s="671"/>
      <c r="J30" s="672"/>
      <c r="K30" s="676"/>
      <c r="L30" s="677"/>
      <c r="M30" s="677"/>
      <c r="N30" s="677"/>
      <c r="O30" s="677"/>
      <c r="P30" s="678"/>
      <c r="Q30" s="698" t="s">
        <v>31</v>
      </c>
      <c r="R30" s="699"/>
      <c r="S30" s="700"/>
      <c r="T30" s="701"/>
      <c r="U30" s="702"/>
      <c r="V30" s="702"/>
      <c r="W30" s="702"/>
      <c r="X30" s="702"/>
      <c r="Y30" s="702"/>
      <c r="Z30" s="702"/>
      <c r="AA30" s="703"/>
      <c r="AB30" s="684"/>
      <c r="AC30" s="685"/>
      <c r="AD30" s="688"/>
      <c r="AE30" s="688"/>
      <c r="AF30" s="688"/>
      <c r="AG30" s="688"/>
      <c r="AH30" s="688"/>
      <c r="AI30" s="688"/>
      <c r="AJ30" s="688"/>
      <c r="AK30" s="689"/>
      <c r="AL30" s="419"/>
      <c r="AO30" s="711"/>
      <c r="AP30" s="419"/>
      <c r="AQ30" s="419"/>
      <c r="AR30" s="419"/>
      <c r="AS30" s="419"/>
      <c r="AT30" s="419"/>
      <c r="AU30" s="419"/>
      <c r="AV30" s="697"/>
      <c r="AW30" s="697"/>
      <c r="AX30" s="697"/>
      <c r="AY30" s="419"/>
      <c r="AZ30" s="419"/>
      <c r="BA30" s="419"/>
      <c r="BB30" s="419"/>
      <c r="BC30" s="419"/>
      <c r="BD30" s="419"/>
      <c r="BE30" s="419"/>
      <c r="BF30" s="419"/>
      <c r="BG30" s="419"/>
      <c r="BH30" s="439"/>
      <c r="BI30" s="439"/>
      <c r="BJ30" s="419"/>
      <c r="BK30" s="419"/>
      <c r="BL30" s="419"/>
      <c r="BM30" s="419"/>
      <c r="BN30" s="419"/>
      <c r="BO30" s="419"/>
      <c r="BP30" s="419"/>
      <c r="BQ30" s="419"/>
      <c r="BR30" s="419"/>
      <c r="BS30" s="419"/>
      <c r="BT30" s="419"/>
      <c r="BU30" s="419"/>
      <c r="BV30" s="419"/>
    </row>
    <row r="31" spans="1:77" ht="14.65" customHeight="1" x14ac:dyDescent="0.15">
      <c r="A31" s="637"/>
      <c r="B31" s="704" t="s">
        <v>451</v>
      </c>
      <c r="C31" s="668"/>
      <c r="D31" s="668"/>
      <c r="E31" s="668"/>
      <c r="F31" s="668"/>
      <c r="G31" s="669"/>
      <c r="H31" s="708" t="s">
        <v>107</v>
      </c>
      <c r="I31" s="691"/>
      <c r="J31" s="691"/>
      <c r="K31" s="691"/>
      <c r="L31" s="690"/>
      <c r="M31" s="690"/>
      <c r="N31" s="428" t="s">
        <v>108</v>
      </c>
      <c r="O31" s="690"/>
      <c r="P31" s="690"/>
      <c r="Q31" s="429" t="s">
        <v>109</v>
      </c>
      <c r="R31" s="691"/>
      <c r="S31" s="691"/>
      <c r="T31" s="691"/>
      <c r="U31" s="691"/>
      <c r="V31" s="691"/>
      <c r="W31" s="691"/>
      <c r="X31" s="691"/>
      <c r="Y31" s="691"/>
      <c r="Z31" s="691"/>
      <c r="AA31" s="691"/>
      <c r="AB31" s="691"/>
      <c r="AC31" s="691"/>
      <c r="AD31" s="691"/>
      <c r="AE31" s="691"/>
      <c r="AF31" s="691"/>
      <c r="AG31" s="691"/>
      <c r="AH31" s="691"/>
      <c r="AI31" s="691"/>
      <c r="AJ31" s="691"/>
      <c r="AK31" s="692"/>
      <c r="AL31" s="421"/>
      <c r="AO31" s="711"/>
      <c r="AP31" s="709"/>
      <c r="AQ31" s="709"/>
      <c r="AR31" s="709"/>
      <c r="AS31" s="709"/>
      <c r="AT31" s="709"/>
      <c r="AU31" s="709"/>
      <c r="AV31" s="421"/>
      <c r="AW31" s="421"/>
      <c r="AX31" s="421"/>
      <c r="AY31" s="421"/>
      <c r="AZ31" s="421"/>
      <c r="BA31" s="421"/>
      <c r="BB31" s="421"/>
      <c r="BC31" s="421"/>
      <c r="BD31" s="421"/>
      <c r="BE31" s="421"/>
      <c r="BF31" s="421"/>
      <c r="BG31" s="421"/>
      <c r="BH31" s="421"/>
      <c r="BI31" s="421"/>
      <c r="BJ31" s="421"/>
      <c r="BK31" s="421"/>
      <c r="BL31" s="421"/>
      <c r="BM31" s="421"/>
      <c r="BN31" s="421"/>
      <c r="BO31" s="421"/>
      <c r="BP31" s="421"/>
      <c r="BQ31" s="421"/>
      <c r="BR31" s="421"/>
      <c r="BS31" s="421"/>
      <c r="BT31" s="421"/>
      <c r="BU31" s="421"/>
      <c r="BV31" s="421"/>
    </row>
    <row r="32" spans="1:77" ht="14.65" customHeight="1" x14ac:dyDescent="0.15">
      <c r="A32" s="637"/>
      <c r="B32" s="705"/>
      <c r="C32" s="706"/>
      <c r="D32" s="706"/>
      <c r="E32" s="706"/>
      <c r="F32" s="706"/>
      <c r="G32" s="707"/>
      <c r="H32" s="693"/>
      <c r="I32" s="641"/>
      <c r="J32" s="641"/>
      <c r="K32" s="641"/>
      <c r="L32" s="430" t="s">
        <v>30</v>
      </c>
      <c r="M32" s="430" t="s">
        <v>441</v>
      </c>
      <c r="N32" s="641"/>
      <c r="O32" s="641"/>
      <c r="P32" s="641"/>
      <c r="Q32" s="641"/>
      <c r="R32" s="641"/>
      <c r="S32" s="641"/>
      <c r="T32" s="641"/>
      <c r="U32" s="641"/>
      <c r="V32" s="430" t="s">
        <v>442</v>
      </c>
      <c r="W32" s="430" t="s">
        <v>443</v>
      </c>
      <c r="X32" s="641"/>
      <c r="Y32" s="641"/>
      <c r="Z32" s="641"/>
      <c r="AA32" s="641"/>
      <c r="AB32" s="641"/>
      <c r="AC32" s="641"/>
      <c r="AD32" s="641"/>
      <c r="AE32" s="641"/>
      <c r="AF32" s="641"/>
      <c r="AG32" s="641"/>
      <c r="AH32" s="641"/>
      <c r="AI32" s="641"/>
      <c r="AJ32" s="641"/>
      <c r="AK32" s="642"/>
      <c r="AL32" s="421"/>
      <c r="AO32" s="711"/>
      <c r="AP32" s="709"/>
      <c r="AQ32" s="709"/>
      <c r="AR32" s="709"/>
      <c r="AS32" s="709"/>
      <c r="AT32" s="709"/>
      <c r="AU32" s="709"/>
      <c r="AV32" s="421"/>
      <c r="AW32" s="421"/>
      <c r="AX32" s="421"/>
      <c r="AY32" s="421"/>
      <c r="AZ32" s="431"/>
      <c r="BA32" s="431"/>
      <c r="BB32" s="421"/>
      <c r="BC32" s="421"/>
      <c r="BD32" s="421"/>
      <c r="BE32" s="421"/>
      <c r="BF32" s="432"/>
      <c r="BG32" s="431"/>
      <c r="BH32" s="421"/>
      <c r="BI32" s="419"/>
      <c r="BJ32" s="421"/>
      <c r="BK32" s="419"/>
      <c r="BL32" s="421"/>
      <c r="BM32" s="421"/>
      <c r="BN32" s="421"/>
      <c r="BO32" s="421"/>
      <c r="BP32" s="419"/>
      <c r="BQ32" s="421"/>
      <c r="BR32" s="421"/>
      <c r="BS32" s="421"/>
      <c r="BT32" s="421"/>
      <c r="BU32" s="421"/>
      <c r="BV32" s="421"/>
    </row>
    <row r="33" spans="1:77" ht="14.65" customHeight="1" x14ac:dyDescent="0.15">
      <c r="A33" s="637"/>
      <c r="B33" s="705"/>
      <c r="C33" s="706"/>
      <c r="D33" s="706"/>
      <c r="E33" s="706"/>
      <c r="F33" s="706"/>
      <c r="G33" s="707"/>
      <c r="H33" s="693"/>
      <c r="I33" s="641"/>
      <c r="J33" s="641"/>
      <c r="K33" s="641"/>
      <c r="L33" s="430" t="s">
        <v>444</v>
      </c>
      <c r="M33" s="430" t="s">
        <v>445</v>
      </c>
      <c r="N33" s="641"/>
      <c r="O33" s="641"/>
      <c r="P33" s="641"/>
      <c r="Q33" s="641"/>
      <c r="R33" s="641"/>
      <c r="S33" s="641"/>
      <c r="T33" s="641"/>
      <c r="U33" s="641"/>
      <c r="V33" s="430" t="s">
        <v>446</v>
      </c>
      <c r="W33" s="430" t="s">
        <v>447</v>
      </c>
      <c r="X33" s="641"/>
      <c r="Y33" s="641"/>
      <c r="Z33" s="641"/>
      <c r="AA33" s="641"/>
      <c r="AB33" s="641"/>
      <c r="AC33" s="641"/>
      <c r="AD33" s="641"/>
      <c r="AE33" s="641"/>
      <c r="AF33" s="641"/>
      <c r="AG33" s="641"/>
      <c r="AH33" s="641"/>
      <c r="AI33" s="641"/>
      <c r="AJ33" s="641"/>
      <c r="AK33" s="642"/>
      <c r="AL33" s="421"/>
      <c r="AO33" s="711"/>
      <c r="AP33" s="709"/>
      <c r="AQ33" s="709"/>
      <c r="AR33" s="709"/>
      <c r="AS33" s="709"/>
      <c r="AT33" s="709"/>
      <c r="AU33" s="709"/>
      <c r="AV33" s="421"/>
      <c r="AW33" s="421"/>
      <c r="AX33" s="421"/>
      <c r="AY33" s="421"/>
      <c r="AZ33" s="431"/>
      <c r="BA33" s="431"/>
      <c r="BB33" s="421"/>
      <c r="BC33" s="421"/>
      <c r="BD33" s="421"/>
      <c r="BE33" s="421"/>
      <c r="BF33" s="432"/>
      <c r="BG33" s="431"/>
      <c r="BH33" s="421"/>
      <c r="BI33" s="419"/>
      <c r="BJ33" s="421"/>
      <c r="BK33" s="419"/>
      <c r="BL33" s="421"/>
      <c r="BM33" s="421"/>
      <c r="BN33" s="421"/>
      <c r="BO33" s="421"/>
      <c r="BP33" s="419"/>
      <c r="BQ33" s="421"/>
      <c r="BR33" s="421"/>
      <c r="BS33" s="421"/>
      <c r="BT33" s="421"/>
      <c r="BU33" s="421"/>
      <c r="BV33" s="421"/>
    </row>
    <row r="34" spans="1:77" ht="19.149999999999999" customHeight="1" x14ac:dyDescent="0.15">
      <c r="A34" s="637"/>
      <c r="B34" s="705"/>
      <c r="C34" s="706"/>
      <c r="D34" s="706"/>
      <c r="E34" s="706"/>
      <c r="F34" s="706"/>
      <c r="G34" s="707"/>
      <c r="H34" s="643"/>
      <c r="I34" s="644"/>
      <c r="J34" s="644"/>
      <c r="K34" s="644"/>
      <c r="L34" s="644"/>
      <c r="M34" s="644"/>
      <c r="N34" s="644"/>
      <c r="O34" s="644"/>
      <c r="P34" s="644"/>
      <c r="Q34" s="644"/>
      <c r="R34" s="644"/>
      <c r="S34" s="644"/>
      <c r="T34" s="644"/>
      <c r="U34" s="644"/>
      <c r="V34" s="644"/>
      <c r="W34" s="644"/>
      <c r="X34" s="644"/>
      <c r="Y34" s="644"/>
      <c r="Z34" s="644"/>
      <c r="AA34" s="644"/>
      <c r="AB34" s="644"/>
      <c r="AC34" s="644"/>
      <c r="AD34" s="644"/>
      <c r="AE34" s="644"/>
      <c r="AF34" s="644"/>
      <c r="AG34" s="644"/>
      <c r="AH34" s="644"/>
      <c r="AI34" s="644"/>
      <c r="AJ34" s="644"/>
      <c r="AK34" s="645"/>
      <c r="AL34" s="421"/>
      <c r="AO34" s="711"/>
      <c r="AP34" s="419"/>
      <c r="AQ34" s="419"/>
      <c r="AR34" s="419"/>
      <c r="AS34" s="419"/>
      <c r="AT34" s="419"/>
      <c r="AU34" s="419"/>
      <c r="AV34" s="421"/>
      <c r="AW34" s="421"/>
      <c r="AX34" s="421"/>
      <c r="AY34" s="421"/>
      <c r="AZ34" s="431"/>
      <c r="BA34" s="431"/>
      <c r="BB34" s="421"/>
      <c r="BC34" s="421"/>
      <c r="BD34" s="421"/>
      <c r="BE34" s="421"/>
      <c r="BF34" s="431"/>
      <c r="BG34" s="431"/>
      <c r="BH34" s="421"/>
      <c r="BI34" s="419"/>
      <c r="BJ34" s="421"/>
      <c r="BK34" s="419"/>
      <c r="BL34" s="421"/>
      <c r="BM34" s="421"/>
      <c r="BN34" s="421"/>
      <c r="BO34" s="421"/>
      <c r="BP34" s="421"/>
      <c r="BQ34" s="421"/>
      <c r="BR34" s="421"/>
      <c r="BS34" s="421"/>
      <c r="BT34" s="421"/>
      <c r="BU34" s="421"/>
      <c r="BV34" s="421"/>
    </row>
    <row r="35" spans="1:77" ht="19.149999999999999" customHeight="1" x14ac:dyDescent="0.15">
      <c r="A35" s="716" t="s">
        <v>452</v>
      </c>
      <c r="B35" s="717"/>
      <c r="C35" s="717"/>
      <c r="D35" s="717"/>
      <c r="E35" s="717"/>
      <c r="F35" s="717"/>
      <c r="G35" s="717"/>
      <c r="H35" s="717"/>
      <c r="I35" s="717"/>
      <c r="J35" s="717"/>
      <c r="K35" s="717"/>
      <c r="L35" s="717"/>
      <c r="M35" s="717"/>
      <c r="N35" s="717"/>
      <c r="O35" s="717"/>
      <c r="P35" s="717"/>
      <c r="Q35" s="717"/>
      <c r="R35" s="717"/>
      <c r="S35" s="717"/>
      <c r="T35" s="717"/>
      <c r="U35" s="717"/>
      <c r="V35" s="717"/>
      <c r="W35" s="717"/>
      <c r="X35" s="717"/>
      <c r="Y35" s="717"/>
      <c r="Z35" s="718"/>
      <c r="AA35" s="719"/>
      <c r="AB35" s="720"/>
      <c r="AC35" s="720"/>
      <c r="AD35" s="720"/>
      <c r="AE35" s="720"/>
      <c r="AF35" s="720"/>
      <c r="AG35" s="720"/>
      <c r="AH35" s="720"/>
      <c r="AI35" s="720"/>
      <c r="AJ35" s="720"/>
      <c r="AK35" s="721"/>
      <c r="AL35" s="421"/>
      <c r="AO35" s="440"/>
      <c r="AP35" s="419"/>
      <c r="AQ35" s="419"/>
      <c r="AR35" s="419"/>
      <c r="AS35" s="419"/>
      <c r="AT35" s="419"/>
      <c r="AU35" s="419"/>
      <c r="AV35" s="421"/>
      <c r="AW35" s="421"/>
      <c r="AX35" s="421"/>
      <c r="AY35" s="421"/>
      <c r="AZ35" s="431"/>
      <c r="BA35" s="431"/>
      <c r="BB35" s="421"/>
      <c r="BC35" s="421"/>
      <c r="BD35" s="421"/>
      <c r="BE35" s="421"/>
      <c r="BF35" s="431"/>
      <c r="BG35" s="431"/>
      <c r="BH35" s="421"/>
      <c r="BI35" s="419"/>
      <c r="BJ35" s="421"/>
      <c r="BK35" s="419"/>
      <c r="BL35" s="421"/>
      <c r="BM35" s="421"/>
      <c r="BN35" s="421"/>
      <c r="BO35" s="421"/>
      <c r="BP35" s="421"/>
      <c r="BQ35" s="421"/>
      <c r="BR35" s="421"/>
      <c r="BS35" s="421"/>
      <c r="BT35" s="421"/>
      <c r="BU35" s="421"/>
      <c r="BV35" s="421"/>
    </row>
    <row r="36" spans="1:77" s="421" customFormat="1" ht="14.65" customHeight="1" x14ac:dyDescent="0.15">
      <c r="A36" s="722" t="s">
        <v>114</v>
      </c>
      <c r="B36" s="673" t="s">
        <v>10</v>
      </c>
      <c r="C36" s="723"/>
      <c r="D36" s="723"/>
      <c r="E36" s="723"/>
      <c r="F36" s="723"/>
      <c r="G36" s="723"/>
      <c r="H36" s="723"/>
      <c r="I36" s="723"/>
      <c r="J36" s="723"/>
      <c r="K36" s="723"/>
      <c r="L36" s="723"/>
      <c r="M36" s="723"/>
      <c r="N36" s="723"/>
      <c r="O36" s="723"/>
      <c r="P36" s="441"/>
      <c r="Q36" s="442"/>
      <c r="R36" s="443"/>
      <c r="S36" s="728" t="s">
        <v>453</v>
      </c>
      <c r="T36" s="729"/>
      <c r="U36" s="729"/>
      <c r="V36" s="730"/>
      <c r="W36" s="737" t="s">
        <v>454</v>
      </c>
      <c r="X36" s="738"/>
      <c r="Y36" s="738"/>
      <c r="Z36" s="739"/>
      <c r="AA36" s="728" t="s">
        <v>115</v>
      </c>
      <c r="AB36" s="729"/>
      <c r="AC36" s="729"/>
      <c r="AD36" s="729"/>
      <c r="AE36" s="729"/>
      <c r="AF36" s="730"/>
      <c r="AG36" s="746" t="s">
        <v>116</v>
      </c>
      <c r="AH36" s="747"/>
      <c r="AI36" s="747"/>
      <c r="AJ36" s="747"/>
      <c r="AK36" s="748"/>
      <c r="AL36" s="444"/>
      <c r="AO36" s="755"/>
      <c r="AP36" s="697"/>
      <c r="AQ36" s="697"/>
      <c r="AR36" s="697"/>
      <c r="AS36" s="697"/>
      <c r="AT36" s="697"/>
      <c r="AU36" s="697"/>
      <c r="AV36" s="697"/>
      <c r="AW36" s="697"/>
      <c r="AX36" s="697"/>
      <c r="AY36" s="697"/>
      <c r="AZ36" s="697"/>
      <c r="BA36" s="697"/>
      <c r="BB36" s="697"/>
      <c r="BC36" s="697"/>
      <c r="BD36" s="697"/>
      <c r="BE36" s="439"/>
      <c r="BF36" s="439"/>
      <c r="BG36" s="439"/>
      <c r="BH36" s="419"/>
      <c r="BI36" s="419"/>
      <c r="BJ36" s="419"/>
      <c r="BK36" s="419"/>
      <c r="BL36" s="419"/>
      <c r="BM36" s="419"/>
      <c r="BN36" s="419"/>
      <c r="BO36" s="419"/>
      <c r="BP36" s="419"/>
      <c r="BQ36" s="419"/>
      <c r="BR36" s="419"/>
      <c r="BS36" s="419"/>
      <c r="BT36" s="697"/>
      <c r="BU36" s="697"/>
      <c r="BV36" s="697"/>
      <c r="BW36" s="418"/>
      <c r="BX36" s="418"/>
      <c r="BY36" s="418"/>
    </row>
    <row r="37" spans="1:77" ht="14.65" customHeight="1" x14ac:dyDescent="0.15">
      <c r="A37" s="722"/>
      <c r="B37" s="724"/>
      <c r="C37" s="725"/>
      <c r="D37" s="725"/>
      <c r="E37" s="725"/>
      <c r="F37" s="725"/>
      <c r="G37" s="725"/>
      <c r="H37" s="725"/>
      <c r="I37" s="725"/>
      <c r="J37" s="725"/>
      <c r="K37" s="725"/>
      <c r="L37" s="725"/>
      <c r="M37" s="725"/>
      <c r="N37" s="725"/>
      <c r="O37" s="725"/>
      <c r="P37" s="445"/>
      <c r="Q37" s="767" t="s">
        <v>455</v>
      </c>
      <c r="R37" s="768"/>
      <c r="S37" s="731"/>
      <c r="T37" s="732"/>
      <c r="U37" s="732"/>
      <c r="V37" s="733"/>
      <c r="W37" s="740"/>
      <c r="X37" s="741"/>
      <c r="Y37" s="741"/>
      <c r="Z37" s="742"/>
      <c r="AA37" s="731"/>
      <c r="AB37" s="732"/>
      <c r="AC37" s="732"/>
      <c r="AD37" s="732"/>
      <c r="AE37" s="732"/>
      <c r="AF37" s="733"/>
      <c r="AG37" s="749"/>
      <c r="AH37" s="750"/>
      <c r="AI37" s="750"/>
      <c r="AJ37" s="750"/>
      <c r="AK37" s="751"/>
      <c r="AL37" s="444"/>
      <c r="AO37" s="755"/>
      <c r="AP37" s="697"/>
      <c r="AQ37" s="697"/>
      <c r="AR37" s="697"/>
      <c r="AS37" s="697"/>
      <c r="AT37" s="697"/>
      <c r="AU37" s="697"/>
      <c r="AV37" s="697"/>
      <c r="AW37" s="697"/>
      <c r="AX37" s="697"/>
      <c r="AY37" s="697"/>
      <c r="AZ37" s="697"/>
      <c r="BA37" s="697"/>
      <c r="BB37" s="697"/>
      <c r="BC37" s="697"/>
      <c r="BD37" s="697"/>
      <c r="BE37" s="697"/>
      <c r="BF37" s="697"/>
      <c r="BG37" s="697"/>
      <c r="BH37" s="419"/>
      <c r="BI37" s="419"/>
      <c r="BJ37" s="419"/>
      <c r="BK37" s="419"/>
      <c r="BL37" s="419"/>
      <c r="BM37" s="419"/>
      <c r="BN37" s="419"/>
      <c r="BO37" s="419"/>
      <c r="BP37" s="419"/>
      <c r="BQ37" s="419"/>
      <c r="BR37" s="419"/>
      <c r="BS37" s="419"/>
      <c r="BT37" s="697"/>
      <c r="BU37" s="697"/>
      <c r="BV37" s="697"/>
    </row>
    <row r="38" spans="1:77" ht="14.65" customHeight="1" x14ac:dyDescent="0.15">
      <c r="A38" s="722"/>
      <c r="B38" s="724"/>
      <c r="C38" s="725"/>
      <c r="D38" s="725"/>
      <c r="E38" s="725"/>
      <c r="F38" s="725"/>
      <c r="G38" s="725"/>
      <c r="H38" s="725"/>
      <c r="I38" s="725"/>
      <c r="J38" s="725"/>
      <c r="K38" s="725"/>
      <c r="L38" s="725"/>
      <c r="M38" s="725"/>
      <c r="N38" s="725"/>
      <c r="O38" s="725"/>
      <c r="P38" s="445"/>
      <c r="Q38" s="769"/>
      <c r="R38" s="770"/>
      <c r="S38" s="731"/>
      <c r="T38" s="732"/>
      <c r="U38" s="732"/>
      <c r="V38" s="733"/>
      <c r="W38" s="740"/>
      <c r="X38" s="741"/>
      <c r="Y38" s="741"/>
      <c r="Z38" s="742"/>
      <c r="AA38" s="731"/>
      <c r="AB38" s="732"/>
      <c r="AC38" s="732"/>
      <c r="AD38" s="732"/>
      <c r="AE38" s="732"/>
      <c r="AF38" s="733"/>
      <c r="AG38" s="749"/>
      <c r="AH38" s="750"/>
      <c r="AI38" s="750"/>
      <c r="AJ38" s="750"/>
      <c r="AK38" s="751"/>
      <c r="AL38" s="444"/>
      <c r="AO38" s="755"/>
      <c r="AP38" s="697"/>
      <c r="AQ38" s="697"/>
      <c r="AR38" s="697"/>
      <c r="AS38" s="697"/>
      <c r="AT38" s="697"/>
      <c r="AU38" s="697"/>
      <c r="AV38" s="697"/>
      <c r="AW38" s="697"/>
      <c r="AX38" s="697"/>
      <c r="AY38" s="697"/>
      <c r="AZ38" s="697"/>
      <c r="BA38" s="697"/>
      <c r="BB38" s="697"/>
      <c r="BC38" s="697"/>
      <c r="BD38" s="697"/>
      <c r="BE38" s="432"/>
      <c r="BF38" s="432"/>
      <c r="BG38" s="432"/>
      <c r="BH38" s="419"/>
      <c r="BI38" s="419"/>
      <c r="BJ38" s="419"/>
      <c r="BK38" s="419"/>
      <c r="BL38" s="419"/>
      <c r="BM38" s="419"/>
      <c r="BN38" s="419"/>
      <c r="BO38" s="419"/>
      <c r="BP38" s="419"/>
      <c r="BQ38" s="419"/>
      <c r="BR38" s="419"/>
      <c r="BS38" s="419"/>
      <c r="BT38" s="697"/>
      <c r="BU38" s="697"/>
      <c r="BV38" s="697"/>
    </row>
    <row r="39" spans="1:77" ht="14.65" customHeight="1" x14ac:dyDescent="0.15">
      <c r="A39" s="722"/>
      <c r="B39" s="726"/>
      <c r="C39" s="727"/>
      <c r="D39" s="727"/>
      <c r="E39" s="727"/>
      <c r="F39" s="727"/>
      <c r="G39" s="727"/>
      <c r="H39" s="727"/>
      <c r="I39" s="727"/>
      <c r="J39" s="727"/>
      <c r="K39" s="727"/>
      <c r="L39" s="727"/>
      <c r="M39" s="727"/>
      <c r="N39" s="727"/>
      <c r="O39" s="727"/>
      <c r="P39" s="446"/>
      <c r="Q39" s="771"/>
      <c r="R39" s="772"/>
      <c r="S39" s="734"/>
      <c r="T39" s="735"/>
      <c r="U39" s="735"/>
      <c r="V39" s="736"/>
      <c r="W39" s="743"/>
      <c r="X39" s="744"/>
      <c r="Y39" s="744"/>
      <c r="Z39" s="745"/>
      <c r="AA39" s="734"/>
      <c r="AB39" s="735"/>
      <c r="AC39" s="735"/>
      <c r="AD39" s="735"/>
      <c r="AE39" s="735"/>
      <c r="AF39" s="736"/>
      <c r="AG39" s="752"/>
      <c r="AH39" s="753"/>
      <c r="AI39" s="753"/>
      <c r="AJ39" s="753"/>
      <c r="AK39" s="754"/>
      <c r="AL39" s="444"/>
      <c r="AO39" s="755"/>
      <c r="AP39" s="697"/>
      <c r="AQ39" s="697"/>
      <c r="AR39" s="697"/>
      <c r="AS39" s="697"/>
      <c r="AT39" s="697"/>
      <c r="AU39" s="697"/>
      <c r="AV39" s="697"/>
      <c r="AW39" s="697"/>
      <c r="AX39" s="697"/>
      <c r="AY39" s="697"/>
      <c r="AZ39" s="697"/>
      <c r="BA39" s="697"/>
      <c r="BB39" s="697"/>
      <c r="BC39" s="697"/>
      <c r="BD39" s="697"/>
      <c r="BE39" s="439"/>
      <c r="BF39" s="439"/>
      <c r="BG39" s="439"/>
      <c r="BH39" s="419"/>
      <c r="BI39" s="419"/>
      <c r="BJ39" s="419"/>
      <c r="BK39" s="419"/>
      <c r="BL39" s="419"/>
      <c r="BM39" s="419"/>
      <c r="BN39" s="419"/>
      <c r="BO39" s="419"/>
      <c r="BP39" s="419"/>
      <c r="BQ39" s="419"/>
      <c r="BR39" s="419"/>
      <c r="BS39" s="419"/>
      <c r="BT39" s="697"/>
      <c r="BU39" s="697"/>
      <c r="BV39" s="697"/>
    </row>
    <row r="40" spans="1:77" ht="14.65" customHeight="1" x14ac:dyDescent="0.15">
      <c r="A40" s="722"/>
      <c r="B40" s="756" t="s">
        <v>117</v>
      </c>
      <c r="C40" s="447" t="s">
        <v>11</v>
      </c>
      <c r="D40" s="448"/>
      <c r="E40" s="448"/>
      <c r="F40" s="448"/>
      <c r="G40" s="448"/>
      <c r="H40" s="448"/>
      <c r="I40" s="448"/>
      <c r="J40" s="448"/>
      <c r="K40" s="448"/>
      <c r="L40" s="448"/>
      <c r="M40" s="448"/>
      <c r="N40" s="448"/>
      <c r="O40" s="448"/>
      <c r="P40" s="449"/>
      <c r="Q40" s="761"/>
      <c r="R40" s="762"/>
      <c r="S40" s="761"/>
      <c r="T40" s="763"/>
      <c r="U40" s="763"/>
      <c r="V40" s="762"/>
      <c r="W40" s="761"/>
      <c r="X40" s="763"/>
      <c r="Y40" s="763"/>
      <c r="Z40" s="762"/>
      <c r="AA40" s="764"/>
      <c r="AB40" s="765"/>
      <c r="AC40" s="765"/>
      <c r="AD40" s="765"/>
      <c r="AE40" s="765"/>
      <c r="AF40" s="766"/>
      <c r="AG40" s="450" t="s">
        <v>456</v>
      </c>
      <c r="AH40" s="451"/>
      <c r="AI40" s="451"/>
      <c r="AJ40" s="451"/>
      <c r="AK40" s="452"/>
      <c r="AL40" s="444"/>
      <c r="AO40" s="755"/>
      <c r="AP40" s="432"/>
      <c r="AQ40" s="419"/>
      <c r="AR40" s="419"/>
      <c r="AS40" s="419"/>
      <c r="AT40" s="419"/>
      <c r="AU40" s="419"/>
      <c r="AV40" s="419"/>
      <c r="AW40" s="419"/>
      <c r="AX40" s="419"/>
      <c r="AY40" s="419"/>
      <c r="AZ40" s="419"/>
      <c r="BA40" s="419"/>
      <c r="BB40" s="419"/>
      <c r="BC40" s="419"/>
      <c r="BD40" s="419"/>
      <c r="BE40" s="419"/>
      <c r="BF40" s="419"/>
      <c r="BG40" s="419"/>
      <c r="BH40" s="419"/>
      <c r="BI40" s="419"/>
      <c r="BJ40" s="419"/>
      <c r="BK40" s="419"/>
      <c r="BL40" s="419"/>
      <c r="BM40" s="419"/>
      <c r="BN40" s="419"/>
      <c r="BO40" s="419"/>
      <c r="BP40" s="419"/>
      <c r="BQ40" s="419"/>
      <c r="BR40" s="419"/>
      <c r="BS40" s="453"/>
      <c r="BT40" s="419"/>
      <c r="BU40" s="419"/>
      <c r="BV40" s="419"/>
    </row>
    <row r="41" spans="1:77" ht="14.65" customHeight="1" x14ac:dyDescent="0.15">
      <c r="A41" s="722"/>
      <c r="B41" s="757"/>
      <c r="C41" s="447" t="s">
        <v>12</v>
      </c>
      <c r="D41" s="448"/>
      <c r="E41" s="448"/>
      <c r="F41" s="448"/>
      <c r="G41" s="448"/>
      <c r="H41" s="448"/>
      <c r="I41" s="448"/>
      <c r="J41" s="448"/>
      <c r="K41" s="448"/>
      <c r="L41" s="448"/>
      <c r="M41" s="448"/>
      <c r="N41" s="448"/>
      <c r="O41" s="448"/>
      <c r="P41" s="448"/>
      <c r="Q41" s="759"/>
      <c r="R41" s="760"/>
      <c r="S41" s="761"/>
      <c r="T41" s="763"/>
      <c r="U41" s="763"/>
      <c r="V41" s="762"/>
      <c r="W41" s="761"/>
      <c r="X41" s="763"/>
      <c r="Y41" s="763"/>
      <c r="Z41" s="762"/>
      <c r="AA41" s="764"/>
      <c r="AB41" s="765"/>
      <c r="AC41" s="765"/>
      <c r="AD41" s="765"/>
      <c r="AE41" s="765"/>
      <c r="AF41" s="766"/>
      <c r="AG41" s="450" t="s">
        <v>457</v>
      </c>
      <c r="AH41" s="451"/>
      <c r="AI41" s="451"/>
      <c r="AJ41" s="451"/>
      <c r="AK41" s="452"/>
      <c r="AL41" s="419"/>
      <c r="AO41" s="755"/>
      <c r="AP41" s="755"/>
      <c r="AQ41" s="419"/>
      <c r="AR41" s="419"/>
      <c r="AS41" s="419"/>
      <c r="AT41" s="419"/>
      <c r="AU41" s="419"/>
      <c r="AV41" s="419"/>
      <c r="AW41" s="419"/>
      <c r="AX41" s="419"/>
      <c r="AY41" s="419"/>
      <c r="AZ41" s="419"/>
      <c r="BA41" s="419"/>
      <c r="BB41" s="419"/>
      <c r="BC41" s="419"/>
      <c r="BD41" s="419"/>
      <c r="BE41" s="419"/>
      <c r="BF41" s="419"/>
      <c r="BG41" s="419"/>
      <c r="BH41" s="419"/>
      <c r="BI41" s="419"/>
      <c r="BJ41" s="419"/>
      <c r="BK41" s="419"/>
      <c r="BL41" s="419"/>
      <c r="BM41" s="419"/>
      <c r="BN41" s="419"/>
      <c r="BO41" s="419"/>
      <c r="BP41" s="419"/>
      <c r="BQ41" s="419"/>
      <c r="BR41" s="419"/>
      <c r="BS41" s="419"/>
      <c r="BT41" s="419"/>
      <c r="BU41" s="419"/>
      <c r="BV41" s="419"/>
    </row>
    <row r="42" spans="1:77" ht="14.65" customHeight="1" x14ac:dyDescent="0.15">
      <c r="A42" s="722"/>
      <c r="B42" s="757"/>
      <c r="C42" s="447" t="s">
        <v>13</v>
      </c>
      <c r="D42" s="448"/>
      <c r="E42" s="448"/>
      <c r="F42" s="448"/>
      <c r="G42" s="448"/>
      <c r="H42" s="448"/>
      <c r="I42" s="448"/>
      <c r="J42" s="448"/>
      <c r="K42" s="448"/>
      <c r="L42" s="448"/>
      <c r="M42" s="448"/>
      <c r="N42" s="448"/>
      <c r="O42" s="448"/>
      <c r="P42" s="448"/>
      <c r="Q42" s="759"/>
      <c r="R42" s="760"/>
      <c r="S42" s="761"/>
      <c r="T42" s="763"/>
      <c r="U42" s="763"/>
      <c r="V42" s="762"/>
      <c r="W42" s="761"/>
      <c r="X42" s="763"/>
      <c r="Y42" s="763"/>
      <c r="Z42" s="762"/>
      <c r="AA42" s="764"/>
      <c r="AB42" s="765"/>
      <c r="AC42" s="765"/>
      <c r="AD42" s="765"/>
      <c r="AE42" s="765"/>
      <c r="AF42" s="766"/>
      <c r="AG42" s="450" t="s">
        <v>458</v>
      </c>
      <c r="AH42" s="451"/>
      <c r="AI42" s="451"/>
      <c r="AJ42" s="451"/>
      <c r="AK42" s="452"/>
      <c r="AL42" s="419"/>
      <c r="AO42" s="755"/>
      <c r="AP42" s="755"/>
      <c r="AQ42" s="419"/>
      <c r="AR42" s="419"/>
      <c r="AS42" s="419"/>
      <c r="AT42" s="419"/>
      <c r="AU42" s="419"/>
      <c r="AV42" s="419"/>
      <c r="AW42" s="419"/>
      <c r="AX42" s="419"/>
      <c r="AY42" s="419"/>
      <c r="AZ42" s="419"/>
      <c r="BA42" s="419"/>
      <c r="BB42" s="419"/>
      <c r="BC42" s="419"/>
      <c r="BD42" s="419"/>
      <c r="BE42" s="419"/>
      <c r="BF42" s="419"/>
      <c r="BG42" s="419"/>
      <c r="BH42" s="419"/>
      <c r="BI42" s="419"/>
      <c r="BJ42" s="419"/>
      <c r="BK42" s="419"/>
      <c r="BL42" s="419"/>
      <c r="BM42" s="419"/>
      <c r="BN42" s="419"/>
      <c r="BO42" s="419"/>
      <c r="BP42" s="419"/>
      <c r="BQ42" s="419"/>
      <c r="BR42" s="419"/>
      <c r="BS42" s="419"/>
      <c r="BT42" s="419"/>
      <c r="BU42" s="419"/>
      <c r="BV42" s="419"/>
    </row>
    <row r="43" spans="1:77" ht="14.65" customHeight="1" x14ac:dyDescent="0.15">
      <c r="A43" s="722"/>
      <c r="B43" s="757"/>
      <c r="C43" s="447" t="s">
        <v>77</v>
      </c>
      <c r="D43" s="448"/>
      <c r="E43" s="448"/>
      <c r="F43" s="448"/>
      <c r="G43" s="448"/>
      <c r="H43" s="448"/>
      <c r="I43" s="448"/>
      <c r="J43" s="448"/>
      <c r="K43" s="448"/>
      <c r="L43" s="448"/>
      <c r="M43" s="448"/>
      <c r="N43" s="448"/>
      <c r="O43" s="448"/>
      <c r="P43" s="448"/>
      <c r="Q43" s="759"/>
      <c r="R43" s="760"/>
      <c r="S43" s="761"/>
      <c r="T43" s="763"/>
      <c r="U43" s="763"/>
      <c r="V43" s="762"/>
      <c r="W43" s="761"/>
      <c r="X43" s="763"/>
      <c r="Y43" s="763"/>
      <c r="Z43" s="762"/>
      <c r="AA43" s="764"/>
      <c r="AB43" s="765"/>
      <c r="AC43" s="765"/>
      <c r="AD43" s="765"/>
      <c r="AE43" s="765"/>
      <c r="AF43" s="766"/>
      <c r="AG43" s="450" t="s">
        <v>459</v>
      </c>
      <c r="AH43" s="451"/>
      <c r="AI43" s="451"/>
      <c r="AJ43" s="451"/>
      <c r="AK43" s="452"/>
      <c r="AL43" s="419"/>
      <c r="AO43" s="755"/>
      <c r="AP43" s="755"/>
      <c r="AQ43" s="419"/>
      <c r="AR43" s="419"/>
      <c r="AS43" s="419"/>
      <c r="AT43" s="419"/>
      <c r="AU43" s="419"/>
      <c r="AV43" s="419"/>
      <c r="AW43" s="419"/>
      <c r="AX43" s="419"/>
      <c r="AY43" s="419"/>
      <c r="AZ43" s="419"/>
      <c r="BA43" s="419"/>
      <c r="BB43" s="419"/>
      <c r="BC43" s="419"/>
      <c r="BD43" s="419"/>
      <c r="BE43" s="419"/>
      <c r="BF43" s="419"/>
      <c r="BG43" s="419"/>
      <c r="BH43" s="419"/>
      <c r="BI43" s="419"/>
      <c r="BJ43" s="419"/>
      <c r="BK43" s="419"/>
      <c r="BL43" s="419"/>
      <c r="BM43" s="419"/>
      <c r="BN43" s="419"/>
      <c r="BO43" s="419"/>
      <c r="BP43" s="419"/>
      <c r="BQ43" s="419"/>
      <c r="BR43" s="419"/>
      <c r="BS43" s="419"/>
      <c r="BT43" s="419"/>
      <c r="BU43" s="419"/>
      <c r="BV43" s="419"/>
    </row>
    <row r="44" spans="1:77" ht="14.65" customHeight="1" x14ac:dyDescent="0.15">
      <c r="A44" s="722"/>
      <c r="B44" s="757"/>
      <c r="C44" s="447" t="s">
        <v>39</v>
      </c>
      <c r="D44" s="448"/>
      <c r="E44" s="448"/>
      <c r="F44" s="448"/>
      <c r="G44" s="448"/>
      <c r="H44" s="448"/>
      <c r="I44" s="448"/>
      <c r="J44" s="448"/>
      <c r="K44" s="448"/>
      <c r="L44" s="448"/>
      <c r="M44" s="448"/>
      <c r="N44" s="448"/>
      <c r="O44" s="448"/>
      <c r="P44" s="448"/>
      <c r="Q44" s="759"/>
      <c r="R44" s="760"/>
      <c r="S44" s="761"/>
      <c r="T44" s="763"/>
      <c r="U44" s="763"/>
      <c r="V44" s="762"/>
      <c r="W44" s="761"/>
      <c r="X44" s="763"/>
      <c r="Y44" s="763"/>
      <c r="Z44" s="762"/>
      <c r="AA44" s="764"/>
      <c r="AB44" s="765"/>
      <c r="AC44" s="765"/>
      <c r="AD44" s="765"/>
      <c r="AE44" s="765"/>
      <c r="AF44" s="766"/>
      <c r="AG44" s="450" t="s">
        <v>460</v>
      </c>
      <c r="AH44" s="451"/>
      <c r="AI44" s="451"/>
      <c r="AJ44" s="451"/>
      <c r="AK44" s="452"/>
      <c r="AL44" s="419"/>
      <c r="AO44" s="755"/>
      <c r="AP44" s="755"/>
      <c r="AQ44" s="419"/>
      <c r="AR44" s="419"/>
      <c r="AS44" s="419"/>
      <c r="AT44" s="419"/>
      <c r="AU44" s="419"/>
      <c r="AV44" s="419"/>
      <c r="AW44" s="419"/>
      <c r="AX44" s="419"/>
      <c r="AY44" s="419"/>
      <c r="AZ44" s="419"/>
      <c r="BA44" s="419"/>
      <c r="BB44" s="419"/>
      <c r="BC44" s="419"/>
      <c r="BD44" s="419"/>
      <c r="BE44" s="419"/>
      <c r="BF44" s="419"/>
      <c r="BG44" s="419"/>
      <c r="BH44" s="419"/>
      <c r="BI44" s="419"/>
      <c r="BJ44" s="419"/>
      <c r="BK44" s="419"/>
      <c r="BL44" s="419"/>
      <c r="BM44" s="419"/>
      <c r="BN44" s="419"/>
      <c r="BO44" s="419"/>
      <c r="BP44" s="419"/>
      <c r="BQ44" s="419"/>
      <c r="BR44" s="419"/>
      <c r="BS44" s="419"/>
      <c r="BT44" s="419"/>
      <c r="BU44" s="419"/>
      <c r="BV44" s="419"/>
    </row>
    <row r="45" spans="1:77" ht="14.65" customHeight="1" x14ac:dyDescent="0.15">
      <c r="A45" s="722"/>
      <c r="B45" s="757"/>
      <c r="C45" s="447" t="s">
        <v>32</v>
      </c>
      <c r="D45" s="448"/>
      <c r="E45" s="448"/>
      <c r="F45" s="448"/>
      <c r="G45" s="448"/>
      <c r="H45" s="448"/>
      <c r="I45" s="448"/>
      <c r="J45" s="448"/>
      <c r="K45" s="448"/>
      <c r="L45" s="448"/>
      <c r="M45" s="448"/>
      <c r="N45" s="448"/>
      <c r="O45" s="448"/>
      <c r="P45" s="449"/>
      <c r="Q45" s="761"/>
      <c r="R45" s="762"/>
      <c r="S45" s="761"/>
      <c r="T45" s="763"/>
      <c r="U45" s="763"/>
      <c r="V45" s="762"/>
      <c r="W45" s="761"/>
      <c r="X45" s="763"/>
      <c r="Y45" s="763"/>
      <c r="Z45" s="762"/>
      <c r="AA45" s="764"/>
      <c r="AB45" s="765"/>
      <c r="AC45" s="765"/>
      <c r="AD45" s="765"/>
      <c r="AE45" s="765"/>
      <c r="AF45" s="766"/>
      <c r="AG45" s="450" t="s">
        <v>461</v>
      </c>
      <c r="AH45" s="451"/>
      <c r="AI45" s="451"/>
      <c r="AJ45" s="451"/>
      <c r="AK45" s="452"/>
      <c r="AL45" s="419"/>
      <c r="AO45" s="755"/>
      <c r="AP45" s="755"/>
      <c r="AQ45" s="419"/>
      <c r="AR45" s="419"/>
      <c r="AS45" s="419"/>
      <c r="AT45" s="419"/>
      <c r="AU45" s="419"/>
      <c r="AV45" s="419"/>
      <c r="AW45" s="419"/>
      <c r="AX45" s="419"/>
      <c r="AY45" s="419"/>
      <c r="AZ45" s="419"/>
      <c r="BA45" s="419"/>
      <c r="BB45" s="419"/>
      <c r="BC45" s="419"/>
      <c r="BD45" s="419"/>
      <c r="BE45" s="419"/>
      <c r="BF45" s="419"/>
      <c r="BG45" s="419"/>
      <c r="BH45" s="419"/>
      <c r="BI45" s="419"/>
      <c r="BJ45" s="419"/>
      <c r="BK45" s="419"/>
      <c r="BL45" s="419"/>
      <c r="BM45" s="419"/>
      <c r="BN45" s="419"/>
      <c r="BO45" s="419"/>
      <c r="BP45" s="419"/>
      <c r="BQ45" s="419"/>
      <c r="BR45" s="419"/>
      <c r="BS45" s="419"/>
      <c r="BT45" s="419"/>
      <c r="BU45" s="419"/>
      <c r="BV45" s="419"/>
    </row>
    <row r="46" spans="1:77" ht="14.65" customHeight="1" x14ac:dyDescent="0.15">
      <c r="A46" s="722"/>
      <c r="B46" s="757"/>
      <c r="C46" s="447" t="s">
        <v>78</v>
      </c>
      <c r="D46" s="448"/>
      <c r="E46" s="448"/>
      <c r="F46" s="448"/>
      <c r="G46" s="448"/>
      <c r="H46" s="448"/>
      <c r="I46" s="448"/>
      <c r="J46" s="448"/>
      <c r="K46" s="448"/>
      <c r="L46" s="448"/>
      <c r="M46" s="448"/>
      <c r="N46" s="448"/>
      <c r="O46" s="448"/>
      <c r="P46" s="448"/>
      <c r="Q46" s="759"/>
      <c r="R46" s="760"/>
      <c r="S46" s="761"/>
      <c r="T46" s="763"/>
      <c r="U46" s="763"/>
      <c r="V46" s="762"/>
      <c r="W46" s="761"/>
      <c r="X46" s="763"/>
      <c r="Y46" s="763"/>
      <c r="Z46" s="762"/>
      <c r="AA46" s="764"/>
      <c r="AB46" s="765"/>
      <c r="AC46" s="765"/>
      <c r="AD46" s="765"/>
      <c r="AE46" s="765"/>
      <c r="AF46" s="766"/>
      <c r="AG46" s="450" t="s">
        <v>462</v>
      </c>
      <c r="AH46" s="451"/>
      <c r="AI46" s="451"/>
      <c r="AJ46" s="451"/>
      <c r="AK46" s="452"/>
      <c r="AL46" s="419"/>
      <c r="AO46" s="755"/>
      <c r="AP46" s="755"/>
      <c r="AQ46" s="419"/>
      <c r="AR46" s="419"/>
      <c r="AS46" s="419"/>
      <c r="AT46" s="419"/>
      <c r="AU46" s="419"/>
      <c r="AV46" s="419"/>
      <c r="AW46" s="419"/>
      <c r="AX46" s="419"/>
      <c r="AY46" s="419"/>
      <c r="AZ46" s="419"/>
      <c r="BA46" s="419"/>
      <c r="BB46" s="419"/>
      <c r="BC46" s="419"/>
      <c r="BD46" s="419"/>
      <c r="BE46" s="419"/>
      <c r="BF46" s="419"/>
      <c r="BG46" s="419"/>
      <c r="BH46" s="419"/>
      <c r="BI46" s="419"/>
      <c r="BJ46" s="419"/>
      <c r="BK46" s="419"/>
      <c r="BL46" s="419"/>
      <c r="BM46" s="419"/>
      <c r="BN46" s="419"/>
      <c r="BO46" s="419"/>
      <c r="BP46" s="419"/>
      <c r="BQ46" s="419"/>
      <c r="BR46" s="419"/>
      <c r="BS46" s="419"/>
      <c r="BT46" s="419"/>
      <c r="BU46" s="419"/>
      <c r="BV46" s="419"/>
    </row>
    <row r="47" spans="1:77" ht="14.65" customHeight="1" x14ac:dyDescent="0.15">
      <c r="A47" s="722"/>
      <c r="B47" s="757"/>
      <c r="C47" s="447" t="s">
        <v>33</v>
      </c>
      <c r="D47" s="448"/>
      <c r="E47" s="448"/>
      <c r="F47" s="448"/>
      <c r="G47" s="448"/>
      <c r="H47" s="448"/>
      <c r="I47" s="448"/>
      <c r="J47" s="448"/>
      <c r="K47" s="448"/>
      <c r="L47" s="448"/>
      <c r="M47" s="448"/>
      <c r="N47" s="448"/>
      <c r="O47" s="448"/>
      <c r="P47" s="449"/>
      <c r="Q47" s="761"/>
      <c r="R47" s="762"/>
      <c r="S47" s="761"/>
      <c r="T47" s="763"/>
      <c r="U47" s="763"/>
      <c r="V47" s="762"/>
      <c r="W47" s="761"/>
      <c r="X47" s="763"/>
      <c r="Y47" s="763"/>
      <c r="Z47" s="762"/>
      <c r="AA47" s="764"/>
      <c r="AB47" s="765"/>
      <c r="AC47" s="765"/>
      <c r="AD47" s="765"/>
      <c r="AE47" s="765"/>
      <c r="AF47" s="766"/>
      <c r="AG47" s="450" t="s">
        <v>463</v>
      </c>
      <c r="AH47" s="451"/>
      <c r="AI47" s="451"/>
      <c r="AJ47" s="451"/>
      <c r="AK47" s="452"/>
      <c r="AL47" s="419"/>
      <c r="AO47" s="755"/>
      <c r="AP47" s="755"/>
      <c r="AQ47" s="419"/>
      <c r="AR47" s="419"/>
      <c r="AS47" s="419"/>
      <c r="AT47" s="419"/>
      <c r="AU47" s="419"/>
      <c r="AV47" s="419"/>
      <c r="AW47" s="419"/>
      <c r="AX47" s="419"/>
      <c r="AY47" s="419"/>
      <c r="AZ47" s="419"/>
      <c r="BA47" s="419"/>
      <c r="BB47" s="419"/>
      <c r="BC47" s="419"/>
      <c r="BD47" s="419"/>
      <c r="BE47" s="419"/>
      <c r="BF47" s="419"/>
      <c r="BG47" s="419"/>
      <c r="BH47" s="419"/>
      <c r="BI47" s="419"/>
      <c r="BJ47" s="419"/>
      <c r="BK47" s="419"/>
      <c r="BL47" s="419"/>
      <c r="BM47" s="419"/>
      <c r="BN47" s="419"/>
      <c r="BO47" s="419"/>
      <c r="BP47" s="419"/>
      <c r="BQ47" s="419"/>
      <c r="BR47" s="419"/>
      <c r="BS47" s="419"/>
      <c r="BT47" s="419"/>
      <c r="BU47" s="419"/>
      <c r="BV47" s="419"/>
    </row>
    <row r="48" spans="1:77" ht="14.65" customHeight="1" x14ac:dyDescent="0.15">
      <c r="A48" s="722"/>
      <c r="B48" s="757"/>
      <c r="C48" s="447" t="s">
        <v>34</v>
      </c>
      <c r="D48" s="448"/>
      <c r="E48" s="448"/>
      <c r="F48" s="448"/>
      <c r="G48" s="448"/>
      <c r="H48" s="448"/>
      <c r="I48" s="448"/>
      <c r="J48" s="448"/>
      <c r="K48" s="448"/>
      <c r="L48" s="448"/>
      <c r="M48" s="448"/>
      <c r="N48" s="448"/>
      <c r="O48" s="448"/>
      <c r="P48" s="448"/>
      <c r="Q48" s="759"/>
      <c r="R48" s="760"/>
      <c r="S48" s="761"/>
      <c r="T48" s="763"/>
      <c r="U48" s="763"/>
      <c r="V48" s="762"/>
      <c r="W48" s="761"/>
      <c r="X48" s="763"/>
      <c r="Y48" s="763"/>
      <c r="Z48" s="762"/>
      <c r="AA48" s="764"/>
      <c r="AB48" s="765"/>
      <c r="AC48" s="765"/>
      <c r="AD48" s="765"/>
      <c r="AE48" s="765"/>
      <c r="AF48" s="766"/>
      <c r="AG48" s="450" t="s">
        <v>464</v>
      </c>
      <c r="AH48" s="451"/>
      <c r="AI48" s="451"/>
      <c r="AJ48" s="451"/>
      <c r="AK48" s="452"/>
      <c r="AL48" s="419"/>
      <c r="AO48" s="755"/>
      <c r="AP48" s="755"/>
      <c r="AQ48" s="419"/>
      <c r="AR48" s="419"/>
      <c r="AS48" s="419"/>
      <c r="AT48" s="419"/>
      <c r="AU48" s="419"/>
      <c r="AV48" s="419"/>
      <c r="AW48" s="419"/>
      <c r="AX48" s="419"/>
      <c r="AY48" s="419"/>
      <c r="AZ48" s="419"/>
      <c r="BA48" s="419"/>
      <c r="BB48" s="419"/>
      <c r="BC48" s="419"/>
      <c r="BD48" s="419"/>
      <c r="BE48" s="419"/>
      <c r="BF48" s="419"/>
      <c r="BG48" s="419"/>
      <c r="BH48" s="419"/>
      <c r="BI48" s="419"/>
      <c r="BJ48" s="419"/>
      <c r="BK48" s="419"/>
      <c r="BL48" s="419"/>
      <c r="BM48" s="419"/>
      <c r="BN48" s="419"/>
      <c r="BO48" s="419"/>
      <c r="BP48" s="419"/>
      <c r="BQ48" s="419"/>
      <c r="BR48" s="419"/>
      <c r="BS48" s="419"/>
      <c r="BT48" s="419"/>
      <c r="BU48" s="419"/>
      <c r="BV48" s="419"/>
    </row>
    <row r="49" spans="1:74" ht="14.65" customHeight="1" x14ac:dyDescent="0.15">
      <c r="A49" s="722"/>
      <c r="B49" s="757"/>
      <c r="C49" s="447" t="s">
        <v>35</v>
      </c>
      <c r="D49" s="448"/>
      <c r="E49" s="448"/>
      <c r="F49" s="448"/>
      <c r="G49" s="448"/>
      <c r="H49" s="448"/>
      <c r="I49" s="448"/>
      <c r="J49" s="448"/>
      <c r="K49" s="448"/>
      <c r="L49" s="448"/>
      <c r="M49" s="448"/>
      <c r="N49" s="448"/>
      <c r="O49" s="448"/>
      <c r="P49" s="448"/>
      <c r="Q49" s="759"/>
      <c r="R49" s="760"/>
      <c r="S49" s="761"/>
      <c r="T49" s="763"/>
      <c r="U49" s="763"/>
      <c r="V49" s="762"/>
      <c r="W49" s="761"/>
      <c r="X49" s="763"/>
      <c r="Y49" s="763"/>
      <c r="Z49" s="762"/>
      <c r="AA49" s="764"/>
      <c r="AB49" s="765"/>
      <c r="AC49" s="765"/>
      <c r="AD49" s="765"/>
      <c r="AE49" s="765"/>
      <c r="AF49" s="766"/>
      <c r="AG49" s="450" t="s">
        <v>465</v>
      </c>
      <c r="AH49" s="451"/>
      <c r="AI49" s="451"/>
      <c r="AJ49" s="451"/>
      <c r="AK49" s="452"/>
      <c r="AL49" s="419"/>
      <c r="AO49" s="755"/>
      <c r="AP49" s="755"/>
      <c r="AQ49" s="419"/>
      <c r="AR49" s="419"/>
      <c r="AS49" s="419"/>
      <c r="AT49" s="419"/>
      <c r="AU49" s="419"/>
      <c r="AV49" s="419"/>
      <c r="AW49" s="419"/>
      <c r="AX49" s="419"/>
      <c r="AY49" s="419"/>
      <c r="AZ49" s="419"/>
      <c r="BA49" s="419"/>
      <c r="BB49" s="419"/>
      <c r="BC49" s="419"/>
      <c r="BD49" s="419"/>
      <c r="BE49" s="419"/>
      <c r="BF49" s="419"/>
      <c r="BG49" s="419"/>
      <c r="BH49" s="419"/>
      <c r="BI49" s="419"/>
      <c r="BJ49" s="419"/>
      <c r="BK49" s="419"/>
      <c r="BL49" s="419"/>
      <c r="BM49" s="419"/>
      <c r="BN49" s="419"/>
      <c r="BO49" s="419"/>
      <c r="BP49" s="419"/>
      <c r="BQ49" s="419"/>
      <c r="BR49" s="419"/>
      <c r="BS49" s="419"/>
      <c r="BT49" s="419"/>
      <c r="BU49" s="419"/>
      <c r="BV49" s="419"/>
    </row>
    <row r="50" spans="1:74" ht="14.65" customHeight="1" x14ac:dyDescent="0.15">
      <c r="A50" s="722"/>
      <c r="B50" s="757"/>
      <c r="C50" s="447" t="s">
        <v>36</v>
      </c>
      <c r="D50" s="448"/>
      <c r="E50" s="448"/>
      <c r="F50" s="448"/>
      <c r="G50" s="448"/>
      <c r="H50" s="448"/>
      <c r="I50" s="448"/>
      <c r="J50" s="448"/>
      <c r="K50" s="448"/>
      <c r="L50" s="448"/>
      <c r="M50" s="448"/>
      <c r="N50" s="448"/>
      <c r="O50" s="448"/>
      <c r="P50" s="448"/>
      <c r="Q50" s="759"/>
      <c r="R50" s="760"/>
      <c r="S50" s="761"/>
      <c r="T50" s="763"/>
      <c r="U50" s="763"/>
      <c r="V50" s="762"/>
      <c r="W50" s="761"/>
      <c r="X50" s="763"/>
      <c r="Y50" s="763"/>
      <c r="Z50" s="762"/>
      <c r="AA50" s="764"/>
      <c r="AB50" s="765"/>
      <c r="AC50" s="765"/>
      <c r="AD50" s="765"/>
      <c r="AE50" s="765"/>
      <c r="AF50" s="766"/>
      <c r="AG50" s="450" t="s">
        <v>466</v>
      </c>
      <c r="AH50" s="451"/>
      <c r="AI50" s="451"/>
      <c r="AJ50" s="451"/>
      <c r="AK50" s="452"/>
      <c r="AL50" s="419"/>
      <c r="AO50" s="755"/>
      <c r="AP50" s="755"/>
      <c r="AQ50" s="419"/>
      <c r="AR50" s="419"/>
      <c r="AS50" s="419"/>
      <c r="AT50" s="419"/>
      <c r="AU50" s="419"/>
      <c r="AV50" s="419"/>
      <c r="AW50" s="419"/>
      <c r="AX50" s="419"/>
      <c r="AY50" s="419"/>
      <c r="AZ50" s="419"/>
      <c r="BA50" s="419"/>
      <c r="BB50" s="419"/>
      <c r="BC50" s="419"/>
      <c r="BD50" s="419"/>
      <c r="BE50" s="419"/>
      <c r="BF50" s="419"/>
      <c r="BG50" s="419"/>
      <c r="BH50" s="419"/>
      <c r="BI50" s="419"/>
      <c r="BJ50" s="419"/>
      <c r="BK50" s="419"/>
      <c r="BL50" s="419"/>
      <c r="BM50" s="419"/>
      <c r="BN50" s="419"/>
      <c r="BO50" s="419"/>
      <c r="BP50" s="419"/>
      <c r="BQ50" s="419"/>
      <c r="BR50" s="419"/>
      <c r="BS50" s="419"/>
      <c r="BT50" s="419"/>
      <c r="BU50" s="419"/>
      <c r="BV50" s="419"/>
    </row>
    <row r="51" spans="1:74" ht="14.65" customHeight="1" x14ac:dyDescent="0.15">
      <c r="A51" s="722"/>
      <c r="B51" s="758"/>
      <c r="C51" s="447" t="s">
        <v>37</v>
      </c>
      <c r="D51" s="448"/>
      <c r="E51" s="448"/>
      <c r="F51" s="448"/>
      <c r="G51" s="448"/>
      <c r="H51" s="448"/>
      <c r="I51" s="448"/>
      <c r="J51" s="448"/>
      <c r="K51" s="448"/>
      <c r="L51" s="448"/>
      <c r="M51" s="448"/>
      <c r="N51" s="448"/>
      <c r="O51" s="448"/>
      <c r="P51" s="448"/>
      <c r="Q51" s="759"/>
      <c r="R51" s="760"/>
      <c r="S51" s="761"/>
      <c r="T51" s="763"/>
      <c r="U51" s="763"/>
      <c r="V51" s="762"/>
      <c r="W51" s="761"/>
      <c r="X51" s="763"/>
      <c r="Y51" s="763"/>
      <c r="Z51" s="762"/>
      <c r="AA51" s="764"/>
      <c r="AB51" s="765"/>
      <c r="AC51" s="765"/>
      <c r="AD51" s="765"/>
      <c r="AE51" s="765"/>
      <c r="AF51" s="766"/>
      <c r="AG51" s="450" t="s">
        <v>467</v>
      </c>
      <c r="AH51" s="451"/>
      <c r="AI51" s="451"/>
      <c r="AJ51" s="451"/>
      <c r="AK51" s="452"/>
      <c r="AL51" s="419"/>
      <c r="AO51" s="755"/>
      <c r="AP51" s="755"/>
      <c r="AQ51" s="419"/>
      <c r="AR51" s="419"/>
      <c r="AS51" s="419"/>
      <c r="AT51" s="419"/>
      <c r="AU51" s="419"/>
      <c r="AV51" s="419"/>
      <c r="AW51" s="419"/>
      <c r="AX51" s="419"/>
      <c r="AY51" s="419"/>
      <c r="AZ51" s="419"/>
      <c r="BA51" s="419"/>
      <c r="BB51" s="419"/>
      <c r="BC51" s="419"/>
      <c r="BD51" s="419"/>
      <c r="BE51" s="419"/>
      <c r="BF51" s="419"/>
      <c r="BG51" s="419"/>
      <c r="BH51" s="419"/>
      <c r="BI51" s="419"/>
      <c r="BJ51" s="419"/>
      <c r="BK51" s="419"/>
      <c r="BL51" s="419"/>
      <c r="BM51" s="419"/>
      <c r="BN51" s="419"/>
      <c r="BO51" s="419"/>
      <c r="BP51" s="419"/>
      <c r="BQ51" s="419"/>
      <c r="BR51" s="419"/>
      <c r="BS51" s="419"/>
      <c r="BT51" s="419"/>
      <c r="BU51" s="419"/>
      <c r="BV51" s="419"/>
    </row>
    <row r="52" spans="1:74" ht="14.65" customHeight="1" x14ac:dyDescent="0.15">
      <c r="A52" s="722"/>
      <c r="B52" s="773" t="s">
        <v>118</v>
      </c>
      <c r="C52" s="447" t="s">
        <v>119</v>
      </c>
      <c r="D52" s="448"/>
      <c r="E52" s="448"/>
      <c r="F52" s="448"/>
      <c r="G52" s="448"/>
      <c r="H52" s="448"/>
      <c r="I52" s="448"/>
      <c r="J52" s="448"/>
      <c r="K52" s="448"/>
      <c r="L52" s="448"/>
      <c r="M52" s="448"/>
      <c r="N52" s="448"/>
      <c r="O52" s="448"/>
      <c r="P52" s="448"/>
      <c r="Q52" s="759"/>
      <c r="R52" s="760"/>
      <c r="S52" s="761"/>
      <c r="T52" s="763"/>
      <c r="U52" s="763"/>
      <c r="V52" s="762"/>
      <c r="W52" s="761"/>
      <c r="X52" s="763"/>
      <c r="Y52" s="763"/>
      <c r="Z52" s="762"/>
      <c r="AA52" s="764"/>
      <c r="AB52" s="765"/>
      <c r="AC52" s="765"/>
      <c r="AD52" s="765"/>
      <c r="AE52" s="765"/>
      <c r="AF52" s="766"/>
      <c r="AG52" s="450" t="s">
        <v>468</v>
      </c>
      <c r="AH52" s="451"/>
      <c r="AI52" s="451"/>
      <c r="AJ52" s="451"/>
      <c r="AK52" s="452"/>
      <c r="AL52" s="419"/>
      <c r="AO52" s="755"/>
      <c r="AP52" s="454"/>
      <c r="AQ52" s="419"/>
      <c r="AR52" s="419"/>
      <c r="AS52" s="419"/>
      <c r="AT52" s="419"/>
      <c r="AU52" s="419"/>
      <c r="AV52" s="419"/>
      <c r="AW52" s="419"/>
      <c r="AX52" s="419"/>
      <c r="AY52" s="419"/>
      <c r="AZ52" s="419"/>
      <c r="BA52" s="419"/>
      <c r="BB52" s="419"/>
      <c r="BC52" s="419"/>
      <c r="BD52" s="419"/>
      <c r="BE52" s="419"/>
      <c r="BF52" s="419"/>
      <c r="BG52" s="419"/>
      <c r="BH52" s="419"/>
      <c r="BI52" s="419"/>
      <c r="BJ52" s="419"/>
      <c r="BK52" s="419"/>
      <c r="BL52" s="419"/>
      <c r="BM52" s="419"/>
      <c r="BN52" s="419"/>
      <c r="BO52" s="419"/>
      <c r="BP52" s="419"/>
      <c r="BQ52" s="419"/>
      <c r="BR52" s="419"/>
      <c r="BS52" s="419"/>
      <c r="BT52" s="419"/>
      <c r="BU52" s="419"/>
      <c r="BV52" s="419"/>
    </row>
    <row r="53" spans="1:74" ht="14.65" customHeight="1" x14ac:dyDescent="0.15">
      <c r="A53" s="722"/>
      <c r="B53" s="774"/>
      <c r="C53" s="447" t="s">
        <v>120</v>
      </c>
      <c r="D53" s="448"/>
      <c r="E53" s="448"/>
      <c r="F53" s="448"/>
      <c r="G53" s="448"/>
      <c r="H53" s="448"/>
      <c r="I53" s="448"/>
      <c r="J53" s="448"/>
      <c r="K53" s="448"/>
      <c r="L53" s="448"/>
      <c r="M53" s="448"/>
      <c r="N53" s="448"/>
      <c r="O53" s="448"/>
      <c r="P53" s="448"/>
      <c r="Q53" s="759"/>
      <c r="R53" s="760"/>
      <c r="S53" s="761"/>
      <c r="T53" s="763"/>
      <c r="U53" s="763"/>
      <c r="V53" s="762"/>
      <c r="W53" s="761"/>
      <c r="X53" s="763"/>
      <c r="Y53" s="763"/>
      <c r="Z53" s="762"/>
      <c r="AA53" s="764"/>
      <c r="AB53" s="765"/>
      <c r="AC53" s="765"/>
      <c r="AD53" s="765"/>
      <c r="AE53" s="765"/>
      <c r="AF53" s="766"/>
      <c r="AG53" s="450" t="s">
        <v>469</v>
      </c>
      <c r="AH53" s="451"/>
      <c r="AI53" s="451"/>
      <c r="AJ53" s="451"/>
      <c r="AK53" s="452"/>
      <c r="AL53" s="419"/>
      <c r="AO53" s="755"/>
      <c r="AP53" s="454"/>
      <c r="AQ53" s="419"/>
      <c r="AR53" s="419"/>
      <c r="AS53" s="419"/>
      <c r="AT53" s="419"/>
      <c r="AU53" s="419"/>
      <c r="AV53" s="419"/>
      <c r="AW53" s="419"/>
      <c r="AX53" s="419"/>
      <c r="AY53" s="419"/>
      <c r="AZ53" s="419"/>
      <c r="BA53" s="419"/>
      <c r="BB53" s="419"/>
      <c r="BC53" s="419"/>
      <c r="BD53" s="419"/>
      <c r="BE53" s="419"/>
      <c r="BF53" s="419"/>
      <c r="BG53" s="419"/>
      <c r="BH53" s="419"/>
      <c r="BI53" s="419"/>
      <c r="BJ53" s="419"/>
      <c r="BK53" s="419"/>
      <c r="BL53" s="419"/>
      <c r="BM53" s="419"/>
      <c r="BN53" s="419"/>
      <c r="BO53" s="419"/>
      <c r="BP53" s="419"/>
      <c r="BQ53" s="419"/>
      <c r="BR53" s="419"/>
      <c r="BS53" s="419"/>
      <c r="BT53" s="419"/>
      <c r="BU53" s="419"/>
      <c r="BV53" s="419"/>
    </row>
    <row r="54" spans="1:74" ht="14.65" customHeight="1" x14ac:dyDescent="0.15">
      <c r="A54" s="722"/>
      <c r="B54" s="775"/>
      <c r="C54" s="447" t="s">
        <v>121</v>
      </c>
      <c r="D54" s="448"/>
      <c r="E54" s="448"/>
      <c r="F54" s="448"/>
      <c r="G54" s="448"/>
      <c r="H54" s="448"/>
      <c r="I54" s="448"/>
      <c r="J54" s="448"/>
      <c r="K54" s="448"/>
      <c r="L54" s="448"/>
      <c r="M54" s="448"/>
      <c r="N54" s="448"/>
      <c r="O54" s="448"/>
      <c r="P54" s="448"/>
      <c r="Q54" s="759"/>
      <c r="R54" s="760"/>
      <c r="S54" s="761"/>
      <c r="T54" s="763"/>
      <c r="U54" s="763"/>
      <c r="V54" s="762"/>
      <c r="W54" s="761"/>
      <c r="X54" s="763"/>
      <c r="Y54" s="763"/>
      <c r="Z54" s="762"/>
      <c r="AA54" s="764"/>
      <c r="AB54" s="765"/>
      <c r="AC54" s="765"/>
      <c r="AD54" s="765"/>
      <c r="AE54" s="765"/>
      <c r="AF54" s="766"/>
      <c r="AG54" s="455" t="s">
        <v>470</v>
      </c>
      <c r="AH54" s="452"/>
      <c r="AI54" s="452"/>
      <c r="AJ54" s="451"/>
      <c r="AK54" s="452"/>
      <c r="AL54" s="419"/>
      <c r="AO54" s="755"/>
      <c r="AP54" s="454"/>
      <c r="AQ54" s="419"/>
      <c r="AR54" s="419"/>
      <c r="AS54" s="419"/>
      <c r="AT54" s="419"/>
      <c r="AU54" s="419"/>
      <c r="AV54" s="419"/>
      <c r="AW54" s="419"/>
      <c r="AX54" s="419"/>
      <c r="AY54" s="419"/>
      <c r="AZ54" s="419"/>
      <c r="BA54" s="419"/>
      <c r="BB54" s="419"/>
      <c r="BC54" s="419"/>
      <c r="BD54" s="419"/>
      <c r="BE54" s="419"/>
      <c r="BF54" s="419"/>
      <c r="BG54" s="419"/>
      <c r="BH54" s="419"/>
      <c r="BI54" s="419"/>
      <c r="BJ54" s="419"/>
      <c r="BK54" s="419"/>
      <c r="BL54" s="419"/>
      <c r="BM54" s="419"/>
      <c r="BN54" s="419"/>
      <c r="BO54" s="419"/>
      <c r="BP54" s="419"/>
      <c r="BQ54" s="419"/>
      <c r="BR54" s="419"/>
      <c r="BS54" s="419"/>
      <c r="BT54" s="419"/>
      <c r="BU54" s="419"/>
      <c r="BV54" s="419"/>
    </row>
    <row r="55" spans="1:74" ht="14.65" customHeight="1" x14ac:dyDescent="0.15">
      <c r="A55" s="722"/>
      <c r="B55" s="776" t="s">
        <v>122</v>
      </c>
      <c r="C55" s="448" t="s">
        <v>123</v>
      </c>
      <c r="D55" s="448"/>
      <c r="E55" s="448"/>
      <c r="F55" s="448"/>
      <c r="G55" s="448"/>
      <c r="H55" s="448"/>
      <c r="I55" s="448"/>
      <c r="J55" s="448"/>
      <c r="K55" s="448"/>
      <c r="L55" s="448"/>
      <c r="M55" s="448"/>
      <c r="N55" s="448"/>
      <c r="O55" s="448"/>
      <c r="P55" s="448"/>
      <c r="Q55" s="759"/>
      <c r="R55" s="760"/>
      <c r="S55" s="761"/>
      <c r="T55" s="763"/>
      <c r="U55" s="763"/>
      <c r="V55" s="762"/>
      <c r="W55" s="761"/>
      <c r="X55" s="763"/>
      <c r="Y55" s="763"/>
      <c r="Z55" s="762"/>
      <c r="AA55" s="764"/>
      <c r="AB55" s="765"/>
      <c r="AC55" s="765"/>
      <c r="AD55" s="765"/>
      <c r="AE55" s="765"/>
      <c r="AF55" s="766"/>
      <c r="AG55" s="450" t="s">
        <v>457</v>
      </c>
      <c r="AH55" s="451"/>
      <c r="AI55" s="451"/>
      <c r="AJ55" s="451"/>
      <c r="AK55" s="452"/>
      <c r="AL55" s="419"/>
      <c r="AO55" s="755"/>
      <c r="AP55" s="710"/>
      <c r="AQ55" s="419"/>
      <c r="AR55" s="419"/>
      <c r="AS55" s="419"/>
      <c r="AT55" s="419"/>
      <c r="AU55" s="419"/>
      <c r="AV55" s="419"/>
      <c r="AW55" s="419"/>
      <c r="AX55" s="419"/>
      <c r="AY55" s="419"/>
      <c r="AZ55" s="419"/>
      <c r="BA55" s="419"/>
      <c r="BB55" s="419"/>
      <c r="BC55" s="419"/>
      <c r="BD55" s="419"/>
      <c r="BE55" s="419"/>
      <c r="BF55" s="419"/>
      <c r="BG55" s="419"/>
      <c r="BH55" s="419"/>
      <c r="BI55" s="419"/>
      <c r="BJ55" s="419"/>
      <c r="BK55" s="419"/>
      <c r="BL55" s="419"/>
      <c r="BM55" s="419"/>
      <c r="BN55" s="419"/>
      <c r="BO55" s="419"/>
      <c r="BP55" s="419"/>
      <c r="BQ55" s="419"/>
      <c r="BR55" s="419"/>
      <c r="BS55" s="419"/>
      <c r="BT55" s="419"/>
      <c r="BU55" s="419"/>
      <c r="BV55" s="419"/>
    </row>
    <row r="56" spans="1:74" ht="14.65" customHeight="1" x14ac:dyDescent="0.15">
      <c r="A56" s="722"/>
      <c r="B56" s="776"/>
      <c r="C56" s="448" t="s">
        <v>124</v>
      </c>
      <c r="D56" s="448"/>
      <c r="E56" s="448"/>
      <c r="F56" s="448"/>
      <c r="G56" s="448"/>
      <c r="H56" s="448"/>
      <c r="I56" s="448"/>
      <c r="J56" s="448"/>
      <c r="K56" s="448"/>
      <c r="L56" s="448"/>
      <c r="M56" s="448"/>
      <c r="N56" s="448"/>
      <c r="O56" s="448"/>
      <c r="P56" s="448"/>
      <c r="Q56" s="759"/>
      <c r="R56" s="760"/>
      <c r="S56" s="761"/>
      <c r="T56" s="763"/>
      <c r="U56" s="763"/>
      <c r="V56" s="762"/>
      <c r="W56" s="761"/>
      <c r="X56" s="763"/>
      <c r="Y56" s="763"/>
      <c r="Z56" s="762"/>
      <c r="AA56" s="764"/>
      <c r="AB56" s="765"/>
      <c r="AC56" s="765"/>
      <c r="AD56" s="765"/>
      <c r="AE56" s="765"/>
      <c r="AF56" s="766"/>
      <c r="AG56" s="450" t="s">
        <v>458</v>
      </c>
      <c r="AH56" s="451"/>
      <c r="AI56" s="451"/>
      <c r="AJ56" s="451"/>
      <c r="AK56" s="452"/>
      <c r="AL56" s="419"/>
      <c r="AO56" s="755"/>
      <c r="AP56" s="710"/>
      <c r="AQ56" s="419"/>
      <c r="AR56" s="419"/>
      <c r="AS56" s="419"/>
      <c r="AT56" s="419"/>
      <c r="AU56" s="419"/>
      <c r="AV56" s="419"/>
      <c r="AW56" s="419"/>
      <c r="AX56" s="419"/>
      <c r="AY56" s="419"/>
      <c r="AZ56" s="419"/>
      <c r="BA56" s="419"/>
      <c r="BB56" s="419"/>
      <c r="BC56" s="419"/>
      <c r="BD56" s="419"/>
      <c r="BE56" s="419"/>
      <c r="BF56" s="419"/>
      <c r="BG56" s="419"/>
      <c r="BH56" s="419"/>
      <c r="BI56" s="419"/>
      <c r="BJ56" s="419"/>
      <c r="BK56" s="419"/>
      <c r="BL56" s="419"/>
      <c r="BM56" s="419"/>
      <c r="BN56" s="419"/>
      <c r="BO56" s="419"/>
      <c r="BP56" s="419"/>
      <c r="BQ56" s="419"/>
      <c r="BR56" s="419"/>
      <c r="BS56" s="419"/>
      <c r="BT56" s="419"/>
      <c r="BU56" s="419"/>
      <c r="BV56" s="419"/>
    </row>
    <row r="57" spans="1:74" ht="14.65" customHeight="1" x14ac:dyDescent="0.15">
      <c r="A57" s="722"/>
      <c r="B57" s="776"/>
      <c r="C57" s="434" t="s">
        <v>125</v>
      </c>
      <c r="D57" s="434"/>
      <c r="E57" s="434"/>
      <c r="F57" s="434"/>
      <c r="G57" s="434"/>
      <c r="H57" s="434"/>
      <c r="I57" s="434"/>
      <c r="J57" s="434"/>
      <c r="K57" s="434"/>
      <c r="L57" s="434"/>
      <c r="M57" s="434"/>
      <c r="N57" s="434"/>
      <c r="O57" s="434"/>
      <c r="P57" s="448"/>
      <c r="Q57" s="759"/>
      <c r="R57" s="760"/>
      <c r="S57" s="761"/>
      <c r="T57" s="763"/>
      <c r="U57" s="763"/>
      <c r="V57" s="762"/>
      <c r="W57" s="761"/>
      <c r="X57" s="763"/>
      <c r="Y57" s="763"/>
      <c r="Z57" s="762"/>
      <c r="AA57" s="764"/>
      <c r="AB57" s="765"/>
      <c r="AC57" s="765"/>
      <c r="AD57" s="765"/>
      <c r="AE57" s="765"/>
      <c r="AF57" s="766"/>
      <c r="AG57" s="450" t="s">
        <v>459</v>
      </c>
      <c r="AH57" s="456"/>
      <c r="AI57" s="456"/>
      <c r="AJ57" s="456"/>
      <c r="AK57" s="457"/>
      <c r="AL57" s="419"/>
      <c r="AO57" s="755"/>
      <c r="AP57" s="710"/>
      <c r="AQ57" s="419"/>
      <c r="AR57" s="419"/>
      <c r="AS57" s="419"/>
      <c r="AT57" s="419"/>
      <c r="AU57" s="419"/>
      <c r="AV57" s="419"/>
      <c r="AW57" s="419"/>
      <c r="AX57" s="419"/>
      <c r="AY57" s="419"/>
      <c r="AZ57" s="419"/>
      <c r="BA57" s="419"/>
      <c r="BB57" s="419"/>
      <c r="BC57" s="419"/>
      <c r="BD57" s="419"/>
      <c r="BE57" s="419"/>
      <c r="BF57" s="419"/>
      <c r="BG57" s="419"/>
      <c r="BH57" s="419"/>
      <c r="BI57" s="419"/>
      <c r="BJ57" s="419"/>
      <c r="BK57" s="419"/>
      <c r="BL57" s="419"/>
      <c r="BM57" s="419"/>
      <c r="BN57" s="419"/>
      <c r="BO57" s="419"/>
      <c r="BP57" s="419"/>
      <c r="BQ57" s="419"/>
      <c r="BR57" s="419"/>
      <c r="BS57" s="419"/>
      <c r="BT57" s="419"/>
      <c r="BU57" s="419"/>
      <c r="BV57" s="419"/>
    </row>
    <row r="58" spans="1:74" ht="14.65" customHeight="1" x14ac:dyDescent="0.15">
      <c r="A58" s="722"/>
      <c r="B58" s="776"/>
      <c r="C58" s="434" t="s">
        <v>126</v>
      </c>
      <c r="D58" s="434"/>
      <c r="E58" s="434"/>
      <c r="F58" s="434"/>
      <c r="G58" s="434"/>
      <c r="H58" s="434"/>
      <c r="I58" s="434"/>
      <c r="J58" s="434"/>
      <c r="K58" s="434"/>
      <c r="L58" s="434"/>
      <c r="M58" s="434"/>
      <c r="N58" s="434"/>
      <c r="O58" s="434"/>
      <c r="P58" s="448"/>
      <c r="Q58" s="759"/>
      <c r="R58" s="760"/>
      <c r="S58" s="761"/>
      <c r="T58" s="763"/>
      <c r="U58" s="763"/>
      <c r="V58" s="762"/>
      <c r="W58" s="761"/>
      <c r="X58" s="763"/>
      <c r="Y58" s="763"/>
      <c r="Z58" s="762"/>
      <c r="AA58" s="764"/>
      <c r="AB58" s="765"/>
      <c r="AC58" s="765"/>
      <c r="AD58" s="765"/>
      <c r="AE58" s="765"/>
      <c r="AF58" s="766"/>
      <c r="AG58" s="450" t="s">
        <v>460</v>
      </c>
      <c r="AH58" s="456"/>
      <c r="AI58" s="456"/>
      <c r="AJ58" s="456"/>
      <c r="AK58" s="457"/>
      <c r="AL58" s="419"/>
      <c r="AO58" s="755"/>
      <c r="AP58" s="710"/>
      <c r="AQ58" s="419"/>
      <c r="AR58" s="419"/>
      <c r="AS58" s="419"/>
      <c r="AT58" s="419"/>
      <c r="AU58" s="419"/>
      <c r="AV58" s="419"/>
      <c r="AW58" s="419"/>
      <c r="AX58" s="419"/>
      <c r="AY58" s="419"/>
      <c r="AZ58" s="419"/>
      <c r="BA58" s="419"/>
      <c r="BB58" s="419"/>
      <c r="BC58" s="419"/>
      <c r="BD58" s="419"/>
      <c r="BE58" s="419"/>
      <c r="BF58" s="419"/>
      <c r="BG58" s="419"/>
      <c r="BH58" s="419"/>
      <c r="BI58" s="419"/>
      <c r="BJ58" s="419"/>
      <c r="BK58" s="419"/>
      <c r="BL58" s="419"/>
      <c r="BM58" s="419"/>
      <c r="BN58" s="419"/>
      <c r="BO58" s="419"/>
      <c r="BP58" s="419"/>
      <c r="BQ58" s="419"/>
      <c r="BR58" s="419"/>
      <c r="BS58" s="419"/>
      <c r="BT58" s="419"/>
      <c r="BU58" s="419"/>
      <c r="BV58" s="419"/>
    </row>
    <row r="59" spans="1:74" ht="14.65" customHeight="1" x14ac:dyDescent="0.15">
      <c r="A59" s="722"/>
      <c r="B59" s="776"/>
      <c r="C59" s="434" t="s">
        <v>127</v>
      </c>
      <c r="D59" s="434"/>
      <c r="E59" s="434"/>
      <c r="F59" s="434"/>
      <c r="G59" s="434"/>
      <c r="H59" s="434"/>
      <c r="I59" s="434"/>
      <c r="J59" s="434"/>
      <c r="K59" s="434"/>
      <c r="L59" s="434"/>
      <c r="M59" s="434"/>
      <c r="N59" s="434"/>
      <c r="O59" s="434"/>
      <c r="P59" s="448"/>
      <c r="Q59" s="759"/>
      <c r="R59" s="760"/>
      <c r="S59" s="761"/>
      <c r="T59" s="763"/>
      <c r="U59" s="763"/>
      <c r="V59" s="762"/>
      <c r="W59" s="761"/>
      <c r="X59" s="763"/>
      <c r="Y59" s="763"/>
      <c r="Z59" s="762"/>
      <c r="AA59" s="764"/>
      <c r="AB59" s="765"/>
      <c r="AC59" s="765"/>
      <c r="AD59" s="765"/>
      <c r="AE59" s="765"/>
      <c r="AF59" s="766"/>
      <c r="AG59" s="450" t="s">
        <v>462</v>
      </c>
      <c r="AH59" s="456"/>
      <c r="AI59" s="456"/>
      <c r="AJ59" s="456"/>
      <c r="AK59" s="457"/>
      <c r="AL59" s="419"/>
      <c r="AO59" s="755"/>
      <c r="AP59" s="710"/>
      <c r="AQ59" s="419"/>
      <c r="AR59" s="419"/>
      <c r="AS59" s="419"/>
      <c r="AT59" s="419"/>
      <c r="AU59" s="419"/>
      <c r="AV59" s="419"/>
      <c r="AW59" s="419"/>
      <c r="AX59" s="419"/>
      <c r="AY59" s="419"/>
      <c r="AZ59" s="419"/>
      <c r="BA59" s="419"/>
      <c r="BB59" s="419"/>
      <c r="BC59" s="419"/>
      <c r="BD59" s="419"/>
      <c r="BE59" s="419"/>
      <c r="BF59" s="419"/>
      <c r="BG59" s="419"/>
      <c r="BH59" s="419"/>
      <c r="BI59" s="419"/>
      <c r="BJ59" s="419"/>
      <c r="BK59" s="419"/>
      <c r="BL59" s="419"/>
      <c r="BM59" s="419"/>
      <c r="BN59" s="419"/>
      <c r="BO59" s="419"/>
      <c r="BP59" s="419"/>
      <c r="BQ59" s="419"/>
      <c r="BR59" s="419"/>
      <c r="BS59" s="419"/>
      <c r="BT59" s="419"/>
      <c r="BU59" s="419"/>
      <c r="BV59" s="419"/>
    </row>
    <row r="60" spans="1:74" ht="14.65" customHeight="1" x14ac:dyDescent="0.15">
      <c r="A60" s="722"/>
      <c r="B60" s="776"/>
      <c r="C60" s="434" t="s">
        <v>128</v>
      </c>
      <c r="D60" s="434"/>
      <c r="E60" s="434"/>
      <c r="F60" s="434"/>
      <c r="G60" s="434"/>
      <c r="H60" s="434"/>
      <c r="I60" s="434"/>
      <c r="J60" s="434"/>
      <c r="K60" s="434"/>
      <c r="L60" s="434"/>
      <c r="M60" s="434"/>
      <c r="N60" s="434"/>
      <c r="O60" s="434"/>
      <c r="P60" s="449"/>
      <c r="Q60" s="761"/>
      <c r="R60" s="762"/>
      <c r="S60" s="761"/>
      <c r="T60" s="763"/>
      <c r="U60" s="763"/>
      <c r="V60" s="762"/>
      <c r="W60" s="761"/>
      <c r="X60" s="763"/>
      <c r="Y60" s="763"/>
      <c r="Z60" s="762"/>
      <c r="AA60" s="764"/>
      <c r="AB60" s="765"/>
      <c r="AC60" s="765"/>
      <c r="AD60" s="765"/>
      <c r="AE60" s="765"/>
      <c r="AF60" s="766"/>
      <c r="AG60" s="450" t="s">
        <v>471</v>
      </c>
      <c r="AH60" s="456"/>
      <c r="AI60" s="456"/>
      <c r="AJ60" s="456"/>
      <c r="AK60" s="457"/>
      <c r="AL60" s="419"/>
      <c r="AO60" s="755"/>
      <c r="AP60" s="710"/>
      <c r="AQ60" s="419"/>
      <c r="AR60" s="419"/>
      <c r="AS60" s="419"/>
      <c r="AT60" s="419"/>
      <c r="AU60" s="419"/>
      <c r="AV60" s="419"/>
      <c r="AW60" s="419"/>
      <c r="AX60" s="419"/>
      <c r="AY60" s="419"/>
      <c r="AZ60" s="419"/>
      <c r="BA60" s="419"/>
      <c r="BB60" s="419"/>
      <c r="BC60" s="419"/>
      <c r="BD60" s="419"/>
      <c r="BE60" s="419"/>
      <c r="BF60" s="419"/>
      <c r="BG60" s="419"/>
      <c r="BH60" s="419"/>
      <c r="BI60" s="419"/>
      <c r="BJ60" s="419"/>
      <c r="BK60" s="419"/>
      <c r="BL60" s="419"/>
      <c r="BM60" s="419"/>
      <c r="BN60" s="419"/>
      <c r="BO60" s="419"/>
      <c r="BP60" s="419"/>
      <c r="BQ60" s="419"/>
      <c r="BR60" s="419"/>
      <c r="BS60" s="419"/>
      <c r="BT60" s="419"/>
      <c r="BU60" s="419"/>
      <c r="BV60" s="419"/>
    </row>
    <row r="61" spans="1:74" ht="14.65" customHeight="1" x14ac:dyDescent="0.15">
      <c r="A61" s="722"/>
      <c r="B61" s="776"/>
      <c r="C61" s="434" t="s">
        <v>129</v>
      </c>
      <c r="D61" s="434"/>
      <c r="E61" s="434"/>
      <c r="F61" s="434"/>
      <c r="G61" s="434"/>
      <c r="H61" s="434"/>
      <c r="I61" s="434"/>
      <c r="J61" s="434"/>
      <c r="K61" s="434"/>
      <c r="L61" s="434"/>
      <c r="M61" s="434"/>
      <c r="N61" s="434"/>
      <c r="O61" s="434"/>
      <c r="P61" s="448"/>
      <c r="Q61" s="759"/>
      <c r="R61" s="760"/>
      <c r="S61" s="761"/>
      <c r="T61" s="763"/>
      <c r="U61" s="763"/>
      <c r="V61" s="762"/>
      <c r="W61" s="761"/>
      <c r="X61" s="763"/>
      <c r="Y61" s="763"/>
      <c r="Z61" s="762"/>
      <c r="AA61" s="764"/>
      <c r="AB61" s="765"/>
      <c r="AC61" s="765"/>
      <c r="AD61" s="765"/>
      <c r="AE61" s="765"/>
      <c r="AF61" s="766"/>
      <c r="AG61" s="450" t="s">
        <v>464</v>
      </c>
      <c r="AH61" s="456"/>
      <c r="AI61" s="456"/>
      <c r="AJ61" s="456"/>
      <c r="AK61" s="457"/>
      <c r="AL61" s="419"/>
      <c r="AO61" s="755"/>
      <c r="AP61" s="710"/>
      <c r="AQ61" s="419"/>
      <c r="AR61" s="419"/>
      <c r="AS61" s="419"/>
      <c r="AT61" s="419"/>
      <c r="AU61" s="419"/>
      <c r="AV61" s="419"/>
      <c r="AW61" s="419"/>
      <c r="AX61" s="419"/>
      <c r="AY61" s="419"/>
      <c r="AZ61" s="419"/>
      <c r="BA61" s="419"/>
      <c r="BB61" s="419"/>
      <c r="BC61" s="419"/>
      <c r="BD61" s="419"/>
      <c r="BE61" s="419"/>
      <c r="BF61" s="419"/>
      <c r="BG61" s="419"/>
      <c r="BH61" s="419"/>
      <c r="BI61" s="419"/>
      <c r="BJ61" s="419"/>
      <c r="BK61" s="419"/>
      <c r="BL61" s="419"/>
      <c r="BM61" s="419"/>
      <c r="BN61" s="419"/>
      <c r="BO61" s="419"/>
      <c r="BP61" s="419"/>
      <c r="BQ61" s="419"/>
      <c r="BR61" s="419"/>
      <c r="BS61" s="419"/>
      <c r="BT61" s="419"/>
      <c r="BU61" s="419"/>
      <c r="BV61" s="419"/>
    </row>
    <row r="62" spans="1:74" ht="14.65" customHeight="1" x14ac:dyDescent="0.15">
      <c r="A62" s="722"/>
      <c r="B62" s="776"/>
      <c r="C62" s="434" t="s">
        <v>130</v>
      </c>
      <c r="D62" s="434"/>
      <c r="E62" s="434"/>
      <c r="F62" s="434"/>
      <c r="G62" s="434"/>
      <c r="H62" s="434"/>
      <c r="I62" s="434"/>
      <c r="J62" s="434"/>
      <c r="K62" s="434"/>
      <c r="L62" s="434"/>
      <c r="M62" s="434"/>
      <c r="N62" s="434"/>
      <c r="O62" s="434"/>
      <c r="P62" s="448"/>
      <c r="Q62" s="759"/>
      <c r="R62" s="760"/>
      <c r="S62" s="761"/>
      <c r="T62" s="763"/>
      <c r="U62" s="763"/>
      <c r="V62" s="762"/>
      <c r="W62" s="761"/>
      <c r="X62" s="763"/>
      <c r="Y62" s="763"/>
      <c r="Z62" s="762"/>
      <c r="AA62" s="764"/>
      <c r="AB62" s="765"/>
      <c r="AC62" s="765"/>
      <c r="AD62" s="765"/>
      <c r="AE62" s="765"/>
      <c r="AF62" s="766"/>
      <c r="AG62" s="450" t="s">
        <v>465</v>
      </c>
      <c r="AH62" s="456"/>
      <c r="AI62" s="456"/>
      <c r="AJ62" s="456"/>
      <c r="AK62" s="457"/>
      <c r="AL62" s="419"/>
      <c r="AO62" s="755"/>
      <c r="AP62" s="710"/>
      <c r="AQ62" s="419"/>
      <c r="AR62" s="419"/>
      <c r="AS62" s="419"/>
      <c r="AT62" s="419"/>
      <c r="AU62" s="419"/>
      <c r="AV62" s="419"/>
      <c r="AW62" s="419"/>
      <c r="AX62" s="419"/>
      <c r="AY62" s="419"/>
      <c r="AZ62" s="419"/>
      <c r="BA62" s="419"/>
      <c r="BB62" s="419"/>
      <c r="BC62" s="419"/>
      <c r="BD62" s="419"/>
      <c r="BE62" s="419"/>
      <c r="BF62" s="419"/>
      <c r="BG62" s="419"/>
      <c r="BH62" s="419"/>
      <c r="BI62" s="419"/>
      <c r="BJ62" s="419"/>
      <c r="BK62" s="419"/>
      <c r="BL62" s="419"/>
      <c r="BM62" s="419"/>
      <c r="BN62" s="419"/>
      <c r="BO62" s="419"/>
      <c r="BP62" s="419"/>
      <c r="BQ62" s="419"/>
      <c r="BR62" s="419"/>
      <c r="BS62" s="419"/>
      <c r="BT62" s="419"/>
      <c r="BU62" s="419"/>
      <c r="BV62" s="419"/>
    </row>
    <row r="63" spans="1:74" ht="14.65" customHeight="1" x14ac:dyDescent="0.15">
      <c r="A63" s="722"/>
      <c r="B63" s="776"/>
      <c r="C63" s="434" t="s">
        <v>131</v>
      </c>
      <c r="D63" s="434"/>
      <c r="E63" s="434"/>
      <c r="F63" s="434"/>
      <c r="G63" s="434"/>
      <c r="H63" s="434"/>
      <c r="I63" s="434"/>
      <c r="J63" s="434"/>
      <c r="K63" s="434"/>
      <c r="L63" s="434"/>
      <c r="M63" s="434"/>
      <c r="N63" s="434"/>
      <c r="O63" s="434"/>
      <c r="P63" s="448"/>
      <c r="Q63" s="759"/>
      <c r="R63" s="760"/>
      <c r="S63" s="761"/>
      <c r="T63" s="763"/>
      <c r="U63" s="763"/>
      <c r="V63" s="762"/>
      <c r="W63" s="761"/>
      <c r="X63" s="763"/>
      <c r="Y63" s="763"/>
      <c r="Z63" s="762"/>
      <c r="AA63" s="764"/>
      <c r="AB63" s="765"/>
      <c r="AC63" s="765"/>
      <c r="AD63" s="765"/>
      <c r="AE63" s="765"/>
      <c r="AF63" s="766"/>
      <c r="AG63" s="450" t="s">
        <v>466</v>
      </c>
      <c r="AH63" s="456"/>
      <c r="AI63" s="456"/>
      <c r="AJ63" s="456"/>
      <c r="AK63" s="457"/>
      <c r="AL63" s="419"/>
      <c r="AO63" s="755"/>
      <c r="AP63" s="710"/>
      <c r="AQ63" s="419"/>
      <c r="AR63" s="419"/>
      <c r="AS63" s="419"/>
      <c r="AT63" s="419"/>
      <c r="AU63" s="419"/>
      <c r="AV63" s="419"/>
      <c r="AW63" s="419"/>
      <c r="AX63" s="419"/>
      <c r="AY63" s="419"/>
      <c r="AZ63" s="419"/>
      <c r="BA63" s="419"/>
      <c r="BB63" s="419"/>
      <c r="BC63" s="419"/>
      <c r="BD63" s="419"/>
      <c r="BE63" s="419"/>
      <c r="BF63" s="419"/>
      <c r="BG63" s="419"/>
      <c r="BH63" s="419"/>
      <c r="BI63" s="419"/>
      <c r="BJ63" s="419"/>
      <c r="BK63" s="419"/>
      <c r="BL63" s="419"/>
      <c r="BM63" s="419"/>
      <c r="BN63" s="419"/>
      <c r="BO63" s="419"/>
      <c r="BP63" s="419"/>
      <c r="BQ63" s="419"/>
      <c r="BR63" s="419"/>
      <c r="BS63" s="419"/>
      <c r="BT63" s="419"/>
      <c r="BU63" s="419"/>
      <c r="BV63" s="419"/>
    </row>
    <row r="64" spans="1:74" ht="14.65" customHeight="1" x14ac:dyDescent="0.15">
      <c r="A64" s="722"/>
      <c r="B64" s="776"/>
      <c r="C64" s="434" t="s">
        <v>132</v>
      </c>
      <c r="D64" s="434"/>
      <c r="E64" s="434"/>
      <c r="F64" s="434"/>
      <c r="G64" s="434"/>
      <c r="H64" s="434"/>
      <c r="I64" s="434"/>
      <c r="J64" s="434"/>
      <c r="K64" s="434"/>
      <c r="L64" s="434"/>
      <c r="M64" s="434"/>
      <c r="N64" s="434"/>
      <c r="O64" s="434"/>
      <c r="P64" s="448"/>
      <c r="Q64" s="759"/>
      <c r="R64" s="760"/>
      <c r="S64" s="761"/>
      <c r="T64" s="763"/>
      <c r="U64" s="763"/>
      <c r="V64" s="762"/>
      <c r="W64" s="761"/>
      <c r="X64" s="763"/>
      <c r="Y64" s="763"/>
      <c r="Z64" s="762"/>
      <c r="AA64" s="764"/>
      <c r="AB64" s="765"/>
      <c r="AC64" s="765"/>
      <c r="AD64" s="765"/>
      <c r="AE64" s="765"/>
      <c r="AF64" s="766"/>
      <c r="AG64" s="450" t="s">
        <v>467</v>
      </c>
      <c r="AH64" s="456"/>
      <c r="AI64" s="456"/>
      <c r="AJ64" s="456"/>
      <c r="AK64" s="457"/>
      <c r="AL64" s="419"/>
      <c r="AO64" s="755"/>
      <c r="AP64" s="710"/>
      <c r="AQ64" s="419"/>
      <c r="AR64" s="419"/>
      <c r="AS64" s="419"/>
      <c r="AT64" s="419"/>
      <c r="AU64" s="419"/>
      <c r="AV64" s="419"/>
      <c r="AW64" s="419"/>
      <c r="AX64" s="419"/>
      <c r="AY64" s="419"/>
      <c r="AZ64" s="419"/>
      <c r="BA64" s="419"/>
      <c r="BB64" s="419"/>
      <c r="BC64" s="419"/>
      <c r="BD64" s="419"/>
      <c r="BE64" s="419"/>
      <c r="BF64" s="419"/>
      <c r="BG64" s="419"/>
      <c r="BH64" s="419"/>
      <c r="BI64" s="419"/>
      <c r="BJ64" s="419"/>
      <c r="BK64" s="419"/>
      <c r="BL64" s="419"/>
      <c r="BM64" s="419"/>
      <c r="BN64" s="419"/>
      <c r="BO64" s="419"/>
      <c r="BP64" s="419"/>
      <c r="BQ64" s="419"/>
      <c r="BR64" s="419"/>
      <c r="BS64" s="419"/>
      <c r="BT64" s="419"/>
      <c r="BU64" s="419"/>
      <c r="BV64" s="419"/>
    </row>
    <row r="65" spans="1:74" ht="14.65" customHeight="1" x14ac:dyDescent="0.15">
      <c r="A65" s="433" t="s">
        <v>133</v>
      </c>
      <c r="B65" s="448"/>
      <c r="C65" s="458"/>
      <c r="D65" s="458"/>
      <c r="E65" s="458"/>
      <c r="F65" s="458"/>
      <c r="G65" s="459"/>
      <c r="H65" s="460"/>
      <c r="I65" s="461"/>
      <c r="J65" s="462"/>
      <c r="K65" s="461"/>
      <c r="L65" s="461"/>
      <c r="M65" s="461"/>
      <c r="N65" s="461"/>
      <c r="O65" s="461"/>
      <c r="P65" s="461"/>
      <c r="Q65" s="463"/>
      <c r="R65" s="456" t="s">
        <v>134</v>
      </c>
      <c r="S65" s="464"/>
      <c r="T65" s="464"/>
      <c r="U65" s="464"/>
      <c r="V65" s="464"/>
      <c r="W65" s="464"/>
      <c r="X65" s="464"/>
      <c r="Y65" s="464"/>
      <c r="Z65" s="464"/>
      <c r="AA65" s="464"/>
      <c r="AB65" s="464"/>
      <c r="AC65" s="464"/>
      <c r="AD65" s="464"/>
      <c r="AE65" s="464"/>
      <c r="AF65" s="464"/>
      <c r="AG65" s="465"/>
      <c r="AH65" s="464"/>
      <c r="AI65" s="464"/>
      <c r="AJ65" s="464"/>
      <c r="AK65" s="466"/>
      <c r="AL65" s="419"/>
      <c r="AO65" s="755"/>
      <c r="AP65" s="710"/>
      <c r="AQ65" s="419"/>
      <c r="AR65" s="709"/>
      <c r="AS65" s="709"/>
      <c r="AT65" s="709"/>
      <c r="AU65" s="709"/>
      <c r="AV65" s="709"/>
      <c r="AW65" s="709"/>
      <c r="AX65" s="709"/>
      <c r="AY65" s="709"/>
      <c r="AZ65" s="709"/>
      <c r="BA65" s="709"/>
      <c r="BB65" s="709"/>
      <c r="BC65" s="709"/>
      <c r="BD65" s="709"/>
      <c r="BE65" s="419"/>
      <c r="BF65" s="419"/>
      <c r="BG65" s="419"/>
      <c r="BH65" s="419"/>
      <c r="BI65" s="419"/>
      <c r="BJ65" s="419"/>
      <c r="BK65" s="419"/>
      <c r="BL65" s="419"/>
      <c r="BM65" s="419"/>
      <c r="BN65" s="419"/>
      <c r="BO65" s="419"/>
      <c r="BP65" s="419"/>
      <c r="BQ65" s="419"/>
      <c r="BR65" s="419"/>
      <c r="BS65" s="419"/>
      <c r="BT65" s="419"/>
      <c r="BU65" s="419"/>
      <c r="BV65" s="419"/>
    </row>
    <row r="66" spans="1:74" ht="14.65" customHeight="1" x14ac:dyDescent="0.15">
      <c r="A66" s="447" t="s">
        <v>38</v>
      </c>
      <c r="B66" s="415"/>
      <c r="C66" s="448"/>
      <c r="D66" s="448"/>
      <c r="E66" s="448"/>
      <c r="F66" s="448"/>
      <c r="G66" s="448"/>
      <c r="H66" s="460"/>
      <c r="I66" s="461"/>
      <c r="J66" s="462"/>
      <c r="K66" s="461"/>
      <c r="L66" s="461"/>
      <c r="M66" s="461"/>
      <c r="N66" s="461"/>
      <c r="O66" s="461"/>
      <c r="P66" s="461"/>
      <c r="Q66" s="463"/>
      <c r="R66" s="456" t="s">
        <v>135</v>
      </c>
      <c r="S66" s="467"/>
      <c r="T66" s="467"/>
      <c r="U66" s="467"/>
      <c r="V66" s="467"/>
      <c r="W66" s="467"/>
      <c r="X66" s="467"/>
      <c r="Y66" s="467"/>
      <c r="Z66" s="467"/>
      <c r="AA66" s="467"/>
      <c r="AB66" s="467"/>
      <c r="AC66" s="467"/>
      <c r="AD66" s="467"/>
      <c r="AE66" s="467"/>
      <c r="AF66" s="467"/>
      <c r="AG66" s="468"/>
      <c r="AH66" s="467"/>
      <c r="AI66" s="467"/>
      <c r="AJ66" s="467"/>
      <c r="AK66" s="469"/>
      <c r="AL66" s="419"/>
      <c r="AO66" s="777"/>
      <c r="AP66" s="778"/>
      <c r="AQ66" s="778"/>
      <c r="AR66" s="778"/>
      <c r="AS66" s="778"/>
      <c r="AT66" s="778"/>
      <c r="AU66" s="778"/>
      <c r="AV66" s="778"/>
      <c r="AW66" s="432"/>
      <c r="AX66" s="419"/>
      <c r="AY66" s="419"/>
      <c r="AZ66" s="419"/>
      <c r="BA66" s="419"/>
      <c r="BB66" s="419"/>
      <c r="BC66" s="419"/>
      <c r="BD66" s="419"/>
      <c r="BE66" s="419"/>
      <c r="BF66" s="419"/>
      <c r="BG66" s="419"/>
      <c r="BH66" s="419"/>
      <c r="BI66" s="419"/>
      <c r="BJ66" s="419"/>
      <c r="BK66" s="419"/>
      <c r="BL66" s="419"/>
      <c r="BM66" s="419"/>
      <c r="BN66" s="419"/>
      <c r="BO66" s="419"/>
      <c r="BP66" s="419"/>
      <c r="BQ66" s="419"/>
      <c r="BR66" s="419"/>
      <c r="BS66" s="419"/>
      <c r="BT66" s="419"/>
      <c r="BU66" s="419"/>
      <c r="BV66" s="419"/>
    </row>
    <row r="67" spans="1:74" ht="14.65" customHeight="1" x14ac:dyDescent="0.15">
      <c r="B67" s="470"/>
      <c r="AL67" s="419"/>
      <c r="AO67" s="779"/>
      <c r="AP67" s="780"/>
      <c r="AQ67" s="780"/>
      <c r="AR67" s="780"/>
      <c r="AS67" s="780"/>
      <c r="AT67" s="780"/>
      <c r="AU67" s="780"/>
      <c r="AV67" s="432"/>
      <c r="AW67" s="432"/>
      <c r="AX67" s="419"/>
      <c r="AY67" s="419"/>
      <c r="AZ67" s="419"/>
      <c r="BA67" s="419"/>
      <c r="BB67" s="419"/>
      <c r="BC67" s="419"/>
      <c r="BD67" s="419"/>
      <c r="BE67" s="419"/>
      <c r="BF67" s="471"/>
      <c r="BG67" s="419"/>
      <c r="BH67" s="419"/>
      <c r="BI67" s="419"/>
      <c r="BJ67" s="419"/>
      <c r="BK67" s="419"/>
      <c r="BL67" s="419"/>
      <c r="BM67" s="419"/>
      <c r="BN67" s="419"/>
      <c r="BO67" s="419"/>
      <c r="BP67" s="419"/>
      <c r="BQ67" s="419"/>
      <c r="BR67" s="419"/>
      <c r="BS67" s="419"/>
      <c r="BT67" s="419"/>
      <c r="BU67" s="419"/>
      <c r="BV67" s="419"/>
    </row>
    <row r="68" spans="1:74" ht="14.65" customHeight="1" x14ac:dyDescent="0.15">
      <c r="A68" s="419"/>
      <c r="B68" s="419"/>
      <c r="AL68" s="419"/>
      <c r="AO68" s="419"/>
      <c r="AP68" s="419"/>
      <c r="AQ68" s="419"/>
      <c r="AR68" s="419"/>
      <c r="AS68" s="419"/>
      <c r="AT68" s="419"/>
      <c r="AU68" s="419"/>
      <c r="AV68" s="419"/>
      <c r="AW68" s="419"/>
      <c r="AX68" s="419"/>
      <c r="AY68" s="419"/>
      <c r="AZ68" s="419"/>
      <c r="BA68" s="419"/>
      <c r="BB68" s="419"/>
      <c r="BC68" s="419"/>
      <c r="BD68" s="419"/>
      <c r="BE68" s="419"/>
      <c r="BF68" s="419"/>
      <c r="BG68" s="419"/>
      <c r="BH68" s="419"/>
      <c r="BI68" s="419"/>
      <c r="BJ68" s="419"/>
      <c r="BK68" s="419"/>
      <c r="BL68" s="419"/>
      <c r="BM68" s="419"/>
      <c r="BN68" s="419"/>
      <c r="BO68" s="419"/>
      <c r="BP68" s="419"/>
      <c r="BQ68" s="419"/>
      <c r="BR68" s="419"/>
      <c r="BS68" s="419"/>
      <c r="BT68" s="419"/>
      <c r="BU68" s="419"/>
      <c r="BV68" s="419"/>
    </row>
    <row r="69" spans="1:74" ht="14.65" customHeight="1" x14ac:dyDescent="0.15">
      <c r="A69" s="419"/>
      <c r="AL69" s="419"/>
      <c r="AO69" s="419"/>
      <c r="AP69" s="419"/>
      <c r="AQ69" s="419"/>
      <c r="AR69" s="419"/>
      <c r="AS69" s="419"/>
      <c r="AT69" s="419"/>
      <c r="AU69" s="419"/>
      <c r="AV69" s="419"/>
      <c r="AW69" s="419"/>
      <c r="AX69" s="419"/>
      <c r="AY69" s="419"/>
      <c r="AZ69" s="419"/>
      <c r="BA69" s="419"/>
      <c r="BB69" s="419"/>
      <c r="BC69" s="419"/>
      <c r="BD69" s="419"/>
      <c r="BE69" s="419"/>
      <c r="BF69" s="419"/>
      <c r="BG69" s="419"/>
      <c r="BH69" s="419"/>
      <c r="BI69" s="419"/>
      <c r="BJ69" s="419"/>
      <c r="BK69" s="419"/>
      <c r="BL69" s="419"/>
      <c r="BM69" s="419"/>
      <c r="BN69" s="419"/>
      <c r="BO69" s="419"/>
      <c r="BP69" s="419"/>
      <c r="BQ69" s="419"/>
      <c r="BR69" s="419"/>
      <c r="BS69" s="419"/>
      <c r="BT69" s="419"/>
      <c r="BU69" s="419"/>
      <c r="BV69" s="419"/>
    </row>
    <row r="71" spans="1:74" ht="14.65" customHeight="1" x14ac:dyDescent="0.15">
      <c r="A71" s="419"/>
    </row>
    <row r="72" spans="1:74" ht="14.65" customHeight="1" x14ac:dyDescent="0.15">
      <c r="A72" s="419"/>
    </row>
    <row r="73" spans="1:74" ht="14.65" customHeight="1" x14ac:dyDescent="0.15">
      <c r="A73" s="419"/>
    </row>
    <row r="74" spans="1:74" ht="14.65" customHeight="1" x14ac:dyDescent="0.15">
      <c r="A74" s="419"/>
    </row>
    <row r="75" spans="1:74" ht="14.65" customHeight="1" x14ac:dyDescent="0.15">
      <c r="A75" s="419"/>
    </row>
    <row r="76" spans="1:74" ht="14.65" customHeight="1" x14ac:dyDescent="0.15">
      <c r="A76" s="419"/>
    </row>
    <row r="77" spans="1:74" ht="14.65" customHeight="1" x14ac:dyDescent="0.15">
      <c r="A77" s="419"/>
    </row>
    <row r="78" spans="1:74" ht="14.65" customHeight="1" x14ac:dyDescent="0.15">
      <c r="A78" s="419"/>
    </row>
    <row r="79" spans="1:74" ht="14.65" customHeight="1" x14ac:dyDescent="0.15">
      <c r="A79" s="419"/>
    </row>
    <row r="80" spans="1:74" ht="14.65" customHeight="1" x14ac:dyDescent="0.15">
      <c r="A80" s="419"/>
    </row>
    <row r="81" spans="1:1" ht="14.65" customHeight="1" x14ac:dyDescent="0.15">
      <c r="A81" s="419"/>
    </row>
    <row r="82" spans="1:1" ht="14.65" customHeight="1" x14ac:dyDescent="0.15">
      <c r="A82" s="419"/>
    </row>
    <row r="83" spans="1:1" ht="14.65" customHeight="1" x14ac:dyDescent="0.15">
      <c r="A83" s="419"/>
    </row>
    <row r="84" spans="1:1" ht="14.65" customHeight="1" x14ac:dyDescent="0.15">
      <c r="A84" s="419"/>
    </row>
    <row r="85" spans="1:1" ht="14.65" customHeight="1" x14ac:dyDescent="0.15">
      <c r="A85" s="419"/>
    </row>
    <row r="86" spans="1:1" ht="14.65" customHeight="1" x14ac:dyDescent="0.15">
      <c r="A86" s="419"/>
    </row>
    <row r="87" spans="1:1" ht="14.65" customHeight="1" x14ac:dyDescent="0.15">
      <c r="A87" s="419"/>
    </row>
    <row r="88" spans="1:1" ht="14.65" customHeight="1" x14ac:dyDescent="0.15">
      <c r="A88" s="419"/>
    </row>
    <row r="89" spans="1:1" ht="14.65" customHeight="1" x14ac:dyDescent="0.15">
      <c r="A89" s="419"/>
    </row>
    <row r="90" spans="1:1" ht="14.65" customHeight="1" x14ac:dyDescent="0.15">
      <c r="A90" s="419"/>
    </row>
    <row r="91" spans="1:1" ht="14.65" customHeight="1" x14ac:dyDescent="0.15">
      <c r="A91" s="419"/>
    </row>
    <row r="92" spans="1:1" ht="14.65" customHeight="1" x14ac:dyDescent="0.15">
      <c r="A92" s="419"/>
    </row>
    <row r="93" spans="1:1" ht="14.65" customHeight="1" x14ac:dyDescent="0.15">
      <c r="A93" s="419"/>
    </row>
    <row r="94" spans="1:1" ht="14.65" customHeight="1" x14ac:dyDescent="0.15">
      <c r="A94" s="419"/>
    </row>
    <row r="95" spans="1:1" ht="14.65" customHeight="1" x14ac:dyDescent="0.15">
      <c r="A95" s="419"/>
    </row>
    <row r="96" spans="1:1" ht="14.65" customHeight="1" x14ac:dyDescent="0.15">
      <c r="A96" s="419"/>
    </row>
    <row r="97" spans="1:1" ht="14.65" customHeight="1" x14ac:dyDescent="0.15">
      <c r="A97" s="419"/>
    </row>
    <row r="98" spans="1:1" ht="14.65" customHeight="1" x14ac:dyDescent="0.15">
      <c r="A98" s="419"/>
    </row>
    <row r="99" spans="1:1" ht="14.65" customHeight="1" x14ac:dyDescent="0.15">
      <c r="A99" s="419"/>
    </row>
    <row r="100" spans="1:1" ht="14.65" customHeight="1" x14ac:dyDescent="0.15">
      <c r="A100" s="419"/>
    </row>
    <row r="101" spans="1:1" ht="14.65" customHeight="1" x14ac:dyDescent="0.15">
      <c r="A101" s="419"/>
    </row>
    <row r="102" spans="1:1" ht="14.65" customHeight="1" x14ac:dyDescent="0.15">
      <c r="A102" s="419"/>
    </row>
    <row r="103" spans="1:1" ht="14.65" customHeight="1" x14ac:dyDescent="0.15">
      <c r="A103" s="419"/>
    </row>
    <row r="104" spans="1:1" ht="14.65" customHeight="1" x14ac:dyDescent="0.15">
      <c r="A104" s="419"/>
    </row>
    <row r="105" spans="1:1" ht="14.65" customHeight="1" x14ac:dyDescent="0.15">
      <c r="A105" s="419"/>
    </row>
    <row r="106" spans="1:1" ht="14.65" customHeight="1" x14ac:dyDescent="0.15">
      <c r="A106" s="419"/>
    </row>
    <row r="107" spans="1:1" ht="14.65" customHeight="1" x14ac:dyDescent="0.15">
      <c r="A107" s="419"/>
    </row>
    <row r="108" spans="1:1" ht="14.65" customHeight="1" x14ac:dyDescent="0.15">
      <c r="A108" s="419"/>
    </row>
    <row r="109" spans="1:1" ht="14.65" customHeight="1" x14ac:dyDescent="0.15">
      <c r="A109" s="419"/>
    </row>
    <row r="110" spans="1:1" ht="14.65" customHeight="1" x14ac:dyDescent="0.15">
      <c r="A110" s="419"/>
    </row>
    <row r="111" spans="1:1" ht="14.65" customHeight="1" x14ac:dyDescent="0.15">
      <c r="A111" s="419"/>
    </row>
    <row r="112" spans="1:1" ht="14.65" customHeight="1" x14ac:dyDescent="0.15">
      <c r="A112" s="419"/>
    </row>
    <row r="113" spans="1:1" ht="14.65" customHeight="1" x14ac:dyDescent="0.15">
      <c r="A113" s="419"/>
    </row>
    <row r="114" spans="1:1" ht="14.65" customHeight="1" x14ac:dyDescent="0.15">
      <c r="A114" s="419"/>
    </row>
    <row r="115" spans="1:1" ht="14.65" customHeight="1" x14ac:dyDescent="0.15">
      <c r="A115" s="419"/>
    </row>
    <row r="116" spans="1:1" ht="14.65" customHeight="1" x14ac:dyDescent="0.15">
      <c r="A116" s="419"/>
    </row>
    <row r="117" spans="1:1" ht="14.65" customHeight="1" x14ac:dyDescent="0.15">
      <c r="A117" s="419"/>
    </row>
    <row r="118" spans="1:1" ht="14.65" customHeight="1" x14ac:dyDescent="0.15">
      <c r="A118" s="419"/>
    </row>
    <row r="119" spans="1:1" ht="14.65" customHeight="1" x14ac:dyDescent="0.15">
      <c r="A119" s="419"/>
    </row>
    <row r="120" spans="1:1" ht="14.65" customHeight="1" x14ac:dyDescent="0.15">
      <c r="A120" s="419"/>
    </row>
    <row r="121" spans="1:1" ht="14.65" customHeight="1" x14ac:dyDescent="0.15">
      <c r="A121" s="419"/>
    </row>
    <row r="122" spans="1:1" ht="14.65" customHeight="1" x14ac:dyDescent="0.15">
      <c r="A122" s="419"/>
    </row>
    <row r="123" spans="1:1" ht="14.65" customHeight="1" x14ac:dyDescent="0.15">
      <c r="A123" s="419"/>
    </row>
    <row r="124" spans="1:1" ht="14.65" customHeight="1" x14ac:dyDescent="0.15">
      <c r="A124" s="419"/>
    </row>
    <row r="125" spans="1:1" ht="14.65" customHeight="1" x14ac:dyDescent="0.15">
      <c r="A125" s="419"/>
    </row>
    <row r="126" spans="1:1" ht="14.65" customHeight="1" x14ac:dyDescent="0.15">
      <c r="A126" s="419"/>
    </row>
    <row r="127" spans="1:1" ht="14.65" customHeight="1" x14ac:dyDescent="0.15">
      <c r="A127" s="419"/>
    </row>
    <row r="128" spans="1:1" ht="14.65" customHeight="1" x14ac:dyDescent="0.15">
      <c r="A128" s="419"/>
    </row>
    <row r="129" spans="1:1" ht="14.65" customHeight="1" x14ac:dyDescent="0.15">
      <c r="A129" s="419"/>
    </row>
    <row r="130" spans="1:1" ht="14.65" customHeight="1" x14ac:dyDescent="0.15">
      <c r="A130" s="419"/>
    </row>
    <row r="131" spans="1:1" ht="14.65" customHeight="1" x14ac:dyDescent="0.15">
      <c r="A131" s="419"/>
    </row>
    <row r="132" spans="1:1" ht="14.65" customHeight="1" x14ac:dyDescent="0.15">
      <c r="A132" s="419"/>
    </row>
    <row r="133" spans="1:1" ht="14.65" customHeight="1" x14ac:dyDescent="0.15">
      <c r="A133" s="419"/>
    </row>
    <row r="134" spans="1:1" ht="14.65" customHeight="1" x14ac:dyDescent="0.15">
      <c r="A134" s="419"/>
    </row>
    <row r="135" spans="1:1" ht="14.65" customHeight="1" x14ac:dyDescent="0.15">
      <c r="A135" s="419"/>
    </row>
    <row r="136" spans="1:1" ht="14.65" customHeight="1" x14ac:dyDescent="0.15">
      <c r="A136" s="419"/>
    </row>
    <row r="137" spans="1:1" ht="14.65" customHeight="1" x14ac:dyDescent="0.15">
      <c r="A137" s="419"/>
    </row>
    <row r="138" spans="1:1" ht="14.65" customHeight="1" x14ac:dyDescent="0.15">
      <c r="A138" s="419"/>
    </row>
    <row r="139" spans="1:1" ht="14.65" customHeight="1" x14ac:dyDescent="0.15">
      <c r="A139" s="419"/>
    </row>
    <row r="140" spans="1:1" ht="14.65" customHeight="1" x14ac:dyDescent="0.15">
      <c r="A140" s="419"/>
    </row>
    <row r="141" spans="1:1" ht="14.65" customHeight="1" x14ac:dyDescent="0.15">
      <c r="A141" s="419"/>
    </row>
    <row r="142" spans="1:1" ht="14.65" customHeight="1" x14ac:dyDescent="0.15">
      <c r="A142" s="419"/>
    </row>
    <row r="143" spans="1:1" ht="14.65" customHeight="1" x14ac:dyDescent="0.15">
      <c r="A143" s="419"/>
    </row>
    <row r="144" spans="1:1" ht="14.65" customHeight="1" x14ac:dyDescent="0.15">
      <c r="A144" s="419"/>
    </row>
    <row r="145" spans="1:1" ht="14.65" customHeight="1" x14ac:dyDescent="0.15">
      <c r="A145" s="419"/>
    </row>
    <row r="146" spans="1:1" ht="14.65" customHeight="1" x14ac:dyDescent="0.15">
      <c r="A146" s="419"/>
    </row>
    <row r="147" spans="1:1" ht="14.65" customHeight="1" x14ac:dyDescent="0.15">
      <c r="A147" s="419"/>
    </row>
    <row r="148" spans="1:1" ht="14.65" customHeight="1" x14ac:dyDescent="0.15">
      <c r="A148" s="419"/>
    </row>
    <row r="149" spans="1:1" ht="14.65" customHeight="1" x14ac:dyDescent="0.15">
      <c r="A149" s="419"/>
    </row>
    <row r="150" spans="1:1" ht="14.65" customHeight="1" x14ac:dyDescent="0.15">
      <c r="A150" s="419"/>
    </row>
    <row r="151" spans="1:1" ht="14.65" customHeight="1" x14ac:dyDescent="0.15">
      <c r="A151" s="419"/>
    </row>
    <row r="152" spans="1:1" ht="14.65" customHeight="1" x14ac:dyDescent="0.15">
      <c r="A152" s="419"/>
    </row>
    <row r="153" spans="1:1" ht="14.65" customHeight="1" x14ac:dyDescent="0.15">
      <c r="A153" s="419"/>
    </row>
    <row r="154" spans="1:1" ht="14.65" customHeight="1" x14ac:dyDescent="0.15">
      <c r="A154" s="419"/>
    </row>
    <row r="155" spans="1:1" ht="14.65" customHeight="1" x14ac:dyDescent="0.15">
      <c r="A155" s="419"/>
    </row>
    <row r="156" spans="1:1" ht="14.65" customHeight="1" x14ac:dyDescent="0.15">
      <c r="A156" s="419"/>
    </row>
    <row r="157" spans="1:1" ht="14.65" customHeight="1" x14ac:dyDescent="0.15">
      <c r="A157" s="419"/>
    </row>
    <row r="158" spans="1:1" ht="14.65" customHeight="1" x14ac:dyDescent="0.15">
      <c r="A158" s="419"/>
    </row>
    <row r="159" spans="1:1" ht="14.65" customHeight="1" x14ac:dyDescent="0.15">
      <c r="A159" s="419"/>
    </row>
    <row r="160" spans="1:1" ht="14.65" customHeight="1" x14ac:dyDescent="0.15">
      <c r="A160" s="419"/>
    </row>
    <row r="161" spans="1:1" ht="14.65" customHeight="1" x14ac:dyDescent="0.15">
      <c r="A161" s="419"/>
    </row>
    <row r="162" spans="1:1" ht="14.65" customHeight="1" x14ac:dyDescent="0.15">
      <c r="A162" s="419"/>
    </row>
    <row r="163" spans="1:1" ht="14.65" customHeight="1" x14ac:dyDescent="0.15">
      <c r="A163" s="419"/>
    </row>
    <row r="164" spans="1:1" ht="14.65" customHeight="1" x14ac:dyDescent="0.15">
      <c r="A164" s="419"/>
    </row>
    <row r="165" spans="1:1" ht="14.65" customHeight="1" x14ac:dyDescent="0.15">
      <c r="A165" s="419"/>
    </row>
    <row r="166" spans="1:1" ht="14.65" customHeight="1" x14ac:dyDescent="0.15">
      <c r="A166" s="419"/>
    </row>
    <row r="167" spans="1:1" ht="14.65" customHeight="1" x14ac:dyDescent="0.15">
      <c r="A167" s="419"/>
    </row>
  </sheetData>
  <mergeCells count="178">
    <mergeCell ref="AA60:AF60"/>
    <mergeCell ref="AR65:BD65"/>
    <mergeCell ref="AO66:AV66"/>
    <mergeCell ref="AO67:AU67"/>
    <mergeCell ref="Q63:R63"/>
    <mergeCell ref="S63:V63"/>
    <mergeCell ref="W63:Z63"/>
    <mergeCell ref="AA63:AF63"/>
    <mergeCell ref="Q64:R64"/>
    <mergeCell ref="S64:V64"/>
    <mergeCell ref="W64:Z64"/>
    <mergeCell ref="AA64:AF64"/>
    <mergeCell ref="AP55:AP65"/>
    <mergeCell ref="B55:B64"/>
    <mergeCell ref="Q55:R55"/>
    <mergeCell ref="S55:V55"/>
    <mergeCell ref="W55:Z55"/>
    <mergeCell ref="AA55:AF55"/>
    <mergeCell ref="Q56:R56"/>
    <mergeCell ref="S56:V56"/>
    <mergeCell ref="W56:Z56"/>
    <mergeCell ref="AA56:AF56"/>
    <mergeCell ref="Q61:R61"/>
    <mergeCell ref="S61:V61"/>
    <mergeCell ref="W61:Z61"/>
    <mergeCell ref="AA61:AF61"/>
    <mergeCell ref="Q62:R62"/>
    <mergeCell ref="S62:V62"/>
    <mergeCell ref="W62:Z62"/>
    <mergeCell ref="AA62:AF62"/>
    <mergeCell ref="Q59:R59"/>
    <mergeCell ref="S59:V59"/>
    <mergeCell ref="W59:Z59"/>
    <mergeCell ref="AA59:AF59"/>
    <mergeCell ref="Q60:R60"/>
    <mergeCell ref="S60:V60"/>
    <mergeCell ref="W60:Z60"/>
    <mergeCell ref="Q51:R51"/>
    <mergeCell ref="S51:V51"/>
    <mergeCell ref="W51:Z51"/>
    <mergeCell ref="AA51:AF51"/>
    <mergeCell ref="Q57:R57"/>
    <mergeCell ref="S57:V57"/>
    <mergeCell ref="W57:Z57"/>
    <mergeCell ref="AA57:AF57"/>
    <mergeCell ref="Q58:R58"/>
    <mergeCell ref="S58:V58"/>
    <mergeCell ref="W58:Z58"/>
    <mergeCell ref="AA58:AF58"/>
    <mergeCell ref="S46:V46"/>
    <mergeCell ref="W46:Z46"/>
    <mergeCell ref="AA46:AF46"/>
    <mergeCell ref="B52:B54"/>
    <mergeCell ref="Q52:R52"/>
    <mergeCell ref="S52:V52"/>
    <mergeCell ref="W52:Z52"/>
    <mergeCell ref="AA52:AF52"/>
    <mergeCell ref="Q53:R53"/>
    <mergeCell ref="Q49:R49"/>
    <mergeCell ref="S49:V49"/>
    <mergeCell ref="W49:Z49"/>
    <mergeCell ref="AA49:AF49"/>
    <mergeCell ref="Q50:R50"/>
    <mergeCell ref="S50:V50"/>
    <mergeCell ref="W50:Z50"/>
    <mergeCell ref="AA50:AF50"/>
    <mergeCell ref="S53:V53"/>
    <mergeCell ref="W53:Z53"/>
    <mergeCell ref="AA53:AF53"/>
    <mergeCell ref="Q54:R54"/>
    <mergeCell ref="S54:V54"/>
    <mergeCell ref="W54:Z54"/>
    <mergeCell ref="AA54:AF54"/>
    <mergeCell ref="AP36:BD39"/>
    <mergeCell ref="BT36:BV39"/>
    <mergeCell ref="Q37:R39"/>
    <mergeCell ref="BE37:BG37"/>
    <mergeCell ref="AP41:AP51"/>
    <mergeCell ref="S42:V42"/>
    <mergeCell ref="W42:Z42"/>
    <mergeCell ref="AA42:AF42"/>
    <mergeCell ref="Q43:R43"/>
    <mergeCell ref="S43:V43"/>
    <mergeCell ref="W43:Z43"/>
    <mergeCell ref="AA43:AF43"/>
    <mergeCell ref="Q44:R44"/>
    <mergeCell ref="S44:V44"/>
    <mergeCell ref="W44:Z44"/>
    <mergeCell ref="AA44:AF44"/>
    <mergeCell ref="Q40:R40"/>
    <mergeCell ref="S40:V40"/>
    <mergeCell ref="W40:Z40"/>
    <mergeCell ref="AA40:AF40"/>
    <mergeCell ref="Q41:R41"/>
    <mergeCell ref="S41:V41"/>
    <mergeCell ref="W41:Z41"/>
    <mergeCell ref="AA41:AF41"/>
    <mergeCell ref="A35:Z35"/>
    <mergeCell ref="AA35:AK35"/>
    <mergeCell ref="A36:A64"/>
    <mergeCell ref="B36:O39"/>
    <mergeCell ref="S36:V39"/>
    <mergeCell ref="W36:Z39"/>
    <mergeCell ref="AA36:AF39"/>
    <mergeCell ref="AG36:AK39"/>
    <mergeCell ref="AO36:AO65"/>
    <mergeCell ref="B40:B51"/>
    <mergeCell ref="Q42:R42"/>
    <mergeCell ref="Q47:R47"/>
    <mergeCell ref="S47:V47"/>
    <mergeCell ref="W47:Z47"/>
    <mergeCell ref="AA47:AF47"/>
    <mergeCell ref="Q48:R48"/>
    <mergeCell ref="S48:V48"/>
    <mergeCell ref="W48:Z48"/>
    <mergeCell ref="AA48:AF48"/>
    <mergeCell ref="Q45:R45"/>
    <mergeCell ref="S45:V45"/>
    <mergeCell ref="W45:Z45"/>
    <mergeCell ref="AA45:AF45"/>
    <mergeCell ref="Q46:R46"/>
    <mergeCell ref="Q12:S13"/>
    <mergeCell ref="T12:AK13"/>
    <mergeCell ref="Q14:V15"/>
    <mergeCell ref="W14:AK15"/>
    <mergeCell ref="U19:X19"/>
    <mergeCell ref="AV29:AX30"/>
    <mergeCell ref="Q30:S30"/>
    <mergeCell ref="T30:AA30"/>
    <mergeCell ref="B31:G34"/>
    <mergeCell ref="H31:K31"/>
    <mergeCell ref="L31:M31"/>
    <mergeCell ref="O31:P31"/>
    <mergeCell ref="R31:AK31"/>
    <mergeCell ref="AP31:AU33"/>
    <mergeCell ref="H32:K33"/>
    <mergeCell ref="N32:U33"/>
    <mergeCell ref="X32:AK33"/>
    <mergeCell ref="H34:AK34"/>
    <mergeCell ref="AO20:AO34"/>
    <mergeCell ref="B21:G21"/>
    <mergeCell ref="H21:AK21"/>
    <mergeCell ref="B22:G25"/>
    <mergeCell ref="H22:K22"/>
    <mergeCell ref="L22:M22"/>
    <mergeCell ref="A20:A34"/>
    <mergeCell ref="B20:G20"/>
    <mergeCell ref="H20:AK20"/>
    <mergeCell ref="X23:AK24"/>
    <mergeCell ref="H25:AK25"/>
    <mergeCell ref="B26:G27"/>
    <mergeCell ref="K26:P26"/>
    <mergeCell ref="S26:U26"/>
    <mergeCell ref="Y26:AK26"/>
    <mergeCell ref="H27:J27"/>
    <mergeCell ref="K27:AK27"/>
    <mergeCell ref="H28:AK28"/>
    <mergeCell ref="B29:G30"/>
    <mergeCell ref="H29:J30"/>
    <mergeCell ref="K29:P30"/>
    <mergeCell ref="Q29:S29"/>
    <mergeCell ref="T29:AA29"/>
    <mergeCell ref="AB29:AC30"/>
    <mergeCell ref="AD29:AK30"/>
    <mergeCell ref="O22:P22"/>
    <mergeCell ref="R22:AK22"/>
    <mergeCell ref="H23:K24"/>
    <mergeCell ref="N23:U24"/>
    <mergeCell ref="B28:G28"/>
    <mergeCell ref="A6:AK6"/>
    <mergeCell ref="Y8:AA8"/>
    <mergeCell ref="AC8:AD8"/>
    <mergeCell ref="AF8:AG8"/>
    <mergeCell ref="AI8:AJ8"/>
    <mergeCell ref="A10:E11"/>
    <mergeCell ref="F10:J11"/>
    <mergeCell ref="Q10:S11"/>
    <mergeCell ref="T10:AK11"/>
  </mergeCells>
  <phoneticPr fontId="11"/>
  <dataValidations count="1">
    <dataValidation type="list" allowBlank="1" showInputMessage="1" showErrorMessage="1" sqref="S40:Z64" xr:uid="{00000000-0002-0000-0200-000000000000}">
      <formula1>"〇"</formula1>
    </dataValidation>
  </dataValidations>
  <printOptions horizontalCentered="1"/>
  <pageMargins left="0.70866141732283472" right="0.70866141732283472" top="0.74803149606299213" bottom="0.74803149606299213" header="0.31496062992125984" footer="0.31496062992125984"/>
  <pageSetup paperSize="9" scale="7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ltText="">
                <anchor moveWithCells="1" sizeWithCells="1">
                  <from>
                    <xdr:col>31</xdr:col>
                    <xdr:colOff>38100</xdr:colOff>
                    <xdr:row>34</xdr:row>
                    <xdr:rowOff>19050</xdr:rowOff>
                  </from>
                  <to>
                    <xdr:col>32</xdr:col>
                    <xdr:colOff>28575</xdr:colOff>
                    <xdr:row>34</xdr:row>
                    <xdr:rowOff>200025</xdr:rowOff>
                  </to>
                </anchor>
              </controlPr>
            </control>
          </mc:Choice>
        </mc:AlternateContent>
        <mc:AlternateContent xmlns:mc="http://schemas.openxmlformats.org/markup-compatibility/2006">
          <mc:Choice Requires="x14">
            <control shapeId="8194" r:id="rId5" name="Check Box 2">
              <controlPr defaultSize="0" autoFill="0" autoLine="0" autoPict="0" altText="">
                <anchor moveWithCells="1" sizeWithCells="1">
                  <from>
                    <xdr:col>16</xdr:col>
                    <xdr:colOff>95250</xdr:colOff>
                    <xdr:row>39</xdr:row>
                    <xdr:rowOff>0</xdr:rowOff>
                  </from>
                  <to>
                    <xdr:col>17</xdr:col>
                    <xdr:colOff>95250</xdr:colOff>
                    <xdr:row>39</xdr:row>
                    <xdr:rowOff>171450</xdr:rowOff>
                  </to>
                </anchor>
              </controlPr>
            </control>
          </mc:Choice>
        </mc:AlternateContent>
        <mc:AlternateContent xmlns:mc="http://schemas.openxmlformats.org/markup-compatibility/2006">
          <mc:Choice Requires="x14">
            <control shapeId="8195" r:id="rId6" name="Check Box 3">
              <controlPr defaultSize="0" autoFill="0" autoLine="0" autoPict="0" altText="">
                <anchor moveWithCells="1" sizeWithCells="1">
                  <from>
                    <xdr:col>16</xdr:col>
                    <xdr:colOff>95250</xdr:colOff>
                    <xdr:row>44</xdr:row>
                    <xdr:rowOff>0</xdr:rowOff>
                  </from>
                  <to>
                    <xdr:col>17</xdr:col>
                    <xdr:colOff>95250</xdr:colOff>
                    <xdr:row>44</xdr:row>
                    <xdr:rowOff>171450</xdr:rowOff>
                  </to>
                </anchor>
              </controlPr>
            </control>
          </mc:Choice>
        </mc:AlternateContent>
        <mc:AlternateContent xmlns:mc="http://schemas.openxmlformats.org/markup-compatibility/2006">
          <mc:Choice Requires="x14">
            <control shapeId="8196" r:id="rId7" name="Check Box 4">
              <controlPr defaultSize="0" autoFill="0" autoLine="0" autoPict="0" altText="">
                <anchor moveWithCells="1" sizeWithCells="1">
                  <from>
                    <xdr:col>16</xdr:col>
                    <xdr:colOff>95250</xdr:colOff>
                    <xdr:row>46</xdr:row>
                    <xdr:rowOff>0</xdr:rowOff>
                  </from>
                  <to>
                    <xdr:col>17</xdr:col>
                    <xdr:colOff>95250</xdr:colOff>
                    <xdr:row>46</xdr:row>
                    <xdr:rowOff>171450</xdr:rowOff>
                  </to>
                </anchor>
              </controlPr>
            </control>
          </mc:Choice>
        </mc:AlternateContent>
        <mc:AlternateContent xmlns:mc="http://schemas.openxmlformats.org/markup-compatibility/2006">
          <mc:Choice Requires="x14">
            <control shapeId="8197" r:id="rId8" name="Check Box 5">
              <controlPr defaultSize="0" autoFill="0" autoLine="0" autoPict="0" altText="">
                <anchor moveWithCells="1" sizeWithCells="1">
                  <from>
                    <xdr:col>16</xdr:col>
                    <xdr:colOff>95250</xdr:colOff>
                    <xdr:row>59</xdr:row>
                    <xdr:rowOff>0</xdr:rowOff>
                  </from>
                  <to>
                    <xdr:col>17</xdr:col>
                    <xdr:colOff>95250</xdr:colOff>
                    <xdr:row>59</xdr:row>
                    <xdr:rowOff>171450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C29"/>
  <sheetViews>
    <sheetView view="pageBreakPreview" zoomScaleNormal="100" zoomScaleSheetLayoutView="100" workbookViewId="0">
      <selection activeCell="C2" sqref="C2:L23"/>
    </sheetView>
  </sheetViews>
  <sheetFormatPr defaultColWidth="9" defaultRowHeight="12" x14ac:dyDescent="0.15"/>
  <cols>
    <col min="1" max="1" width="7" style="68" customWidth="1"/>
    <col min="2" max="2" width="2.375" style="68" customWidth="1"/>
    <col min="3" max="11" width="9" style="68"/>
    <col min="12" max="12" width="9" style="68" customWidth="1"/>
    <col min="13" max="16384" width="9" style="68"/>
  </cols>
  <sheetData>
    <row r="1" spans="1:29" ht="4.1500000000000004" customHeight="1" x14ac:dyDescent="0.15">
      <c r="A1" s="472"/>
      <c r="B1" s="65"/>
      <c r="M1" s="65"/>
      <c r="N1" s="65"/>
      <c r="O1" s="65"/>
      <c r="P1" s="65"/>
      <c r="Q1" s="65"/>
      <c r="R1" s="65"/>
      <c r="S1" s="65"/>
      <c r="T1" s="65"/>
      <c r="U1" s="65"/>
      <c r="V1" s="65"/>
      <c r="W1" s="65"/>
      <c r="X1" s="65"/>
      <c r="Y1" s="65"/>
      <c r="Z1" s="65"/>
      <c r="AA1" s="65"/>
      <c r="AB1" s="65"/>
      <c r="AC1" s="65"/>
    </row>
    <row r="2" spans="1:29" ht="12" customHeight="1" x14ac:dyDescent="0.15">
      <c r="A2" s="65" t="s">
        <v>73</v>
      </c>
      <c r="B2" s="781" t="s">
        <v>472</v>
      </c>
      <c r="C2" s="782" t="s">
        <v>473</v>
      </c>
      <c r="D2" s="782"/>
      <c r="E2" s="782"/>
      <c r="F2" s="782"/>
      <c r="G2" s="782"/>
      <c r="H2" s="782"/>
      <c r="I2" s="782"/>
      <c r="J2" s="782"/>
      <c r="K2" s="782"/>
      <c r="L2" s="782"/>
      <c r="M2" s="65"/>
      <c r="N2" s="65"/>
      <c r="O2" s="65"/>
      <c r="P2" s="65"/>
      <c r="Q2" s="65"/>
      <c r="R2" s="65"/>
      <c r="S2" s="65"/>
      <c r="T2" s="65"/>
      <c r="U2" s="65"/>
      <c r="V2" s="65"/>
      <c r="W2" s="65"/>
      <c r="X2" s="65"/>
      <c r="Y2" s="65"/>
      <c r="Z2" s="65"/>
      <c r="AA2" s="65"/>
      <c r="AB2" s="65"/>
      <c r="AC2" s="65"/>
    </row>
    <row r="3" spans="1:29" ht="4.1500000000000004" customHeight="1" x14ac:dyDescent="0.15">
      <c r="A3" s="65"/>
      <c r="B3" s="781"/>
      <c r="C3" s="782"/>
      <c r="D3" s="782"/>
      <c r="E3" s="782"/>
      <c r="F3" s="782"/>
      <c r="G3" s="782"/>
      <c r="H3" s="782"/>
      <c r="I3" s="782"/>
      <c r="J3" s="782"/>
      <c r="K3" s="782"/>
      <c r="L3" s="782"/>
      <c r="M3" s="65"/>
      <c r="N3" s="65"/>
      <c r="O3" s="65"/>
      <c r="P3" s="65"/>
      <c r="Q3" s="65"/>
      <c r="R3" s="65"/>
      <c r="S3" s="65"/>
      <c r="T3" s="65"/>
      <c r="U3" s="65"/>
      <c r="V3" s="65"/>
      <c r="W3" s="65"/>
      <c r="X3" s="65"/>
      <c r="Y3" s="65"/>
      <c r="Z3" s="65"/>
      <c r="AA3" s="65"/>
      <c r="AB3" s="65"/>
      <c r="AC3" s="65"/>
    </row>
    <row r="4" spans="1:29" x14ac:dyDescent="0.15">
      <c r="A4" s="65"/>
      <c r="B4" s="781"/>
      <c r="C4" s="782"/>
      <c r="D4" s="782"/>
      <c r="E4" s="782"/>
      <c r="F4" s="782"/>
      <c r="G4" s="782"/>
      <c r="H4" s="782"/>
      <c r="I4" s="782"/>
      <c r="J4" s="782"/>
      <c r="K4" s="782"/>
      <c r="L4" s="782"/>
      <c r="M4" s="65"/>
      <c r="N4" s="65"/>
      <c r="O4" s="65"/>
      <c r="P4" s="65"/>
      <c r="Q4" s="65"/>
      <c r="R4" s="65"/>
      <c r="S4" s="65"/>
      <c r="T4" s="65"/>
      <c r="U4" s="65"/>
      <c r="V4" s="65"/>
      <c r="W4" s="65"/>
      <c r="X4" s="65"/>
      <c r="Y4" s="65"/>
      <c r="Z4" s="65"/>
      <c r="AA4" s="65"/>
      <c r="AB4" s="65"/>
      <c r="AC4" s="65"/>
    </row>
    <row r="5" spans="1:29" ht="4.1500000000000004" customHeight="1" x14ac:dyDescent="0.15">
      <c r="A5" s="65"/>
      <c r="B5" s="781"/>
      <c r="C5" s="782"/>
      <c r="D5" s="782"/>
      <c r="E5" s="782"/>
      <c r="F5" s="782"/>
      <c r="G5" s="782"/>
      <c r="H5" s="782"/>
      <c r="I5" s="782"/>
      <c r="J5" s="782"/>
      <c r="K5" s="782"/>
      <c r="L5" s="782"/>
      <c r="M5" s="65"/>
      <c r="N5" s="65"/>
      <c r="O5" s="65"/>
      <c r="P5" s="65"/>
      <c r="Q5" s="65"/>
      <c r="R5" s="65"/>
      <c r="S5" s="65"/>
      <c r="T5" s="65"/>
      <c r="U5" s="65"/>
      <c r="V5" s="65"/>
      <c r="W5" s="65"/>
      <c r="X5" s="65"/>
      <c r="Y5" s="65"/>
      <c r="Z5" s="65"/>
      <c r="AA5" s="65"/>
      <c r="AB5" s="65"/>
      <c r="AC5" s="65"/>
    </row>
    <row r="6" spans="1:29" x14ac:dyDescent="0.15">
      <c r="A6" s="65"/>
      <c r="B6" s="781"/>
      <c r="C6" s="782"/>
      <c r="D6" s="782"/>
      <c r="E6" s="782"/>
      <c r="F6" s="782"/>
      <c r="G6" s="782"/>
      <c r="H6" s="782"/>
      <c r="I6" s="782"/>
      <c r="J6" s="782"/>
      <c r="K6" s="782"/>
      <c r="L6" s="782"/>
      <c r="M6" s="65"/>
      <c r="N6" s="65"/>
      <c r="O6" s="65"/>
      <c r="P6" s="65"/>
      <c r="Q6" s="65"/>
      <c r="R6" s="65"/>
      <c r="S6" s="65"/>
      <c r="T6" s="65"/>
      <c r="U6" s="65"/>
      <c r="V6" s="65"/>
      <c r="W6" s="65"/>
      <c r="X6" s="65"/>
      <c r="Y6" s="65"/>
      <c r="Z6" s="65"/>
      <c r="AA6" s="65"/>
      <c r="AB6" s="65"/>
      <c r="AC6" s="65"/>
    </row>
    <row r="7" spans="1:29" x14ac:dyDescent="0.15">
      <c r="A7" s="65"/>
      <c r="B7" s="781"/>
      <c r="C7" s="782"/>
      <c r="D7" s="782"/>
      <c r="E7" s="782"/>
      <c r="F7" s="782"/>
      <c r="G7" s="782"/>
      <c r="H7" s="782"/>
      <c r="I7" s="782"/>
      <c r="J7" s="782"/>
      <c r="K7" s="782"/>
      <c r="L7" s="782"/>
      <c r="M7" s="65"/>
      <c r="N7" s="65"/>
      <c r="O7" s="65"/>
      <c r="P7" s="65"/>
      <c r="Q7" s="65"/>
      <c r="R7" s="65"/>
      <c r="S7" s="65"/>
      <c r="T7" s="65"/>
      <c r="U7" s="65"/>
      <c r="V7" s="65"/>
      <c r="W7" s="65"/>
      <c r="X7" s="65"/>
      <c r="Y7" s="65"/>
      <c r="Z7" s="65"/>
      <c r="AA7" s="65"/>
      <c r="AB7" s="65"/>
      <c r="AC7" s="65"/>
    </row>
    <row r="8" spans="1:29" x14ac:dyDescent="0.15">
      <c r="A8" s="64"/>
      <c r="B8" s="781"/>
      <c r="C8" s="782"/>
      <c r="D8" s="782"/>
      <c r="E8" s="782"/>
      <c r="F8" s="782"/>
      <c r="G8" s="782"/>
      <c r="H8" s="782"/>
      <c r="I8" s="782"/>
      <c r="J8" s="782"/>
      <c r="K8" s="782"/>
      <c r="L8" s="782"/>
      <c r="M8" s="64"/>
      <c r="N8" s="64"/>
      <c r="O8" s="64"/>
      <c r="P8" s="64"/>
      <c r="Q8" s="64"/>
      <c r="R8" s="64"/>
      <c r="S8" s="64"/>
      <c r="T8" s="64"/>
      <c r="U8" s="64"/>
      <c r="V8" s="64"/>
      <c r="W8" s="64"/>
      <c r="X8" s="64"/>
      <c r="Y8" s="64"/>
      <c r="Z8" s="64"/>
      <c r="AA8" s="64"/>
      <c r="AB8" s="64"/>
      <c r="AC8" s="64"/>
    </row>
    <row r="9" spans="1:29" ht="4.1500000000000004" customHeight="1" x14ac:dyDescent="0.15">
      <c r="A9" s="64"/>
      <c r="B9" s="781"/>
      <c r="C9" s="782"/>
      <c r="D9" s="782"/>
      <c r="E9" s="782"/>
      <c r="F9" s="782"/>
      <c r="G9" s="782"/>
      <c r="H9" s="782"/>
      <c r="I9" s="782"/>
      <c r="J9" s="782"/>
      <c r="K9" s="782"/>
      <c r="L9" s="782"/>
      <c r="M9" s="64"/>
      <c r="N9" s="64"/>
      <c r="O9" s="64"/>
      <c r="P9" s="64"/>
      <c r="Q9" s="64"/>
      <c r="R9" s="64"/>
      <c r="S9" s="64"/>
      <c r="T9" s="64"/>
      <c r="U9" s="64"/>
      <c r="V9" s="64"/>
      <c r="W9" s="64"/>
      <c r="X9" s="64"/>
      <c r="Y9" s="64"/>
      <c r="Z9" s="64"/>
      <c r="AA9" s="64"/>
      <c r="AB9" s="64"/>
      <c r="AC9" s="64"/>
    </row>
    <row r="10" spans="1:29" x14ac:dyDescent="0.15">
      <c r="B10" s="781"/>
      <c r="C10" s="782"/>
      <c r="D10" s="782"/>
      <c r="E10" s="782"/>
      <c r="F10" s="782"/>
      <c r="G10" s="782"/>
      <c r="H10" s="782"/>
      <c r="I10" s="782"/>
      <c r="J10" s="782"/>
      <c r="K10" s="782"/>
      <c r="L10" s="782"/>
    </row>
    <row r="11" spans="1:29" x14ac:dyDescent="0.15">
      <c r="B11" s="781"/>
      <c r="C11" s="782"/>
      <c r="D11" s="782"/>
      <c r="E11" s="782"/>
      <c r="F11" s="782"/>
      <c r="G11" s="782"/>
      <c r="H11" s="782"/>
      <c r="I11" s="782"/>
      <c r="J11" s="782"/>
      <c r="K11" s="782"/>
      <c r="L11" s="782"/>
    </row>
    <row r="12" spans="1:29" x14ac:dyDescent="0.15">
      <c r="B12" s="781"/>
      <c r="C12" s="782"/>
      <c r="D12" s="782"/>
      <c r="E12" s="782"/>
      <c r="F12" s="782"/>
      <c r="G12" s="782"/>
      <c r="H12" s="782"/>
      <c r="I12" s="782"/>
      <c r="J12" s="782"/>
      <c r="K12" s="782"/>
      <c r="L12" s="782"/>
    </row>
    <row r="13" spans="1:29" x14ac:dyDescent="0.15">
      <c r="B13" s="781"/>
      <c r="C13" s="782"/>
      <c r="D13" s="782"/>
      <c r="E13" s="782"/>
      <c r="F13" s="782"/>
      <c r="G13" s="782"/>
      <c r="H13" s="782"/>
      <c r="I13" s="782"/>
      <c r="J13" s="782"/>
      <c r="K13" s="782"/>
      <c r="L13" s="782"/>
    </row>
    <row r="14" spans="1:29" x14ac:dyDescent="0.15">
      <c r="B14" s="781"/>
      <c r="C14" s="782"/>
      <c r="D14" s="782"/>
      <c r="E14" s="782"/>
      <c r="F14" s="782"/>
      <c r="G14" s="782"/>
      <c r="H14" s="782"/>
      <c r="I14" s="782"/>
      <c r="J14" s="782"/>
      <c r="K14" s="782"/>
      <c r="L14" s="782"/>
    </row>
    <row r="15" spans="1:29" x14ac:dyDescent="0.15">
      <c r="B15" s="781"/>
      <c r="C15" s="782"/>
      <c r="D15" s="782"/>
      <c r="E15" s="782"/>
      <c r="F15" s="782"/>
      <c r="G15" s="782"/>
      <c r="H15" s="782"/>
      <c r="I15" s="782"/>
      <c r="J15" s="782"/>
      <c r="K15" s="782"/>
      <c r="L15" s="782"/>
    </row>
    <row r="16" spans="1:29" x14ac:dyDescent="0.15">
      <c r="B16" s="781"/>
      <c r="C16" s="782"/>
      <c r="D16" s="782"/>
      <c r="E16" s="782"/>
      <c r="F16" s="782"/>
      <c r="G16" s="782"/>
      <c r="H16" s="782"/>
      <c r="I16" s="782"/>
      <c r="J16" s="782"/>
      <c r="K16" s="782"/>
      <c r="L16" s="782"/>
    </row>
    <row r="17" spans="1:12" x14ac:dyDescent="0.15">
      <c r="B17" s="781"/>
      <c r="C17" s="782"/>
      <c r="D17" s="782"/>
      <c r="E17" s="782"/>
      <c r="F17" s="782"/>
      <c r="G17" s="782"/>
      <c r="H17" s="782"/>
      <c r="I17" s="782"/>
      <c r="J17" s="782"/>
      <c r="K17" s="782"/>
      <c r="L17" s="782"/>
    </row>
    <row r="18" spans="1:12" x14ac:dyDescent="0.15">
      <c r="B18" s="781"/>
      <c r="C18" s="782"/>
      <c r="D18" s="782"/>
      <c r="E18" s="782"/>
      <c r="F18" s="782"/>
      <c r="G18" s="782"/>
      <c r="H18" s="782"/>
      <c r="I18" s="782"/>
      <c r="J18" s="782"/>
      <c r="K18" s="782"/>
      <c r="L18" s="782"/>
    </row>
    <row r="19" spans="1:12" x14ac:dyDescent="0.15">
      <c r="A19" s="65"/>
      <c r="B19" s="781"/>
      <c r="C19" s="782"/>
      <c r="D19" s="782"/>
      <c r="E19" s="782"/>
      <c r="F19" s="782"/>
      <c r="G19" s="782"/>
      <c r="H19" s="782"/>
      <c r="I19" s="782"/>
      <c r="J19" s="782"/>
      <c r="K19" s="782"/>
      <c r="L19" s="782"/>
    </row>
    <row r="20" spans="1:12" x14ac:dyDescent="0.15">
      <c r="B20" s="781"/>
      <c r="C20" s="782"/>
      <c r="D20" s="782"/>
      <c r="E20" s="782"/>
      <c r="F20" s="782"/>
      <c r="G20" s="782"/>
      <c r="H20" s="782"/>
      <c r="I20" s="782"/>
      <c r="J20" s="782"/>
      <c r="K20" s="782"/>
      <c r="L20" s="782"/>
    </row>
    <row r="21" spans="1:12" x14ac:dyDescent="0.15">
      <c r="B21" s="781"/>
      <c r="C21" s="782"/>
      <c r="D21" s="782"/>
      <c r="E21" s="782"/>
      <c r="F21" s="782"/>
      <c r="G21" s="782"/>
      <c r="H21" s="782"/>
      <c r="I21" s="782"/>
      <c r="J21" s="782"/>
      <c r="K21" s="782"/>
      <c r="L21" s="782"/>
    </row>
    <row r="22" spans="1:12" x14ac:dyDescent="0.15">
      <c r="B22" s="781"/>
      <c r="C22" s="782"/>
      <c r="D22" s="782"/>
      <c r="E22" s="782"/>
      <c r="F22" s="782"/>
      <c r="G22" s="782"/>
      <c r="H22" s="782"/>
      <c r="I22" s="782"/>
      <c r="J22" s="782"/>
      <c r="K22" s="782"/>
      <c r="L22" s="782"/>
    </row>
    <row r="23" spans="1:12" x14ac:dyDescent="0.15">
      <c r="B23" s="781"/>
      <c r="C23" s="782"/>
      <c r="D23" s="782"/>
      <c r="E23" s="782"/>
      <c r="F23" s="782"/>
      <c r="G23" s="782"/>
      <c r="H23" s="782"/>
      <c r="I23" s="782"/>
      <c r="J23" s="782"/>
      <c r="K23" s="782"/>
      <c r="L23" s="782"/>
    </row>
    <row r="24" spans="1:12" x14ac:dyDescent="0.15">
      <c r="D24" s="65"/>
      <c r="E24" s="65"/>
      <c r="F24" s="65"/>
      <c r="G24" s="65"/>
      <c r="H24" s="65"/>
      <c r="I24" s="65"/>
      <c r="J24" s="65"/>
      <c r="K24" s="65"/>
      <c r="L24" s="65"/>
    </row>
    <row r="25" spans="1:12" x14ac:dyDescent="0.15">
      <c r="D25" s="65"/>
      <c r="E25" s="65"/>
      <c r="F25" s="65"/>
      <c r="G25" s="65"/>
      <c r="H25" s="65"/>
      <c r="I25" s="65"/>
      <c r="J25" s="65"/>
      <c r="K25" s="65"/>
      <c r="L25" s="65"/>
    </row>
    <row r="26" spans="1:12" x14ac:dyDescent="0.15">
      <c r="D26" s="65"/>
      <c r="E26" s="65"/>
      <c r="F26" s="65"/>
      <c r="G26" s="65"/>
      <c r="H26" s="65"/>
      <c r="I26" s="65"/>
      <c r="J26" s="65"/>
      <c r="K26" s="65"/>
      <c r="L26" s="65"/>
    </row>
    <row r="27" spans="1:12" x14ac:dyDescent="0.15">
      <c r="D27" s="64"/>
      <c r="E27" s="64"/>
      <c r="F27" s="64"/>
      <c r="G27" s="64"/>
      <c r="H27" s="64"/>
      <c r="I27" s="64"/>
      <c r="J27" s="64"/>
      <c r="K27" s="64"/>
      <c r="L27" s="64"/>
    </row>
    <row r="28" spans="1:12" x14ac:dyDescent="0.15">
      <c r="D28" s="64"/>
      <c r="E28" s="64"/>
      <c r="F28" s="64"/>
      <c r="G28" s="64"/>
      <c r="H28" s="64"/>
      <c r="I28" s="64"/>
      <c r="J28" s="64"/>
      <c r="K28" s="64"/>
      <c r="L28" s="64"/>
    </row>
    <row r="29" spans="1:12" ht="10.9" customHeight="1" x14ac:dyDescent="0.15"/>
  </sheetData>
  <mergeCells count="2">
    <mergeCell ref="B2:B23"/>
    <mergeCell ref="C2:L23"/>
  </mergeCells>
  <phoneticPr fontId="11"/>
  <printOptions horizontalCentered="1"/>
  <pageMargins left="0.70866141732283472" right="0.70866141732283472" top="0.74803149606299213" bottom="0.74803149606299213" header="0.31496062992125984" footer="0.31496062992125984"/>
  <pageSetup paperSize="9" scale="89"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K43"/>
  <sheetViews>
    <sheetView view="pageBreakPreview" zoomScale="80" zoomScaleNormal="90" zoomScaleSheetLayoutView="80" workbookViewId="0">
      <selection activeCell="D38" sqref="D38:AH43"/>
    </sheetView>
  </sheetViews>
  <sheetFormatPr defaultColWidth="8.75" defaultRowHeight="12" x14ac:dyDescent="0.15"/>
  <cols>
    <col min="1" max="4" width="3.125" style="500" customWidth="1"/>
    <col min="5" max="5" width="5.875" style="500" customWidth="1"/>
    <col min="6" max="8" width="3.125" style="500" customWidth="1"/>
    <col min="9" max="9" width="7.5" style="500" customWidth="1"/>
    <col min="10" max="10" width="5" style="500" customWidth="1"/>
    <col min="11" max="34" width="3.125" style="500" customWidth="1"/>
    <col min="35" max="16384" width="8.75" style="500"/>
  </cols>
  <sheetData>
    <row r="1" spans="1:34" ht="36.6" customHeight="1" thickBot="1" x14ac:dyDescent="0.2">
      <c r="A1" s="893" t="s">
        <v>474</v>
      </c>
      <c r="B1" s="893"/>
      <c r="C1" s="893"/>
      <c r="D1" s="893"/>
      <c r="E1" s="893"/>
      <c r="F1" s="893"/>
      <c r="G1" s="893"/>
      <c r="H1" s="893"/>
      <c r="I1" s="893"/>
      <c r="J1" s="893"/>
      <c r="K1" s="893"/>
      <c r="L1" s="893"/>
      <c r="M1" s="893"/>
      <c r="N1" s="893"/>
      <c r="O1" s="893"/>
      <c r="P1" s="893"/>
      <c r="Q1" s="893"/>
      <c r="R1" s="893"/>
      <c r="S1" s="893"/>
      <c r="T1" s="893"/>
      <c r="U1" s="893"/>
      <c r="V1" s="893"/>
      <c r="W1" s="894"/>
      <c r="X1" s="894"/>
      <c r="Y1" s="894"/>
      <c r="Z1" s="894"/>
      <c r="AA1" s="894"/>
      <c r="AB1" s="894"/>
      <c r="AC1" s="894"/>
      <c r="AD1" s="894"/>
      <c r="AE1" s="894"/>
      <c r="AF1" s="894"/>
      <c r="AG1" s="894"/>
      <c r="AH1" s="894"/>
    </row>
    <row r="2" spans="1:34" ht="16.350000000000001" customHeight="1" x14ac:dyDescent="0.15">
      <c r="A2" s="895" t="s">
        <v>137</v>
      </c>
      <c r="B2" s="896"/>
      <c r="C2" s="900" t="s">
        <v>475</v>
      </c>
      <c r="D2" s="901"/>
      <c r="E2" s="901"/>
      <c r="F2" s="901"/>
      <c r="G2" s="902"/>
      <c r="H2" s="903"/>
      <c r="I2" s="904"/>
      <c r="J2" s="904"/>
      <c r="K2" s="904"/>
      <c r="L2" s="904"/>
      <c r="M2" s="904"/>
      <c r="N2" s="904"/>
      <c r="O2" s="904"/>
      <c r="P2" s="904"/>
      <c r="Q2" s="904"/>
      <c r="R2" s="904"/>
      <c r="S2" s="904"/>
      <c r="T2" s="904"/>
      <c r="U2" s="904"/>
      <c r="V2" s="904"/>
      <c r="W2" s="904"/>
      <c r="X2" s="904"/>
      <c r="Y2" s="904"/>
      <c r="Z2" s="904"/>
      <c r="AA2" s="904"/>
      <c r="AB2" s="904"/>
      <c r="AC2" s="904"/>
      <c r="AD2" s="904"/>
      <c r="AE2" s="904"/>
      <c r="AF2" s="904"/>
      <c r="AG2" s="904"/>
      <c r="AH2" s="905"/>
    </row>
    <row r="3" spans="1:34" ht="16.350000000000001" customHeight="1" x14ac:dyDescent="0.15">
      <c r="A3" s="897"/>
      <c r="B3" s="898"/>
      <c r="C3" s="906" t="s">
        <v>76</v>
      </c>
      <c r="D3" s="907"/>
      <c r="E3" s="907"/>
      <c r="F3" s="907"/>
      <c r="G3" s="908"/>
      <c r="H3" s="909"/>
      <c r="I3" s="910"/>
      <c r="J3" s="910"/>
      <c r="K3" s="910"/>
      <c r="L3" s="910"/>
      <c r="M3" s="910"/>
      <c r="N3" s="910"/>
      <c r="O3" s="910"/>
      <c r="P3" s="910"/>
      <c r="Q3" s="910"/>
      <c r="R3" s="910"/>
      <c r="S3" s="910"/>
      <c r="T3" s="910"/>
      <c r="U3" s="910"/>
      <c r="V3" s="910"/>
      <c r="W3" s="910"/>
      <c r="X3" s="910"/>
      <c r="Y3" s="910"/>
      <c r="Z3" s="910"/>
      <c r="AA3" s="910"/>
      <c r="AB3" s="910"/>
      <c r="AC3" s="910"/>
      <c r="AD3" s="910"/>
      <c r="AE3" s="910"/>
      <c r="AF3" s="910"/>
      <c r="AG3" s="910"/>
      <c r="AH3" s="911"/>
    </row>
    <row r="4" spans="1:34" ht="27.95" customHeight="1" x14ac:dyDescent="0.15">
      <c r="A4" s="866"/>
      <c r="B4" s="899"/>
      <c r="C4" s="796" t="s">
        <v>138</v>
      </c>
      <c r="D4" s="796"/>
      <c r="E4" s="796"/>
      <c r="F4" s="796"/>
      <c r="G4" s="796"/>
      <c r="H4" s="912"/>
      <c r="I4" s="818"/>
      <c r="J4" s="818"/>
      <c r="K4" s="818"/>
      <c r="L4" s="818"/>
      <c r="M4" s="818"/>
      <c r="N4" s="818"/>
      <c r="O4" s="818"/>
      <c r="P4" s="818"/>
      <c r="Q4" s="818"/>
      <c r="R4" s="818"/>
      <c r="S4" s="818"/>
      <c r="T4" s="818"/>
      <c r="U4" s="818"/>
      <c r="V4" s="818"/>
      <c r="W4" s="818"/>
      <c r="X4" s="818"/>
      <c r="Y4" s="818"/>
      <c r="Z4" s="818"/>
      <c r="AA4" s="818"/>
      <c r="AB4" s="818"/>
      <c r="AC4" s="818"/>
      <c r="AD4" s="818"/>
      <c r="AE4" s="818"/>
      <c r="AF4" s="818"/>
      <c r="AG4" s="818"/>
      <c r="AH4" s="819"/>
    </row>
    <row r="5" spans="1:34" ht="15.75" customHeight="1" x14ac:dyDescent="0.15">
      <c r="A5" s="866"/>
      <c r="B5" s="867"/>
      <c r="C5" s="796" t="s">
        <v>93</v>
      </c>
      <c r="D5" s="796"/>
      <c r="E5" s="796"/>
      <c r="F5" s="796"/>
      <c r="G5" s="796"/>
      <c r="H5" s="829" t="s">
        <v>107</v>
      </c>
      <c r="I5" s="830"/>
      <c r="J5" s="830"/>
      <c r="K5" s="830"/>
      <c r="L5" s="831"/>
      <c r="M5" s="831"/>
      <c r="N5" s="501" t="s">
        <v>108</v>
      </c>
      <c r="O5" s="831"/>
      <c r="P5" s="831"/>
      <c r="Q5" s="66" t="s">
        <v>109</v>
      </c>
      <c r="R5" s="830"/>
      <c r="S5" s="830"/>
      <c r="T5" s="830"/>
      <c r="U5" s="830"/>
      <c r="V5" s="830"/>
      <c r="W5" s="830"/>
      <c r="X5" s="830"/>
      <c r="Y5" s="830"/>
      <c r="Z5" s="830"/>
      <c r="AA5" s="830"/>
      <c r="AB5" s="830"/>
      <c r="AC5" s="830"/>
      <c r="AD5" s="830"/>
      <c r="AE5" s="830"/>
      <c r="AF5" s="830"/>
      <c r="AG5" s="830"/>
      <c r="AH5" s="832"/>
    </row>
    <row r="6" spans="1:34" ht="15.75" customHeight="1" x14ac:dyDescent="0.15">
      <c r="A6" s="866"/>
      <c r="B6" s="867"/>
      <c r="C6" s="796"/>
      <c r="D6" s="796"/>
      <c r="E6" s="796"/>
      <c r="F6" s="796"/>
      <c r="G6" s="796"/>
      <c r="H6" s="790"/>
      <c r="I6" s="791"/>
      <c r="J6" s="791"/>
      <c r="K6" s="791"/>
      <c r="L6" s="482" t="s">
        <v>30</v>
      </c>
      <c r="M6" s="482" t="s">
        <v>441</v>
      </c>
      <c r="N6" s="791"/>
      <c r="O6" s="791"/>
      <c r="P6" s="791"/>
      <c r="Q6" s="791"/>
      <c r="R6" s="791"/>
      <c r="S6" s="791"/>
      <c r="T6" s="791"/>
      <c r="U6" s="791"/>
      <c r="V6" s="482" t="s">
        <v>442</v>
      </c>
      <c r="W6" s="482" t="s">
        <v>443</v>
      </c>
      <c r="X6" s="791"/>
      <c r="Y6" s="791"/>
      <c r="Z6" s="791"/>
      <c r="AA6" s="791"/>
      <c r="AB6" s="791"/>
      <c r="AC6" s="791"/>
      <c r="AD6" s="791"/>
      <c r="AE6" s="791"/>
      <c r="AF6" s="791"/>
      <c r="AG6" s="791"/>
      <c r="AH6" s="792"/>
    </row>
    <row r="7" spans="1:34" ht="15.75" customHeight="1" x14ac:dyDescent="0.15">
      <c r="A7" s="866"/>
      <c r="B7" s="867"/>
      <c r="C7" s="796"/>
      <c r="D7" s="796"/>
      <c r="E7" s="796"/>
      <c r="F7" s="796"/>
      <c r="G7" s="796"/>
      <c r="H7" s="790"/>
      <c r="I7" s="791"/>
      <c r="J7" s="791"/>
      <c r="K7" s="791"/>
      <c r="L7" s="482" t="s">
        <v>444</v>
      </c>
      <c r="M7" s="482" t="s">
        <v>445</v>
      </c>
      <c r="N7" s="791"/>
      <c r="O7" s="791"/>
      <c r="P7" s="791"/>
      <c r="Q7" s="791"/>
      <c r="R7" s="791"/>
      <c r="S7" s="791"/>
      <c r="T7" s="791"/>
      <c r="U7" s="791"/>
      <c r="V7" s="482" t="s">
        <v>446</v>
      </c>
      <c r="W7" s="482" t="s">
        <v>447</v>
      </c>
      <c r="X7" s="791"/>
      <c r="Y7" s="791"/>
      <c r="Z7" s="791"/>
      <c r="AA7" s="791"/>
      <c r="AB7" s="791"/>
      <c r="AC7" s="791"/>
      <c r="AD7" s="791"/>
      <c r="AE7" s="791"/>
      <c r="AF7" s="791"/>
      <c r="AG7" s="791"/>
      <c r="AH7" s="792"/>
    </row>
    <row r="8" spans="1:34" ht="18.95" customHeight="1" x14ac:dyDescent="0.15">
      <c r="A8" s="866"/>
      <c r="B8" s="867"/>
      <c r="C8" s="796"/>
      <c r="D8" s="796"/>
      <c r="E8" s="796"/>
      <c r="F8" s="796"/>
      <c r="G8" s="796"/>
      <c r="H8" s="793"/>
      <c r="I8" s="794"/>
      <c r="J8" s="794"/>
      <c r="K8" s="794"/>
      <c r="L8" s="794"/>
      <c r="M8" s="794"/>
      <c r="N8" s="794"/>
      <c r="O8" s="794"/>
      <c r="P8" s="794"/>
      <c r="Q8" s="794"/>
      <c r="R8" s="794"/>
      <c r="S8" s="794"/>
      <c r="T8" s="794"/>
      <c r="U8" s="794"/>
      <c r="V8" s="794"/>
      <c r="W8" s="794"/>
      <c r="X8" s="794"/>
      <c r="Y8" s="794"/>
      <c r="Z8" s="794"/>
      <c r="AA8" s="794"/>
      <c r="AB8" s="794"/>
      <c r="AC8" s="794"/>
      <c r="AD8" s="794"/>
      <c r="AE8" s="794"/>
      <c r="AF8" s="794"/>
      <c r="AG8" s="794"/>
      <c r="AH8" s="795"/>
    </row>
    <row r="9" spans="1:34" ht="16.350000000000001" customHeight="1" x14ac:dyDescent="0.15">
      <c r="A9" s="866"/>
      <c r="B9" s="867"/>
      <c r="C9" s="796" t="s">
        <v>139</v>
      </c>
      <c r="D9" s="796"/>
      <c r="E9" s="796"/>
      <c r="F9" s="796"/>
      <c r="G9" s="796"/>
      <c r="H9" s="798" t="s">
        <v>7</v>
      </c>
      <c r="I9" s="799"/>
      <c r="J9" s="800"/>
      <c r="K9" s="801"/>
      <c r="L9" s="802"/>
      <c r="M9" s="802"/>
      <c r="N9" s="802"/>
      <c r="O9" s="802"/>
      <c r="P9" s="802"/>
      <c r="Q9" s="483" t="s">
        <v>448</v>
      </c>
      <c r="R9" s="484"/>
      <c r="S9" s="803"/>
      <c r="T9" s="803"/>
      <c r="U9" s="804"/>
      <c r="V9" s="798" t="s">
        <v>3</v>
      </c>
      <c r="W9" s="799"/>
      <c r="X9" s="800"/>
      <c r="Y9" s="801"/>
      <c r="Z9" s="802"/>
      <c r="AA9" s="802"/>
      <c r="AB9" s="802"/>
      <c r="AC9" s="802"/>
      <c r="AD9" s="802"/>
      <c r="AE9" s="802"/>
      <c r="AF9" s="802"/>
      <c r="AG9" s="802"/>
      <c r="AH9" s="805"/>
    </row>
    <row r="10" spans="1:34" ht="16.350000000000001" customHeight="1" x14ac:dyDescent="0.15">
      <c r="A10" s="866"/>
      <c r="B10" s="867"/>
      <c r="C10" s="796"/>
      <c r="D10" s="796"/>
      <c r="E10" s="796"/>
      <c r="F10" s="796"/>
      <c r="G10" s="796"/>
      <c r="H10" s="913" t="s">
        <v>111</v>
      </c>
      <c r="I10" s="913"/>
      <c r="J10" s="913"/>
      <c r="K10" s="801"/>
      <c r="L10" s="802"/>
      <c r="M10" s="802"/>
      <c r="N10" s="802"/>
      <c r="O10" s="802"/>
      <c r="P10" s="802"/>
      <c r="Q10" s="802"/>
      <c r="R10" s="802"/>
      <c r="S10" s="802"/>
      <c r="T10" s="802"/>
      <c r="U10" s="802"/>
      <c r="V10" s="802"/>
      <c r="W10" s="802"/>
      <c r="X10" s="802"/>
      <c r="Y10" s="802"/>
      <c r="Z10" s="802"/>
      <c r="AA10" s="802"/>
      <c r="AB10" s="802"/>
      <c r="AC10" s="802"/>
      <c r="AD10" s="802"/>
      <c r="AE10" s="802"/>
      <c r="AF10" s="802"/>
      <c r="AG10" s="802"/>
      <c r="AH10" s="805"/>
    </row>
    <row r="11" spans="1:34" ht="15.6" customHeight="1" x14ac:dyDescent="0.15">
      <c r="A11" s="863" t="s">
        <v>140</v>
      </c>
      <c r="B11" s="864"/>
      <c r="C11" s="864"/>
      <c r="D11" s="864"/>
      <c r="E11" s="864"/>
      <c r="F11" s="864"/>
      <c r="G11" s="864"/>
      <c r="H11" s="837"/>
      <c r="I11" s="837"/>
      <c r="J11" s="837"/>
      <c r="K11" s="837"/>
      <c r="L11" s="837"/>
      <c r="M11" s="837"/>
      <c r="N11" s="837"/>
      <c r="O11" s="837"/>
      <c r="P11" s="837"/>
      <c r="Q11" s="837"/>
      <c r="R11" s="837"/>
      <c r="S11" s="837"/>
      <c r="T11" s="837"/>
      <c r="U11" s="837"/>
      <c r="V11" s="837"/>
      <c r="W11" s="837"/>
      <c r="X11" s="837"/>
      <c r="Y11" s="837"/>
      <c r="Z11" s="837"/>
      <c r="AA11" s="837"/>
      <c r="AB11" s="837"/>
      <c r="AC11" s="837"/>
      <c r="AD11" s="837"/>
      <c r="AE11" s="837"/>
      <c r="AF11" s="837"/>
      <c r="AG11" s="837"/>
      <c r="AH11" s="865"/>
    </row>
    <row r="12" spans="1:34" ht="16.350000000000001" customHeight="1" x14ac:dyDescent="0.15">
      <c r="A12" s="866" t="s">
        <v>141</v>
      </c>
      <c r="B12" s="867"/>
      <c r="C12" s="796" t="s">
        <v>76</v>
      </c>
      <c r="D12" s="796"/>
      <c r="E12" s="796"/>
      <c r="F12" s="796"/>
      <c r="G12" s="796"/>
      <c r="H12" s="868"/>
      <c r="I12" s="868"/>
      <c r="J12" s="868"/>
      <c r="K12" s="868"/>
      <c r="L12" s="868"/>
      <c r="M12" s="868"/>
      <c r="N12" s="868"/>
      <c r="O12" s="868"/>
      <c r="P12" s="796" t="s">
        <v>142</v>
      </c>
      <c r="Q12" s="796"/>
      <c r="R12" s="796"/>
      <c r="S12" s="829" t="s">
        <v>107</v>
      </c>
      <c r="T12" s="830"/>
      <c r="U12" s="830"/>
      <c r="V12" s="830"/>
      <c r="W12" s="831"/>
      <c r="X12" s="831"/>
      <c r="Y12" s="501" t="s">
        <v>108</v>
      </c>
      <c r="Z12" s="831"/>
      <c r="AA12" s="831"/>
      <c r="AB12" s="66" t="s">
        <v>109</v>
      </c>
      <c r="AC12" s="821"/>
      <c r="AD12" s="821"/>
      <c r="AE12" s="821"/>
      <c r="AF12" s="821"/>
      <c r="AG12" s="821"/>
      <c r="AH12" s="869"/>
    </row>
    <row r="13" spans="1:34" ht="22.5" customHeight="1" x14ac:dyDescent="0.15">
      <c r="A13" s="866"/>
      <c r="B13" s="867"/>
      <c r="C13" s="796" t="s">
        <v>143</v>
      </c>
      <c r="D13" s="796"/>
      <c r="E13" s="796"/>
      <c r="F13" s="796"/>
      <c r="G13" s="796"/>
      <c r="H13" s="868"/>
      <c r="I13" s="868"/>
      <c r="J13" s="868"/>
      <c r="K13" s="868"/>
      <c r="L13" s="868"/>
      <c r="M13" s="868"/>
      <c r="N13" s="868"/>
      <c r="O13" s="868"/>
      <c r="P13" s="796"/>
      <c r="Q13" s="796"/>
      <c r="R13" s="796"/>
      <c r="S13" s="882"/>
      <c r="T13" s="883"/>
      <c r="U13" s="883"/>
      <c r="V13" s="883"/>
      <c r="W13" s="883"/>
      <c r="X13" s="883"/>
      <c r="Y13" s="883"/>
      <c r="Z13" s="883"/>
      <c r="AA13" s="883"/>
      <c r="AB13" s="883"/>
      <c r="AC13" s="883"/>
      <c r="AD13" s="883"/>
      <c r="AE13" s="883"/>
      <c r="AF13" s="883"/>
      <c r="AG13" s="883"/>
      <c r="AH13" s="884"/>
    </row>
    <row r="14" spans="1:34" ht="17.850000000000001" customHeight="1" x14ac:dyDescent="0.15">
      <c r="A14" s="866"/>
      <c r="B14" s="867"/>
      <c r="C14" s="796" t="s">
        <v>144</v>
      </c>
      <c r="D14" s="796"/>
      <c r="E14" s="796"/>
      <c r="F14" s="796"/>
      <c r="G14" s="796"/>
      <c r="H14" s="888"/>
      <c r="I14" s="888"/>
      <c r="J14" s="888"/>
      <c r="K14" s="888"/>
      <c r="L14" s="888"/>
      <c r="M14" s="888"/>
      <c r="N14" s="888"/>
      <c r="O14" s="888"/>
      <c r="P14" s="796"/>
      <c r="Q14" s="796"/>
      <c r="R14" s="796"/>
      <c r="S14" s="885"/>
      <c r="T14" s="886"/>
      <c r="U14" s="886"/>
      <c r="V14" s="886"/>
      <c r="W14" s="886"/>
      <c r="X14" s="886"/>
      <c r="Y14" s="886"/>
      <c r="Z14" s="886"/>
      <c r="AA14" s="886"/>
      <c r="AB14" s="886"/>
      <c r="AC14" s="886"/>
      <c r="AD14" s="886"/>
      <c r="AE14" s="886"/>
      <c r="AF14" s="886"/>
      <c r="AG14" s="886"/>
      <c r="AH14" s="887"/>
    </row>
    <row r="15" spans="1:34" ht="32.25" customHeight="1" x14ac:dyDescent="0.15">
      <c r="A15" s="866"/>
      <c r="B15" s="867"/>
      <c r="C15" s="889" t="s">
        <v>485</v>
      </c>
      <c r="D15" s="890"/>
      <c r="E15" s="890"/>
      <c r="F15" s="890"/>
      <c r="G15" s="890"/>
      <c r="H15" s="890"/>
      <c r="I15" s="890"/>
      <c r="J15" s="891"/>
      <c r="K15" s="889"/>
      <c r="L15" s="890"/>
      <c r="M15" s="890"/>
      <c r="N15" s="890"/>
      <c r="O15" s="890"/>
      <c r="P15" s="890"/>
      <c r="Q15" s="890"/>
      <c r="R15" s="890"/>
      <c r="S15" s="890"/>
      <c r="T15" s="890"/>
      <c r="U15" s="890"/>
      <c r="V15" s="890"/>
      <c r="W15" s="890"/>
      <c r="X15" s="890"/>
      <c r="Y15" s="890"/>
      <c r="Z15" s="890"/>
      <c r="AA15" s="890"/>
      <c r="AB15" s="890"/>
      <c r="AC15" s="890"/>
      <c r="AD15" s="890"/>
      <c r="AE15" s="890"/>
      <c r="AF15" s="890"/>
      <c r="AG15" s="890"/>
      <c r="AH15" s="892"/>
    </row>
    <row r="16" spans="1:34" ht="34.5" customHeight="1" x14ac:dyDescent="0.15">
      <c r="A16" s="866"/>
      <c r="B16" s="867"/>
      <c r="C16" s="870" t="s">
        <v>486</v>
      </c>
      <c r="D16" s="870"/>
      <c r="E16" s="870"/>
      <c r="F16" s="870"/>
      <c r="G16" s="870"/>
      <c r="H16" s="871" t="s">
        <v>487</v>
      </c>
      <c r="I16" s="871"/>
      <c r="J16" s="871"/>
      <c r="K16" s="872"/>
      <c r="L16" s="873"/>
      <c r="M16" s="873"/>
      <c r="N16" s="873"/>
      <c r="O16" s="873"/>
      <c r="P16" s="873"/>
      <c r="Q16" s="873"/>
      <c r="R16" s="873"/>
      <c r="S16" s="873"/>
      <c r="T16" s="873"/>
      <c r="U16" s="873"/>
      <c r="V16" s="873"/>
      <c r="W16" s="873"/>
      <c r="X16" s="873"/>
      <c r="Y16" s="873"/>
      <c r="Z16" s="873"/>
      <c r="AA16" s="873"/>
      <c r="AB16" s="873"/>
      <c r="AC16" s="873"/>
      <c r="AD16" s="873"/>
      <c r="AE16" s="873"/>
      <c r="AF16" s="873"/>
      <c r="AG16" s="873"/>
      <c r="AH16" s="874"/>
    </row>
    <row r="17" spans="1:37" ht="14.45" customHeight="1" x14ac:dyDescent="0.15">
      <c r="A17" s="866"/>
      <c r="B17" s="867"/>
      <c r="C17" s="870"/>
      <c r="D17" s="870"/>
      <c r="E17" s="870"/>
      <c r="F17" s="870"/>
      <c r="G17" s="870"/>
      <c r="H17" s="875" t="s">
        <v>488</v>
      </c>
      <c r="I17" s="875"/>
      <c r="J17" s="875"/>
      <c r="K17" s="876"/>
      <c r="L17" s="877"/>
      <c r="M17" s="877"/>
      <c r="N17" s="877"/>
      <c r="O17" s="877"/>
      <c r="P17" s="877"/>
      <c r="Q17" s="877"/>
      <c r="R17" s="877"/>
      <c r="S17" s="877"/>
      <c r="T17" s="877"/>
      <c r="U17" s="877"/>
      <c r="V17" s="877"/>
      <c r="W17" s="877"/>
      <c r="X17" s="877"/>
      <c r="Y17" s="877"/>
      <c r="Z17" s="877"/>
      <c r="AA17" s="877"/>
      <c r="AB17" s="877"/>
      <c r="AC17" s="877"/>
      <c r="AD17" s="877"/>
      <c r="AE17" s="877"/>
      <c r="AF17" s="877"/>
      <c r="AG17" s="877"/>
      <c r="AH17" s="878"/>
    </row>
    <row r="18" spans="1:37" ht="14.25" customHeight="1" x14ac:dyDescent="0.15">
      <c r="A18" s="866"/>
      <c r="B18" s="867"/>
      <c r="C18" s="870"/>
      <c r="D18" s="870"/>
      <c r="E18" s="870"/>
      <c r="F18" s="870"/>
      <c r="G18" s="870"/>
      <c r="H18" s="875"/>
      <c r="I18" s="875"/>
      <c r="J18" s="875"/>
      <c r="K18" s="879"/>
      <c r="L18" s="880"/>
      <c r="M18" s="880"/>
      <c r="N18" s="880"/>
      <c r="O18" s="880"/>
      <c r="P18" s="880"/>
      <c r="Q18" s="880"/>
      <c r="R18" s="880"/>
      <c r="S18" s="880"/>
      <c r="T18" s="880"/>
      <c r="U18" s="880"/>
      <c r="V18" s="880"/>
      <c r="W18" s="880"/>
      <c r="X18" s="880"/>
      <c r="Y18" s="880"/>
      <c r="Z18" s="880"/>
      <c r="AA18" s="880"/>
      <c r="AB18" s="880"/>
      <c r="AC18" s="880"/>
      <c r="AD18" s="880"/>
      <c r="AE18" s="880"/>
      <c r="AF18" s="880"/>
      <c r="AG18" s="880"/>
      <c r="AH18" s="881"/>
    </row>
    <row r="19" spans="1:37" ht="18.75" customHeight="1" x14ac:dyDescent="0.15">
      <c r="A19" s="854" t="s">
        <v>145</v>
      </c>
      <c r="B19" s="834"/>
      <c r="C19" s="834"/>
      <c r="D19" s="834"/>
      <c r="E19" s="834"/>
      <c r="F19" s="834"/>
      <c r="G19" s="834"/>
      <c r="H19" s="834"/>
      <c r="I19" s="834"/>
      <c r="J19" s="845"/>
      <c r="K19" s="833"/>
      <c r="L19" s="834"/>
      <c r="M19" s="834"/>
      <c r="N19" s="834"/>
      <c r="O19" s="834"/>
      <c r="P19" s="834"/>
      <c r="Q19" s="855" t="s">
        <v>146</v>
      </c>
      <c r="R19" s="855"/>
      <c r="S19" s="855"/>
      <c r="T19" s="855"/>
      <c r="U19" s="855"/>
      <c r="V19" s="855"/>
      <c r="W19" s="855"/>
      <c r="X19" s="855"/>
      <c r="Y19" s="855"/>
      <c r="Z19" s="855"/>
      <c r="AA19" s="855"/>
      <c r="AB19" s="855"/>
      <c r="AC19" s="855"/>
      <c r="AD19" s="855"/>
      <c r="AE19" s="855"/>
      <c r="AF19" s="855"/>
      <c r="AG19" s="855"/>
      <c r="AH19" s="856"/>
    </row>
    <row r="20" spans="1:37" ht="14.25" customHeight="1" x14ac:dyDescent="0.15">
      <c r="A20" s="857" t="s">
        <v>147</v>
      </c>
      <c r="B20" s="858"/>
      <c r="C20" s="858"/>
      <c r="D20" s="858"/>
      <c r="E20" s="858"/>
      <c r="F20" s="858"/>
      <c r="G20" s="858"/>
      <c r="H20" s="858"/>
      <c r="I20" s="858"/>
      <c r="J20" s="858"/>
      <c r="K20" s="858"/>
      <c r="L20" s="858"/>
      <c r="M20" s="858"/>
      <c r="N20" s="858"/>
      <c r="O20" s="858"/>
      <c r="P20" s="858"/>
      <c r="Q20" s="858"/>
      <c r="R20" s="858"/>
      <c r="S20" s="858"/>
      <c r="T20" s="858"/>
      <c r="U20" s="858"/>
      <c r="V20" s="858"/>
      <c r="W20" s="858"/>
      <c r="X20" s="858"/>
      <c r="Y20" s="858"/>
      <c r="Z20" s="858"/>
      <c r="AA20" s="858"/>
      <c r="AB20" s="858"/>
      <c r="AC20" s="858"/>
      <c r="AD20" s="858"/>
      <c r="AE20" s="858"/>
      <c r="AF20" s="858"/>
      <c r="AG20" s="858"/>
      <c r="AH20" s="859"/>
    </row>
    <row r="21" spans="1:37" ht="24" customHeight="1" x14ac:dyDescent="0.15">
      <c r="A21" s="860" t="s">
        <v>148</v>
      </c>
      <c r="B21" s="821"/>
      <c r="C21" s="821"/>
      <c r="D21" s="821"/>
      <c r="E21" s="821"/>
      <c r="F21" s="821"/>
      <c r="G21" s="821"/>
      <c r="H21" s="821"/>
      <c r="I21" s="821"/>
      <c r="J21" s="822"/>
      <c r="K21" s="833" t="s">
        <v>149</v>
      </c>
      <c r="L21" s="834"/>
      <c r="M21" s="834"/>
      <c r="N21" s="834"/>
      <c r="O21" s="834"/>
      <c r="P21" s="845"/>
      <c r="Q21" s="833" t="s">
        <v>150</v>
      </c>
      <c r="R21" s="834"/>
      <c r="S21" s="834"/>
      <c r="T21" s="834"/>
      <c r="U21" s="834"/>
      <c r="V21" s="834"/>
      <c r="W21" s="796" t="s">
        <v>151</v>
      </c>
      <c r="X21" s="796"/>
      <c r="Y21" s="796"/>
      <c r="Z21" s="796"/>
      <c r="AA21" s="796"/>
      <c r="AB21" s="796"/>
      <c r="AC21" s="861" t="s">
        <v>489</v>
      </c>
      <c r="AD21" s="834"/>
      <c r="AE21" s="834"/>
      <c r="AF21" s="834"/>
      <c r="AG21" s="834"/>
      <c r="AH21" s="835"/>
    </row>
    <row r="22" spans="1:37" ht="16.350000000000001" customHeight="1" x14ac:dyDescent="0.15">
      <c r="A22" s="849"/>
      <c r="B22" s="824"/>
      <c r="C22" s="824"/>
      <c r="D22" s="824"/>
      <c r="E22" s="824"/>
      <c r="F22" s="824"/>
      <c r="G22" s="824"/>
      <c r="H22" s="824"/>
      <c r="I22" s="824"/>
      <c r="J22" s="825"/>
      <c r="K22" s="796" t="s">
        <v>152</v>
      </c>
      <c r="L22" s="796"/>
      <c r="M22" s="796"/>
      <c r="N22" s="796" t="s">
        <v>153</v>
      </c>
      <c r="O22" s="796"/>
      <c r="P22" s="796"/>
      <c r="Q22" s="796" t="s">
        <v>152</v>
      </c>
      <c r="R22" s="796"/>
      <c r="S22" s="796"/>
      <c r="T22" s="796" t="s">
        <v>153</v>
      </c>
      <c r="U22" s="796"/>
      <c r="V22" s="796"/>
      <c r="W22" s="796" t="s">
        <v>152</v>
      </c>
      <c r="X22" s="796"/>
      <c r="Y22" s="796"/>
      <c r="Z22" s="796" t="s">
        <v>153</v>
      </c>
      <c r="AA22" s="796"/>
      <c r="AB22" s="796"/>
      <c r="AC22" s="796" t="s">
        <v>152</v>
      </c>
      <c r="AD22" s="796"/>
      <c r="AE22" s="796"/>
      <c r="AF22" s="796" t="s">
        <v>153</v>
      </c>
      <c r="AG22" s="796"/>
      <c r="AH22" s="862"/>
    </row>
    <row r="23" spans="1:37" ht="16.350000000000001" customHeight="1" x14ac:dyDescent="0.15">
      <c r="A23" s="849"/>
      <c r="B23" s="824"/>
      <c r="C23" s="851" t="s">
        <v>154</v>
      </c>
      <c r="D23" s="852"/>
      <c r="E23" s="852"/>
      <c r="F23" s="852"/>
      <c r="G23" s="852"/>
      <c r="H23" s="852"/>
      <c r="I23" s="852"/>
      <c r="J23" s="853"/>
      <c r="K23" s="833"/>
      <c r="L23" s="834"/>
      <c r="M23" s="845"/>
      <c r="N23" s="833"/>
      <c r="O23" s="834"/>
      <c r="P23" s="845"/>
      <c r="Q23" s="833"/>
      <c r="R23" s="834"/>
      <c r="S23" s="845"/>
      <c r="T23" s="833"/>
      <c r="U23" s="834"/>
      <c r="V23" s="845"/>
      <c r="W23" s="833"/>
      <c r="X23" s="834"/>
      <c r="Y23" s="845"/>
      <c r="Z23" s="833"/>
      <c r="AA23" s="834"/>
      <c r="AB23" s="845"/>
      <c r="AC23" s="833"/>
      <c r="AD23" s="834"/>
      <c r="AE23" s="845"/>
      <c r="AF23" s="833"/>
      <c r="AG23" s="834"/>
      <c r="AH23" s="835"/>
    </row>
    <row r="24" spans="1:37" ht="16.350000000000001" customHeight="1" x14ac:dyDescent="0.15">
      <c r="A24" s="849"/>
      <c r="B24" s="824"/>
      <c r="C24" s="846" t="s">
        <v>155</v>
      </c>
      <c r="D24" s="847"/>
      <c r="E24" s="847"/>
      <c r="F24" s="847"/>
      <c r="G24" s="847"/>
      <c r="H24" s="847"/>
      <c r="I24" s="847"/>
      <c r="J24" s="848"/>
      <c r="K24" s="820"/>
      <c r="L24" s="821"/>
      <c r="M24" s="822"/>
      <c r="N24" s="820"/>
      <c r="O24" s="821"/>
      <c r="P24" s="822"/>
      <c r="Q24" s="820"/>
      <c r="R24" s="821"/>
      <c r="S24" s="822"/>
      <c r="T24" s="820"/>
      <c r="U24" s="821"/>
      <c r="V24" s="822"/>
      <c r="W24" s="820"/>
      <c r="X24" s="821"/>
      <c r="Y24" s="822"/>
      <c r="Z24" s="820"/>
      <c r="AA24" s="821"/>
      <c r="AB24" s="822"/>
      <c r="AC24" s="833"/>
      <c r="AD24" s="834"/>
      <c r="AE24" s="845"/>
      <c r="AF24" s="833"/>
      <c r="AG24" s="834"/>
      <c r="AH24" s="835"/>
    </row>
    <row r="25" spans="1:37" ht="16.350000000000001" customHeight="1" x14ac:dyDescent="0.15">
      <c r="A25" s="850"/>
      <c r="B25" s="827"/>
      <c r="C25" s="836" t="s">
        <v>156</v>
      </c>
      <c r="D25" s="836"/>
      <c r="E25" s="836"/>
      <c r="F25" s="836"/>
      <c r="G25" s="836"/>
      <c r="H25" s="836"/>
      <c r="I25" s="836"/>
      <c r="J25" s="836"/>
      <c r="K25" s="837"/>
      <c r="L25" s="837"/>
      <c r="M25" s="837"/>
      <c r="N25" s="837"/>
      <c r="O25" s="837"/>
      <c r="P25" s="837"/>
      <c r="Q25" s="837"/>
      <c r="R25" s="837"/>
      <c r="S25" s="837"/>
      <c r="T25" s="837"/>
      <c r="U25" s="837"/>
      <c r="V25" s="837"/>
      <c r="W25" s="837"/>
      <c r="X25" s="837"/>
      <c r="Y25" s="837"/>
      <c r="Z25" s="837"/>
      <c r="AA25" s="837"/>
      <c r="AB25" s="837"/>
      <c r="AC25" s="838"/>
      <c r="AD25" s="839"/>
      <c r="AE25" s="839"/>
      <c r="AF25" s="839"/>
      <c r="AG25" s="839"/>
      <c r="AH25" s="840"/>
    </row>
    <row r="26" spans="1:37" s="473" customFormat="1" ht="16.350000000000001" customHeight="1" thickBot="1" x14ac:dyDescent="0.2">
      <c r="A26" s="841" t="s">
        <v>157</v>
      </c>
      <c r="B26" s="842"/>
      <c r="C26" s="842"/>
      <c r="D26" s="842"/>
      <c r="E26" s="842"/>
      <c r="F26" s="842"/>
      <c r="G26" s="843"/>
      <c r="H26" s="502" t="s">
        <v>158</v>
      </c>
      <c r="I26" s="503"/>
      <c r="J26" s="503"/>
      <c r="K26" s="503"/>
      <c r="L26" s="503"/>
      <c r="M26" s="503"/>
      <c r="N26" s="503"/>
      <c r="O26" s="503"/>
      <c r="P26" s="503"/>
      <c r="Q26" s="503"/>
      <c r="R26" s="503"/>
      <c r="S26" s="503"/>
      <c r="T26" s="503"/>
      <c r="U26" s="503"/>
      <c r="V26" s="503"/>
      <c r="W26" s="503"/>
      <c r="X26" s="503"/>
      <c r="Y26" s="503"/>
      <c r="Z26" s="503"/>
      <c r="AA26" s="503"/>
      <c r="AB26" s="503"/>
      <c r="AC26" s="503"/>
      <c r="AD26" s="503"/>
      <c r="AE26" s="503"/>
      <c r="AF26" s="503"/>
      <c r="AG26" s="503"/>
      <c r="AH26" s="504"/>
    </row>
    <row r="27" spans="1:37" ht="25.5" customHeight="1" x14ac:dyDescent="0.15">
      <c r="A27" s="505"/>
      <c r="B27" s="505"/>
      <c r="C27" s="505"/>
      <c r="D27" s="505"/>
      <c r="E27" s="505"/>
      <c r="F27" s="505"/>
      <c r="G27" s="505"/>
      <c r="H27" s="505"/>
      <c r="I27" s="505"/>
      <c r="J27" s="505"/>
      <c r="K27" s="505"/>
      <c r="L27" s="505"/>
      <c r="M27" s="505"/>
      <c r="N27" s="505"/>
      <c r="O27" s="505"/>
      <c r="P27" s="505"/>
      <c r="Q27" s="505"/>
      <c r="R27" s="505"/>
      <c r="S27" s="505"/>
      <c r="T27" s="505"/>
      <c r="U27" s="505"/>
      <c r="V27" s="505"/>
      <c r="W27" s="505"/>
      <c r="X27" s="505"/>
      <c r="Y27" s="505"/>
      <c r="Z27" s="505"/>
      <c r="AA27" s="505"/>
      <c r="AB27" s="505"/>
      <c r="AC27" s="505"/>
      <c r="AD27" s="505" t="s">
        <v>434</v>
      </c>
      <c r="AE27" s="505"/>
      <c r="AF27" s="505"/>
      <c r="AG27" s="505"/>
      <c r="AH27" s="505"/>
    </row>
    <row r="28" spans="1:37" s="474" customFormat="1" ht="15" customHeight="1" thickBot="1" x14ac:dyDescent="0.2">
      <c r="A28" s="844" t="s">
        <v>159</v>
      </c>
      <c r="B28" s="844"/>
      <c r="C28" s="844"/>
      <c r="D28" s="844"/>
      <c r="E28" s="844"/>
      <c r="F28" s="844"/>
      <c r="G28" s="844"/>
      <c r="H28" s="844"/>
      <c r="I28" s="844"/>
      <c r="J28" s="844"/>
      <c r="K28" s="844"/>
      <c r="L28" s="844"/>
      <c r="M28" s="844"/>
      <c r="N28" s="844"/>
      <c r="O28" s="844"/>
      <c r="P28" s="844"/>
      <c r="Q28" s="844"/>
      <c r="R28" s="844"/>
      <c r="S28" s="844"/>
      <c r="T28" s="844"/>
      <c r="U28" s="844"/>
      <c r="V28" s="844"/>
      <c r="W28" s="844"/>
      <c r="X28" s="844"/>
      <c r="Y28" s="844"/>
      <c r="Z28" s="844"/>
      <c r="AA28" s="844"/>
      <c r="AB28" s="844"/>
      <c r="AC28" s="844"/>
      <c r="AD28" s="844"/>
      <c r="AE28" s="844"/>
      <c r="AF28" s="844"/>
      <c r="AG28" s="844"/>
      <c r="AH28" s="844"/>
    </row>
    <row r="29" spans="1:37" ht="16.350000000000001" customHeight="1" x14ac:dyDescent="0.15">
      <c r="A29" s="806" t="s">
        <v>160</v>
      </c>
      <c r="B29" s="807"/>
      <c r="C29" s="812" t="s">
        <v>76</v>
      </c>
      <c r="D29" s="813"/>
      <c r="E29" s="813"/>
      <c r="F29" s="813"/>
      <c r="G29" s="814"/>
      <c r="H29" s="815"/>
      <c r="I29" s="816"/>
      <c r="J29" s="816"/>
      <c r="K29" s="816"/>
      <c r="L29" s="816"/>
      <c r="M29" s="816"/>
      <c r="N29" s="816"/>
      <c r="O29" s="816"/>
      <c r="P29" s="816"/>
      <c r="Q29" s="816"/>
      <c r="R29" s="816"/>
      <c r="S29" s="816"/>
      <c r="T29" s="816"/>
      <c r="U29" s="816"/>
      <c r="V29" s="816"/>
      <c r="W29" s="816"/>
      <c r="X29" s="816"/>
      <c r="Y29" s="816"/>
      <c r="Z29" s="816"/>
      <c r="AA29" s="816"/>
      <c r="AB29" s="816"/>
      <c r="AC29" s="816"/>
      <c r="AD29" s="816"/>
      <c r="AE29" s="816"/>
      <c r="AF29" s="816"/>
      <c r="AG29" s="816"/>
      <c r="AH29" s="817"/>
    </row>
    <row r="30" spans="1:37" ht="27.95" customHeight="1" x14ac:dyDescent="0.15">
      <c r="A30" s="808"/>
      <c r="B30" s="809"/>
      <c r="C30" s="796" t="s">
        <v>138</v>
      </c>
      <c r="D30" s="796"/>
      <c r="E30" s="796"/>
      <c r="F30" s="796"/>
      <c r="G30" s="796"/>
      <c r="H30" s="818"/>
      <c r="I30" s="818"/>
      <c r="J30" s="818"/>
      <c r="K30" s="818"/>
      <c r="L30" s="818"/>
      <c r="M30" s="818"/>
      <c r="N30" s="818"/>
      <c r="O30" s="818"/>
      <c r="P30" s="818"/>
      <c r="Q30" s="818"/>
      <c r="R30" s="818"/>
      <c r="S30" s="818"/>
      <c r="T30" s="818"/>
      <c r="U30" s="818"/>
      <c r="V30" s="818"/>
      <c r="W30" s="818"/>
      <c r="X30" s="818"/>
      <c r="Y30" s="818"/>
      <c r="Z30" s="818"/>
      <c r="AA30" s="818"/>
      <c r="AB30" s="818"/>
      <c r="AC30" s="818"/>
      <c r="AD30" s="818"/>
      <c r="AE30" s="818"/>
      <c r="AF30" s="818"/>
      <c r="AG30" s="818"/>
      <c r="AH30" s="819"/>
      <c r="AK30" s="475"/>
    </row>
    <row r="31" spans="1:37" ht="15.75" customHeight="1" x14ac:dyDescent="0.15">
      <c r="A31" s="808"/>
      <c r="B31" s="809"/>
      <c r="C31" s="820" t="s">
        <v>93</v>
      </c>
      <c r="D31" s="821"/>
      <c r="E31" s="821"/>
      <c r="F31" s="821"/>
      <c r="G31" s="822"/>
      <c r="H31" s="829" t="s">
        <v>107</v>
      </c>
      <c r="I31" s="830"/>
      <c r="J31" s="830"/>
      <c r="K31" s="830"/>
      <c r="L31" s="831"/>
      <c r="M31" s="831"/>
      <c r="N31" s="501" t="s">
        <v>108</v>
      </c>
      <c r="O31" s="831"/>
      <c r="P31" s="831"/>
      <c r="Q31" s="66" t="s">
        <v>109</v>
      </c>
      <c r="R31" s="830"/>
      <c r="S31" s="830"/>
      <c r="T31" s="830"/>
      <c r="U31" s="830"/>
      <c r="V31" s="830"/>
      <c r="W31" s="830"/>
      <c r="X31" s="830"/>
      <c r="Y31" s="830"/>
      <c r="Z31" s="830"/>
      <c r="AA31" s="830"/>
      <c r="AB31" s="830"/>
      <c r="AC31" s="830"/>
      <c r="AD31" s="830"/>
      <c r="AE31" s="830"/>
      <c r="AF31" s="830"/>
      <c r="AG31" s="830"/>
      <c r="AH31" s="832"/>
    </row>
    <row r="32" spans="1:37" ht="15.75" customHeight="1" x14ac:dyDescent="0.15">
      <c r="A32" s="808"/>
      <c r="B32" s="809"/>
      <c r="C32" s="823"/>
      <c r="D32" s="824"/>
      <c r="E32" s="824"/>
      <c r="F32" s="824"/>
      <c r="G32" s="825"/>
      <c r="H32" s="790"/>
      <c r="I32" s="791"/>
      <c r="J32" s="791"/>
      <c r="K32" s="791"/>
      <c r="L32" s="482" t="s">
        <v>30</v>
      </c>
      <c r="M32" s="482" t="s">
        <v>441</v>
      </c>
      <c r="N32" s="791"/>
      <c r="O32" s="791"/>
      <c r="P32" s="791"/>
      <c r="Q32" s="791"/>
      <c r="R32" s="791"/>
      <c r="S32" s="791"/>
      <c r="T32" s="791"/>
      <c r="U32" s="791"/>
      <c r="V32" s="482" t="s">
        <v>442</v>
      </c>
      <c r="W32" s="482" t="s">
        <v>443</v>
      </c>
      <c r="X32" s="791"/>
      <c r="Y32" s="791"/>
      <c r="Z32" s="791"/>
      <c r="AA32" s="791"/>
      <c r="AB32" s="791"/>
      <c r="AC32" s="791"/>
      <c r="AD32" s="791"/>
      <c r="AE32" s="791"/>
      <c r="AF32" s="791"/>
      <c r="AG32" s="791"/>
      <c r="AH32" s="792"/>
    </row>
    <row r="33" spans="1:34" ht="15.75" customHeight="1" x14ac:dyDescent="0.15">
      <c r="A33" s="808"/>
      <c r="B33" s="809"/>
      <c r="C33" s="823"/>
      <c r="D33" s="824"/>
      <c r="E33" s="824"/>
      <c r="F33" s="824"/>
      <c r="G33" s="825"/>
      <c r="H33" s="790"/>
      <c r="I33" s="791"/>
      <c r="J33" s="791"/>
      <c r="K33" s="791"/>
      <c r="L33" s="482" t="s">
        <v>444</v>
      </c>
      <c r="M33" s="482" t="s">
        <v>445</v>
      </c>
      <c r="N33" s="791"/>
      <c r="O33" s="791"/>
      <c r="P33" s="791"/>
      <c r="Q33" s="791"/>
      <c r="R33" s="791"/>
      <c r="S33" s="791"/>
      <c r="T33" s="791"/>
      <c r="U33" s="791"/>
      <c r="V33" s="482" t="s">
        <v>446</v>
      </c>
      <c r="W33" s="482" t="s">
        <v>447</v>
      </c>
      <c r="X33" s="791"/>
      <c r="Y33" s="791"/>
      <c r="Z33" s="791"/>
      <c r="AA33" s="791"/>
      <c r="AB33" s="791"/>
      <c r="AC33" s="791"/>
      <c r="AD33" s="791"/>
      <c r="AE33" s="791"/>
      <c r="AF33" s="791"/>
      <c r="AG33" s="791"/>
      <c r="AH33" s="792"/>
    </row>
    <row r="34" spans="1:34" ht="15.75" customHeight="1" x14ac:dyDescent="0.15">
      <c r="A34" s="808"/>
      <c r="B34" s="809"/>
      <c r="C34" s="826"/>
      <c r="D34" s="827"/>
      <c r="E34" s="827"/>
      <c r="F34" s="827"/>
      <c r="G34" s="828"/>
      <c r="H34" s="793"/>
      <c r="I34" s="794"/>
      <c r="J34" s="794"/>
      <c r="K34" s="794"/>
      <c r="L34" s="794"/>
      <c r="M34" s="794"/>
      <c r="N34" s="794"/>
      <c r="O34" s="794"/>
      <c r="P34" s="794"/>
      <c r="Q34" s="794"/>
      <c r="R34" s="794"/>
      <c r="S34" s="794"/>
      <c r="T34" s="794"/>
      <c r="U34" s="794"/>
      <c r="V34" s="794"/>
      <c r="W34" s="794"/>
      <c r="X34" s="794"/>
      <c r="Y34" s="794"/>
      <c r="Z34" s="794"/>
      <c r="AA34" s="794"/>
      <c r="AB34" s="794"/>
      <c r="AC34" s="794"/>
      <c r="AD34" s="794"/>
      <c r="AE34" s="794"/>
      <c r="AF34" s="794"/>
      <c r="AG34" s="794"/>
      <c r="AH34" s="795"/>
    </row>
    <row r="35" spans="1:34" ht="16.350000000000001" customHeight="1" x14ac:dyDescent="0.15">
      <c r="A35" s="808"/>
      <c r="B35" s="809"/>
      <c r="C35" s="796" t="s">
        <v>139</v>
      </c>
      <c r="D35" s="796"/>
      <c r="E35" s="796"/>
      <c r="F35" s="796"/>
      <c r="G35" s="796"/>
      <c r="H35" s="798" t="s">
        <v>7</v>
      </c>
      <c r="I35" s="799"/>
      <c r="J35" s="800"/>
      <c r="K35" s="801"/>
      <c r="L35" s="802"/>
      <c r="M35" s="802"/>
      <c r="N35" s="802"/>
      <c r="O35" s="802"/>
      <c r="P35" s="802"/>
      <c r="Q35" s="483" t="s">
        <v>448</v>
      </c>
      <c r="R35" s="484"/>
      <c r="S35" s="803"/>
      <c r="T35" s="803"/>
      <c r="U35" s="804"/>
      <c r="V35" s="798" t="s">
        <v>3</v>
      </c>
      <c r="W35" s="799"/>
      <c r="X35" s="800"/>
      <c r="Y35" s="801"/>
      <c r="Z35" s="802"/>
      <c r="AA35" s="802"/>
      <c r="AB35" s="802"/>
      <c r="AC35" s="802"/>
      <c r="AD35" s="802"/>
      <c r="AE35" s="802"/>
      <c r="AF35" s="802"/>
      <c r="AG35" s="802"/>
      <c r="AH35" s="805"/>
    </row>
    <row r="36" spans="1:34" ht="16.350000000000001" customHeight="1" thickBot="1" x14ac:dyDescent="0.2">
      <c r="A36" s="810"/>
      <c r="B36" s="811"/>
      <c r="C36" s="797"/>
      <c r="D36" s="797"/>
      <c r="E36" s="797"/>
      <c r="F36" s="797"/>
      <c r="G36" s="797"/>
      <c r="H36" s="783" t="s">
        <v>111</v>
      </c>
      <c r="I36" s="783"/>
      <c r="J36" s="783"/>
      <c r="K36" s="784"/>
      <c r="L36" s="785"/>
      <c r="M36" s="785"/>
      <c r="N36" s="785"/>
      <c r="O36" s="785"/>
      <c r="P36" s="785"/>
      <c r="Q36" s="785"/>
      <c r="R36" s="785"/>
      <c r="S36" s="785"/>
      <c r="T36" s="785"/>
      <c r="U36" s="785"/>
      <c r="V36" s="785"/>
      <c r="W36" s="785"/>
      <c r="X36" s="785"/>
      <c r="Y36" s="785"/>
      <c r="Z36" s="785"/>
      <c r="AA36" s="785"/>
      <c r="AB36" s="785"/>
      <c r="AC36" s="785"/>
      <c r="AD36" s="785"/>
      <c r="AE36" s="785"/>
      <c r="AF36" s="785"/>
      <c r="AG36" s="785"/>
      <c r="AH36" s="786"/>
    </row>
    <row r="37" spans="1:34" ht="16.350000000000001" customHeight="1" x14ac:dyDescent="0.15">
      <c r="A37" s="476"/>
      <c r="B37" s="476"/>
      <c r="C37" s="476"/>
      <c r="D37" s="476"/>
      <c r="E37" s="476"/>
      <c r="F37" s="476"/>
      <c r="G37" s="476"/>
      <c r="H37" s="476"/>
      <c r="I37" s="476"/>
      <c r="J37" s="476"/>
      <c r="K37" s="476"/>
      <c r="L37" s="476"/>
      <c r="M37" s="476"/>
      <c r="N37" s="476"/>
      <c r="O37" s="476"/>
      <c r="P37" s="476"/>
      <c r="Q37" s="476"/>
      <c r="R37" s="476"/>
      <c r="S37" s="476"/>
      <c r="T37" s="476"/>
      <c r="U37" s="476"/>
      <c r="V37" s="476"/>
      <c r="W37" s="476"/>
      <c r="X37" s="476"/>
      <c r="Y37" s="476"/>
      <c r="Z37" s="476"/>
      <c r="AA37" s="476"/>
      <c r="AB37" s="476"/>
      <c r="AC37" s="476"/>
      <c r="AD37" s="476"/>
      <c r="AE37" s="476"/>
      <c r="AF37" s="476" t="s">
        <v>434</v>
      </c>
      <c r="AG37" s="476"/>
      <c r="AH37" s="476"/>
    </row>
    <row r="38" spans="1:34" ht="15.95" customHeight="1" x14ac:dyDescent="0.15">
      <c r="A38" s="787" t="s">
        <v>161</v>
      </c>
      <c r="B38" s="787"/>
      <c r="C38" s="788" t="s">
        <v>490</v>
      </c>
      <c r="D38" s="789" t="s">
        <v>491</v>
      </c>
      <c r="E38" s="789"/>
      <c r="F38" s="789"/>
      <c r="G38" s="789"/>
      <c r="H38" s="789"/>
      <c r="I38" s="789"/>
      <c r="J38" s="789"/>
      <c r="K38" s="789"/>
      <c r="L38" s="789"/>
      <c r="M38" s="789"/>
      <c r="N38" s="789"/>
      <c r="O38" s="789"/>
      <c r="P38" s="789"/>
      <c r="Q38" s="789"/>
      <c r="R38" s="789"/>
      <c r="S38" s="789"/>
      <c r="T38" s="789"/>
      <c r="U38" s="789"/>
      <c r="V38" s="789"/>
      <c r="W38" s="789"/>
      <c r="X38" s="789"/>
      <c r="Y38" s="789"/>
      <c r="Z38" s="789"/>
      <c r="AA38" s="789"/>
      <c r="AB38" s="789"/>
      <c r="AC38" s="789"/>
      <c r="AD38" s="789"/>
      <c r="AE38" s="789"/>
      <c r="AF38" s="789"/>
      <c r="AG38" s="789"/>
      <c r="AH38" s="789"/>
    </row>
    <row r="39" spans="1:34" ht="15.95" customHeight="1" x14ac:dyDescent="0.15">
      <c r="A39" s="787"/>
      <c r="B39" s="787"/>
      <c r="C39" s="788"/>
      <c r="D39" s="789"/>
      <c r="E39" s="789"/>
      <c r="F39" s="789"/>
      <c r="G39" s="789"/>
      <c r="H39" s="789"/>
      <c r="I39" s="789"/>
      <c r="J39" s="789"/>
      <c r="K39" s="789"/>
      <c r="L39" s="789"/>
      <c r="M39" s="789"/>
      <c r="N39" s="789"/>
      <c r="O39" s="789"/>
      <c r="P39" s="789"/>
      <c r="Q39" s="789"/>
      <c r="R39" s="789"/>
      <c r="S39" s="789"/>
      <c r="T39" s="789"/>
      <c r="U39" s="789"/>
      <c r="V39" s="789"/>
      <c r="W39" s="789"/>
      <c r="X39" s="789"/>
      <c r="Y39" s="789"/>
      <c r="Z39" s="789"/>
      <c r="AA39" s="789"/>
      <c r="AB39" s="789"/>
      <c r="AC39" s="789"/>
      <c r="AD39" s="789"/>
      <c r="AE39" s="789"/>
      <c r="AF39" s="789"/>
      <c r="AG39" s="789"/>
      <c r="AH39" s="789"/>
    </row>
    <row r="40" spans="1:34" ht="15.95" customHeight="1" x14ac:dyDescent="0.15">
      <c r="A40" s="787"/>
      <c r="B40" s="787"/>
      <c r="C40" s="788"/>
      <c r="D40" s="789"/>
      <c r="E40" s="789"/>
      <c r="F40" s="789"/>
      <c r="G40" s="789"/>
      <c r="H40" s="789"/>
      <c r="I40" s="789"/>
      <c r="J40" s="789"/>
      <c r="K40" s="789"/>
      <c r="L40" s="789"/>
      <c r="M40" s="789"/>
      <c r="N40" s="789"/>
      <c r="O40" s="789"/>
      <c r="P40" s="789"/>
      <c r="Q40" s="789"/>
      <c r="R40" s="789"/>
      <c r="S40" s="789"/>
      <c r="T40" s="789"/>
      <c r="U40" s="789"/>
      <c r="V40" s="789"/>
      <c r="W40" s="789"/>
      <c r="X40" s="789"/>
      <c r="Y40" s="789"/>
      <c r="Z40" s="789"/>
      <c r="AA40" s="789"/>
      <c r="AB40" s="789"/>
      <c r="AC40" s="789"/>
      <c r="AD40" s="789"/>
      <c r="AE40" s="789"/>
      <c r="AF40" s="789"/>
      <c r="AG40" s="789"/>
      <c r="AH40" s="789"/>
    </row>
    <row r="41" spans="1:34" ht="15.95" customHeight="1" x14ac:dyDescent="0.15">
      <c r="A41" s="787"/>
      <c r="B41" s="787"/>
      <c r="C41" s="788"/>
      <c r="D41" s="789"/>
      <c r="E41" s="789"/>
      <c r="F41" s="789"/>
      <c r="G41" s="789"/>
      <c r="H41" s="789"/>
      <c r="I41" s="789"/>
      <c r="J41" s="789"/>
      <c r="K41" s="789"/>
      <c r="L41" s="789"/>
      <c r="M41" s="789"/>
      <c r="N41" s="789"/>
      <c r="O41" s="789"/>
      <c r="P41" s="789"/>
      <c r="Q41" s="789"/>
      <c r="R41" s="789"/>
      <c r="S41" s="789"/>
      <c r="T41" s="789"/>
      <c r="U41" s="789"/>
      <c r="V41" s="789"/>
      <c r="W41" s="789"/>
      <c r="X41" s="789"/>
      <c r="Y41" s="789"/>
      <c r="Z41" s="789"/>
      <c r="AA41" s="789"/>
      <c r="AB41" s="789"/>
      <c r="AC41" s="789"/>
      <c r="AD41" s="789"/>
      <c r="AE41" s="789"/>
      <c r="AF41" s="789"/>
      <c r="AG41" s="789"/>
      <c r="AH41" s="789"/>
    </row>
    <row r="42" spans="1:34" ht="15.95" customHeight="1" x14ac:dyDescent="0.15">
      <c r="A42" s="787"/>
      <c r="B42" s="787"/>
      <c r="C42" s="788"/>
      <c r="D42" s="789"/>
      <c r="E42" s="789"/>
      <c r="F42" s="789"/>
      <c r="G42" s="789"/>
      <c r="H42" s="789"/>
      <c r="I42" s="789"/>
      <c r="J42" s="789"/>
      <c r="K42" s="789"/>
      <c r="L42" s="789"/>
      <c r="M42" s="789"/>
      <c r="N42" s="789"/>
      <c r="O42" s="789"/>
      <c r="P42" s="789"/>
      <c r="Q42" s="789"/>
      <c r="R42" s="789"/>
      <c r="S42" s="789"/>
      <c r="T42" s="789"/>
      <c r="U42" s="789"/>
      <c r="V42" s="789"/>
      <c r="W42" s="789"/>
      <c r="X42" s="789"/>
      <c r="Y42" s="789"/>
      <c r="Z42" s="789"/>
      <c r="AA42" s="789"/>
      <c r="AB42" s="789"/>
      <c r="AC42" s="789"/>
      <c r="AD42" s="789"/>
      <c r="AE42" s="789"/>
      <c r="AF42" s="789"/>
      <c r="AG42" s="789"/>
      <c r="AH42" s="789"/>
    </row>
    <row r="43" spans="1:34" ht="15.95" customHeight="1" x14ac:dyDescent="0.15">
      <c r="A43" s="787"/>
      <c r="B43" s="787"/>
      <c r="C43" s="788"/>
      <c r="D43" s="789"/>
      <c r="E43" s="789"/>
      <c r="F43" s="789"/>
      <c r="G43" s="789"/>
      <c r="H43" s="789"/>
      <c r="I43" s="789"/>
      <c r="J43" s="789"/>
      <c r="K43" s="789"/>
      <c r="L43" s="789"/>
      <c r="M43" s="789"/>
      <c r="N43" s="789"/>
      <c r="O43" s="789"/>
      <c r="P43" s="789"/>
      <c r="Q43" s="789"/>
      <c r="R43" s="789"/>
      <c r="S43" s="789"/>
      <c r="T43" s="789"/>
      <c r="U43" s="789"/>
      <c r="V43" s="789"/>
      <c r="W43" s="789"/>
      <c r="X43" s="789"/>
      <c r="Y43" s="789"/>
      <c r="Z43" s="789"/>
      <c r="AA43" s="789"/>
      <c r="AB43" s="789"/>
      <c r="AC43" s="789"/>
      <c r="AD43" s="789"/>
      <c r="AE43" s="789"/>
      <c r="AF43" s="789"/>
      <c r="AG43" s="789"/>
      <c r="AH43" s="789"/>
    </row>
  </sheetData>
  <mergeCells count="115">
    <mergeCell ref="L5:M5"/>
    <mergeCell ref="O5:P5"/>
    <mergeCell ref="R5:AH5"/>
    <mergeCell ref="H6:K7"/>
    <mergeCell ref="N6:U7"/>
    <mergeCell ref="X6:AH7"/>
    <mergeCell ref="A1:AH1"/>
    <mergeCell ref="A2:B10"/>
    <mergeCell ref="C2:G2"/>
    <mergeCell ref="H2:AH2"/>
    <mergeCell ref="C3:G3"/>
    <mergeCell ref="H3:AH3"/>
    <mergeCell ref="C4:G4"/>
    <mergeCell ref="H4:AH4"/>
    <mergeCell ref="C5:G8"/>
    <mergeCell ref="H5:K5"/>
    <mergeCell ref="H8:AH8"/>
    <mergeCell ref="C9:G10"/>
    <mergeCell ref="H9:J9"/>
    <mergeCell ref="K9:P9"/>
    <mergeCell ref="S9:U9"/>
    <mergeCell ref="V9:X9"/>
    <mergeCell ref="Y9:AH9"/>
    <mergeCell ref="H10:J10"/>
    <mergeCell ref="K10:AH10"/>
    <mergeCell ref="A11:G11"/>
    <mergeCell ref="H11:AH11"/>
    <mergeCell ref="A12:B18"/>
    <mergeCell ref="C12:G12"/>
    <mergeCell ref="H12:O12"/>
    <mergeCell ref="P12:R14"/>
    <mergeCell ref="S12:V12"/>
    <mergeCell ref="W12:X12"/>
    <mergeCell ref="Z12:AA12"/>
    <mergeCell ref="AC12:AH12"/>
    <mergeCell ref="C16:G18"/>
    <mergeCell ref="H16:J16"/>
    <mergeCell ref="K16:AH16"/>
    <mergeCell ref="H17:J18"/>
    <mergeCell ref="K17:AH17"/>
    <mergeCell ref="K18:AH18"/>
    <mergeCell ref="C13:G13"/>
    <mergeCell ref="H13:O13"/>
    <mergeCell ref="S13:AH14"/>
    <mergeCell ref="C14:G14"/>
    <mergeCell ref="H14:O14"/>
    <mergeCell ref="C15:J15"/>
    <mergeCell ref="K15:AH15"/>
    <mergeCell ref="Z23:AB23"/>
    <mergeCell ref="K22:M22"/>
    <mergeCell ref="N22:P22"/>
    <mergeCell ref="Q22:S22"/>
    <mergeCell ref="T22:V22"/>
    <mergeCell ref="W22:Y22"/>
    <mergeCell ref="Z22:AB22"/>
    <mergeCell ref="A19:J19"/>
    <mergeCell ref="K19:P19"/>
    <mergeCell ref="Q19:R19"/>
    <mergeCell ref="S19:AH19"/>
    <mergeCell ref="A20:AH20"/>
    <mergeCell ref="A21:J22"/>
    <mergeCell ref="K21:P21"/>
    <mergeCell ref="Q21:V21"/>
    <mergeCell ref="W21:AB21"/>
    <mergeCell ref="AC21:AH21"/>
    <mergeCell ref="AC22:AE22"/>
    <mergeCell ref="AF22:AH22"/>
    <mergeCell ref="R31:AH31"/>
    <mergeCell ref="AF24:AH24"/>
    <mergeCell ref="C25:J25"/>
    <mergeCell ref="K25:AB25"/>
    <mergeCell ref="AC25:AH25"/>
    <mergeCell ref="A26:G26"/>
    <mergeCell ref="A28:AH28"/>
    <mergeCell ref="AC23:AE23"/>
    <mergeCell ref="AF23:AH23"/>
    <mergeCell ref="C24:J24"/>
    <mergeCell ref="K24:M24"/>
    <mergeCell ref="N24:P24"/>
    <mergeCell ref="Q24:S24"/>
    <mergeCell ref="T24:V24"/>
    <mergeCell ref="W24:Y24"/>
    <mergeCell ref="Z24:AB24"/>
    <mergeCell ref="AC24:AE24"/>
    <mergeCell ref="A23:B25"/>
    <mergeCell ref="C23:J23"/>
    <mergeCell ref="K23:M23"/>
    <mergeCell ref="N23:P23"/>
    <mergeCell ref="Q23:S23"/>
    <mergeCell ref="T23:V23"/>
    <mergeCell ref="W23:Y23"/>
    <mergeCell ref="H36:J36"/>
    <mergeCell ref="K36:AH36"/>
    <mergeCell ref="A38:B43"/>
    <mergeCell ref="C38:C43"/>
    <mergeCell ref="D38:AH43"/>
    <mergeCell ref="H32:K33"/>
    <mergeCell ref="N32:U33"/>
    <mergeCell ref="X32:AH33"/>
    <mergeCell ref="H34:AH34"/>
    <mergeCell ref="C35:G36"/>
    <mergeCell ref="H35:J35"/>
    <mergeCell ref="K35:P35"/>
    <mergeCell ref="S35:U35"/>
    <mergeCell ref="V35:X35"/>
    <mergeCell ref="Y35:AH35"/>
    <mergeCell ref="A29:B36"/>
    <mergeCell ref="C29:G29"/>
    <mergeCell ref="H29:AH29"/>
    <mergeCell ref="C30:G30"/>
    <mergeCell ref="H30:AH30"/>
    <mergeCell ref="C31:G34"/>
    <mergeCell ref="H31:K31"/>
    <mergeCell ref="L31:M31"/>
    <mergeCell ref="O31:P31"/>
  </mergeCells>
  <phoneticPr fontId="11"/>
  <printOptions horizontalCentered="1"/>
  <pageMargins left="0.70866141732283472" right="0.70866141732283472" top="0.74803149606299213" bottom="0.74803149606299213" header="0.31496062992125984" footer="0.31496062992125984"/>
  <pageSetup paperSize="9" scale="7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7</xdr:col>
                    <xdr:colOff>152400</xdr:colOff>
                    <xdr:row>9</xdr:row>
                    <xdr:rowOff>180975</xdr:rowOff>
                  </from>
                  <to>
                    <xdr:col>9</xdr:col>
                    <xdr:colOff>228600</xdr:colOff>
                    <xdr:row>11</xdr:row>
                    <xdr:rowOff>28575</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12</xdr:col>
                    <xdr:colOff>171450</xdr:colOff>
                    <xdr:row>9</xdr:row>
                    <xdr:rowOff>171450</xdr:rowOff>
                  </from>
                  <to>
                    <xdr:col>16</xdr:col>
                    <xdr:colOff>95250</xdr:colOff>
                    <xdr:row>11</xdr:row>
                    <xdr:rowOff>28575</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18</xdr:col>
                    <xdr:colOff>161925</xdr:colOff>
                    <xdr:row>9</xdr:row>
                    <xdr:rowOff>171450</xdr:rowOff>
                  </from>
                  <to>
                    <xdr:col>26</xdr:col>
                    <xdr:colOff>28575</xdr:colOff>
                    <xdr:row>11</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K12"/>
  <sheetViews>
    <sheetView view="pageBreakPreview" zoomScale="80" zoomScaleNormal="90" zoomScaleSheetLayoutView="80" workbookViewId="0">
      <selection sqref="A1:AH1"/>
    </sheetView>
  </sheetViews>
  <sheetFormatPr defaultColWidth="8.75" defaultRowHeight="12" x14ac:dyDescent="0.15"/>
  <cols>
    <col min="1" max="34" width="3.125" style="476" customWidth="1"/>
    <col min="35" max="16384" width="8.75" style="476"/>
  </cols>
  <sheetData>
    <row r="1" spans="1:37" ht="36.6" customHeight="1" x14ac:dyDescent="0.15">
      <c r="A1" s="893" t="s">
        <v>476</v>
      </c>
      <c r="B1" s="893"/>
      <c r="C1" s="893"/>
      <c r="D1" s="893"/>
      <c r="E1" s="893"/>
      <c r="F1" s="893"/>
      <c r="G1" s="893"/>
      <c r="H1" s="893"/>
      <c r="I1" s="893"/>
      <c r="J1" s="893"/>
      <c r="K1" s="893"/>
      <c r="L1" s="893"/>
      <c r="M1" s="893"/>
      <c r="N1" s="893"/>
      <c r="O1" s="893"/>
      <c r="P1" s="893"/>
      <c r="Q1" s="893"/>
      <c r="R1" s="893"/>
      <c r="S1" s="893"/>
      <c r="T1" s="893"/>
      <c r="U1" s="893"/>
      <c r="V1" s="893"/>
      <c r="W1" s="893"/>
      <c r="X1" s="893"/>
      <c r="Y1" s="893"/>
      <c r="Z1" s="893"/>
      <c r="AA1" s="893"/>
      <c r="AB1" s="893"/>
      <c r="AC1" s="893"/>
      <c r="AD1" s="893"/>
      <c r="AE1" s="893"/>
      <c r="AF1" s="893"/>
      <c r="AG1" s="893"/>
      <c r="AH1" s="893"/>
    </row>
    <row r="2" spans="1:37" s="477" customFormat="1" ht="15" customHeight="1" x14ac:dyDescent="0.15">
      <c r="A2" s="916" t="s">
        <v>159</v>
      </c>
      <c r="B2" s="916"/>
      <c r="C2" s="916"/>
      <c r="D2" s="916"/>
      <c r="E2" s="916"/>
      <c r="F2" s="916"/>
      <c r="G2" s="916"/>
      <c r="H2" s="916"/>
      <c r="I2" s="916"/>
      <c r="J2" s="916"/>
      <c r="K2" s="916"/>
      <c r="L2" s="916"/>
      <c r="M2" s="916"/>
      <c r="N2" s="916"/>
      <c r="O2" s="916"/>
      <c r="P2" s="916"/>
      <c r="Q2" s="916"/>
      <c r="R2" s="916"/>
      <c r="S2" s="916"/>
      <c r="T2" s="916"/>
      <c r="U2" s="916"/>
      <c r="V2" s="916"/>
      <c r="W2" s="916"/>
      <c r="X2" s="916"/>
      <c r="Y2" s="916"/>
      <c r="Z2" s="916"/>
      <c r="AA2" s="916"/>
      <c r="AB2" s="916"/>
      <c r="AC2" s="916"/>
      <c r="AD2" s="916"/>
      <c r="AE2" s="916"/>
      <c r="AF2" s="916"/>
      <c r="AG2" s="916"/>
      <c r="AH2" s="916"/>
    </row>
    <row r="3" spans="1:37" s="480" customFormat="1" ht="26.1" customHeight="1" thickBot="1" x14ac:dyDescent="0.2">
      <c r="A3" s="478" t="s">
        <v>477</v>
      </c>
      <c r="B3" s="479"/>
      <c r="C3" s="479"/>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79"/>
      <c r="AH3" s="479"/>
    </row>
    <row r="4" spans="1:37" ht="16.350000000000001" customHeight="1" x14ac:dyDescent="0.15">
      <c r="A4" s="917" t="s">
        <v>160</v>
      </c>
      <c r="B4" s="918"/>
      <c r="C4" s="923" t="s">
        <v>76</v>
      </c>
      <c r="D4" s="924"/>
      <c r="E4" s="924"/>
      <c r="F4" s="924"/>
      <c r="G4" s="925"/>
      <c r="H4" s="926"/>
      <c r="I4" s="927"/>
      <c r="J4" s="927"/>
      <c r="K4" s="927"/>
      <c r="L4" s="927"/>
      <c r="M4" s="927"/>
      <c r="N4" s="927"/>
      <c r="O4" s="927"/>
      <c r="P4" s="927"/>
      <c r="Q4" s="927"/>
      <c r="R4" s="927"/>
      <c r="S4" s="927"/>
      <c r="T4" s="927"/>
      <c r="U4" s="927"/>
      <c r="V4" s="927"/>
      <c r="W4" s="927"/>
      <c r="X4" s="927"/>
      <c r="Y4" s="927"/>
      <c r="Z4" s="927"/>
      <c r="AA4" s="927"/>
      <c r="AB4" s="927"/>
      <c r="AC4" s="927"/>
      <c r="AD4" s="927"/>
      <c r="AE4" s="927"/>
      <c r="AF4" s="927"/>
      <c r="AG4" s="927"/>
      <c r="AH4" s="928"/>
    </row>
    <row r="5" spans="1:37" ht="27.95" customHeight="1" x14ac:dyDescent="0.15">
      <c r="A5" s="919"/>
      <c r="B5" s="920"/>
      <c r="C5" s="914" t="s">
        <v>138</v>
      </c>
      <c r="D5" s="914"/>
      <c r="E5" s="914"/>
      <c r="F5" s="914"/>
      <c r="G5" s="914"/>
      <c r="H5" s="929"/>
      <c r="I5" s="929"/>
      <c r="J5" s="929"/>
      <c r="K5" s="929"/>
      <c r="L5" s="929"/>
      <c r="M5" s="929"/>
      <c r="N5" s="929"/>
      <c r="O5" s="929"/>
      <c r="P5" s="929"/>
      <c r="Q5" s="929"/>
      <c r="R5" s="929"/>
      <c r="S5" s="929"/>
      <c r="T5" s="929"/>
      <c r="U5" s="929"/>
      <c r="V5" s="929"/>
      <c r="W5" s="929"/>
      <c r="X5" s="929"/>
      <c r="Y5" s="929"/>
      <c r="Z5" s="929"/>
      <c r="AA5" s="929"/>
      <c r="AB5" s="929"/>
      <c r="AC5" s="929"/>
      <c r="AD5" s="929"/>
      <c r="AE5" s="929"/>
      <c r="AF5" s="929"/>
      <c r="AG5" s="929"/>
      <c r="AH5" s="930"/>
      <c r="AK5" s="481"/>
    </row>
    <row r="6" spans="1:37" ht="15.75" customHeight="1" x14ac:dyDescent="0.15">
      <c r="A6" s="919"/>
      <c r="B6" s="920"/>
      <c r="C6" s="931" t="s">
        <v>93</v>
      </c>
      <c r="D6" s="932"/>
      <c r="E6" s="932"/>
      <c r="F6" s="932"/>
      <c r="G6" s="933"/>
      <c r="H6" s="829" t="s">
        <v>107</v>
      </c>
      <c r="I6" s="830"/>
      <c r="J6" s="830"/>
      <c r="K6" s="830"/>
      <c r="L6" s="831"/>
      <c r="M6" s="831"/>
      <c r="N6" s="501" t="s">
        <v>108</v>
      </c>
      <c r="O6" s="831"/>
      <c r="P6" s="831"/>
      <c r="Q6" s="66" t="s">
        <v>109</v>
      </c>
      <c r="R6" s="830"/>
      <c r="S6" s="830"/>
      <c r="T6" s="830"/>
      <c r="U6" s="830"/>
      <c r="V6" s="830"/>
      <c r="W6" s="830"/>
      <c r="X6" s="830"/>
      <c r="Y6" s="830"/>
      <c r="Z6" s="830"/>
      <c r="AA6" s="830"/>
      <c r="AB6" s="830"/>
      <c r="AC6" s="830"/>
      <c r="AD6" s="830"/>
      <c r="AE6" s="830"/>
      <c r="AF6" s="830"/>
      <c r="AG6" s="830"/>
      <c r="AH6" s="832"/>
    </row>
    <row r="7" spans="1:37" ht="15.75" customHeight="1" x14ac:dyDescent="0.15">
      <c r="A7" s="919"/>
      <c r="B7" s="920"/>
      <c r="C7" s="934"/>
      <c r="D7" s="935"/>
      <c r="E7" s="935"/>
      <c r="F7" s="935"/>
      <c r="G7" s="936"/>
      <c r="H7" s="790"/>
      <c r="I7" s="791"/>
      <c r="J7" s="791"/>
      <c r="K7" s="791"/>
      <c r="L7" s="482" t="s">
        <v>30</v>
      </c>
      <c r="M7" s="482" t="s">
        <v>441</v>
      </c>
      <c r="N7" s="791"/>
      <c r="O7" s="791"/>
      <c r="P7" s="791"/>
      <c r="Q7" s="791"/>
      <c r="R7" s="791"/>
      <c r="S7" s="791"/>
      <c r="T7" s="791"/>
      <c r="U7" s="791"/>
      <c r="V7" s="482" t="s">
        <v>442</v>
      </c>
      <c r="W7" s="482" t="s">
        <v>443</v>
      </c>
      <c r="X7" s="791"/>
      <c r="Y7" s="791"/>
      <c r="Z7" s="791"/>
      <c r="AA7" s="791"/>
      <c r="AB7" s="791"/>
      <c r="AC7" s="791"/>
      <c r="AD7" s="791"/>
      <c r="AE7" s="791"/>
      <c r="AF7" s="791"/>
      <c r="AG7" s="791"/>
      <c r="AH7" s="792"/>
    </row>
    <row r="8" spans="1:37" ht="15.75" customHeight="1" x14ac:dyDescent="0.15">
      <c r="A8" s="919"/>
      <c r="B8" s="920"/>
      <c r="C8" s="934"/>
      <c r="D8" s="935"/>
      <c r="E8" s="935"/>
      <c r="F8" s="935"/>
      <c r="G8" s="936"/>
      <c r="H8" s="790"/>
      <c r="I8" s="791"/>
      <c r="J8" s="791"/>
      <c r="K8" s="791"/>
      <c r="L8" s="482" t="s">
        <v>444</v>
      </c>
      <c r="M8" s="482" t="s">
        <v>445</v>
      </c>
      <c r="N8" s="791"/>
      <c r="O8" s="791"/>
      <c r="P8" s="791"/>
      <c r="Q8" s="791"/>
      <c r="R8" s="791"/>
      <c r="S8" s="791"/>
      <c r="T8" s="791"/>
      <c r="U8" s="791"/>
      <c r="V8" s="482" t="s">
        <v>446</v>
      </c>
      <c r="W8" s="482" t="s">
        <v>447</v>
      </c>
      <c r="X8" s="791"/>
      <c r="Y8" s="791"/>
      <c r="Z8" s="791"/>
      <c r="AA8" s="791"/>
      <c r="AB8" s="791"/>
      <c r="AC8" s="791"/>
      <c r="AD8" s="791"/>
      <c r="AE8" s="791"/>
      <c r="AF8" s="791"/>
      <c r="AG8" s="791"/>
      <c r="AH8" s="792"/>
    </row>
    <row r="9" spans="1:37" ht="18.95" customHeight="1" x14ac:dyDescent="0.15">
      <c r="A9" s="919"/>
      <c r="B9" s="920"/>
      <c r="C9" s="937"/>
      <c r="D9" s="938"/>
      <c r="E9" s="938"/>
      <c r="F9" s="938"/>
      <c r="G9" s="939"/>
      <c r="H9" s="793"/>
      <c r="I9" s="794"/>
      <c r="J9" s="794"/>
      <c r="K9" s="794"/>
      <c r="L9" s="794"/>
      <c r="M9" s="794"/>
      <c r="N9" s="794"/>
      <c r="O9" s="794"/>
      <c r="P9" s="794"/>
      <c r="Q9" s="794"/>
      <c r="R9" s="794"/>
      <c r="S9" s="794"/>
      <c r="T9" s="794"/>
      <c r="U9" s="794"/>
      <c r="V9" s="794"/>
      <c r="W9" s="794"/>
      <c r="X9" s="794"/>
      <c r="Y9" s="794"/>
      <c r="Z9" s="794"/>
      <c r="AA9" s="794"/>
      <c r="AB9" s="794"/>
      <c r="AC9" s="794"/>
      <c r="AD9" s="794"/>
      <c r="AE9" s="794"/>
      <c r="AF9" s="794"/>
      <c r="AG9" s="794"/>
      <c r="AH9" s="795"/>
    </row>
    <row r="10" spans="1:37" ht="16.350000000000001" customHeight="1" x14ac:dyDescent="0.15">
      <c r="A10" s="919"/>
      <c r="B10" s="920"/>
      <c r="C10" s="914" t="s">
        <v>139</v>
      </c>
      <c r="D10" s="914"/>
      <c r="E10" s="914"/>
      <c r="F10" s="914"/>
      <c r="G10" s="914"/>
      <c r="H10" s="798" t="s">
        <v>7</v>
      </c>
      <c r="I10" s="799"/>
      <c r="J10" s="800"/>
      <c r="K10" s="801"/>
      <c r="L10" s="802"/>
      <c r="M10" s="802"/>
      <c r="N10" s="802"/>
      <c r="O10" s="802"/>
      <c r="P10" s="802"/>
      <c r="Q10" s="483" t="s">
        <v>448</v>
      </c>
      <c r="R10" s="484"/>
      <c r="S10" s="803"/>
      <c r="T10" s="803"/>
      <c r="U10" s="804"/>
      <c r="V10" s="798" t="s">
        <v>3</v>
      </c>
      <c r="W10" s="799"/>
      <c r="X10" s="800"/>
      <c r="Y10" s="801"/>
      <c r="Z10" s="802"/>
      <c r="AA10" s="802"/>
      <c r="AB10" s="802"/>
      <c r="AC10" s="802"/>
      <c r="AD10" s="802"/>
      <c r="AE10" s="802"/>
      <c r="AF10" s="802"/>
      <c r="AG10" s="802"/>
      <c r="AH10" s="805"/>
    </row>
    <row r="11" spans="1:37" ht="16.350000000000001" customHeight="1" thickBot="1" x14ac:dyDescent="0.2">
      <c r="A11" s="921"/>
      <c r="B11" s="922"/>
      <c r="C11" s="915"/>
      <c r="D11" s="915"/>
      <c r="E11" s="915"/>
      <c r="F11" s="915"/>
      <c r="G11" s="915"/>
      <c r="H11" s="783" t="s">
        <v>111</v>
      </c>
      <c r="I11" s="783"/>
      <c r="J11" s="783"/>
      <c r="K11" s="784"/>
      <c r="L11" s="785"/>
      <c r="M11" s="785"/>
      <c r="N11" s="785"/>
      <c r="O11" s="785"/>
      <c r="P11" s="785"/>
      <c r="Q11" s="785"/>
      <c r="R11" s="785"/>
      <c r="S11" s="785"/>
      <c r="T11" s="785"/>
      <c r="U11" s="785"/>
      <c r="V11" s="785"/>
      <c r="W11" s="785"/>
      <c r="X11" s="785"/>
      <c r="Y11" s="785"/>
      <c r="Z11" s="785"/>
      <c r="AA11" s="785"/>
      <c r="AB11" s="785"/>
      <c r="AC11" s="785"/>
      <c r="AD11" s="785"/>
      <c r="AE11" s="785"/>
      <c r="AF11" s="785"/>
      <c r="AG11" s="785"/>
      <c r="AH11" s="786"/>
    </row>
    <row r="12" spans="1:37" ht="16.350000000000001" customHeight="1" x14ac:dyDescent="0.15"/>
  </sheetData>
  <mergeCells count="24">
    <mergeCell ref="A1:AH1"/>
    <mergeCell ref="A2:AH2"/>
    <mergeCell ref="A4:B11"/>
    <mergeCell ref="C4:G4"/>
    <mergeCell ref="H4:AH4"/>
    <mergeCell ref="C5:G5"/>
    <mergeCell ref="H5:AH5"/>
    <mergeCell ref="C6:G9"/>
    <mergeCell ref="H6:K6"/>
    <mergeCell ref="L6:M6"/>
    <mergeCell ref="Y10:AH10"/>
    <mergeCell ref="H11:J11"/>
    <mergeCell ref="K11:AH11"/>
    <mergeCell ref="O6:P6"/>
    <mergeCell ref="R6:AH6"/>
    <mergeCell ref="H7:K8"/>
    <mergeCell ref="N7:U8"/>
    <mergeCell ref="X7:AH8"/>
    <mergeCell ref="H9:AH9"/>
    <mergeCell ref="C10:G11"/>
    <mergeCell ref="H10:J10"/>
    <mergeCell ref="K10:P10"/>
    <mergeCell ref="S10:U10"/>
    <mergeCell ref="V10:X10"/>
  </mergeCells>
  <phoneticPr fontId="11"/>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C71"/>
  <sheetViews>
    <sheetView workbookViewId="0">
      <selection activeCell="C12" sqref="C12"/>
    </sheetView>
  </sheetViews>
  <sheetFormatPr defaultColWidth="10" defaultRowHeight="13.5" x14ac:dyDescent="0.15"/>
  <cols>
    <col min="1" max="2" width="10" style="158"/>
    <col min="3" max="3" width="49.125" style="158" customWidth="1"/>
    <col min="4" max="16384" width="10" style="158"/>
  </cols>
  <sheetData>
    <row r="1" spans="1:10" x14ac:dyDescent="0.15">
      <c r="A1" s="158" t="s">
        <v>229</v>
      </c>
    </row>
    <row r="2" spans="1:10" s="161" customFormat="1" ht="20.25" customHeight="1" x14ac:dyDescent="0.15">
      <c r="A2" s="159" t="s">
        <v>230</v>
      </c>
      <c r="B2" s="159"/>
      <c r="C2" s="160"/>
    </row>
    <row r="3" spans="1:10" s="161" customFormat="1" ht="20.25" customHeight="1" x14ac:dyDescent="0.15">
      <c r="A3" s="160"/>
      <c r="B3" s="160"/>
      <c r="C3" s="160"/>
    </row>
    <row r="4" spans="1:10" s="161" customFormat="1" ht="20.25" customHeight="1" x14ac:dyDescent="0.15">
      <c r="A4" s="162"/>
      <c r="B4" s="160" t="s">
        <v>231</v>
      </c>
      <c r="C4" s="160"/>
      <c r="E4" s="940" t="s">
        <v>232</v>
      </c>
      <c r="F4" s="940"/>
      <c r="G4" s="940"/>
      <c r="H4" s="940"/>
      <c r="I4" s="940"/>
      <c r="J4" s="940"/>
    </row>
    <row r="5" spans="1:10" s="161" customFormat="1" ht="20.25" customHeight="1" x14ac:dyDescent="0.15">
      <c r="A5" s="163"/>
      <c r="B5" s="160" t="s">
        <v>233</v>
      </c>
      <c r="C5" s="160"/>
      <c r="E5" s="940"/>
      <c r="F5" s="940"/>
      <c r="G5" s="940"/>
      <c r="H5" s="940"/>
      <c r="I5" s="940"/>
      <c r="J5" s="940"/>
    </row>
    <row r="6" spans="1:10" s="161" customFormat="1" ht="20.25" customHeight="1" x14ac:dyDescent="0.15">
      <c r="A6" s="164" t="s">
        <v>234</v>
      </c>
      <c r="B6" s="160"/>
      <c r="C6" s="160"/>
    </row>
    <row r="7" spans="1:10" s="161" customFormat="1" ht="20.25" customHeight="1" x14ac:dyDescent="0.15">
      <c r="A7" s="164"/>
      <c r="B7" s="160"/>
      <c r="C7" s="160"/>
    </row>
    <row r="8" spans="1:10" s="161" customFormat="1" ht="20.25" customHeight="1" x14ac:dyDescent="0.15">
      <c r="A8" s="160" t="s">
        <v>235</v>
      </c>
      <c r="B8" s="160"/>
      <c r="C8" s="160"/>
    </row>
    <row r="9" spans="1:10" s="161" customFormat="1" ht="20.25" customHeight="1" x14ac:dyDescent="0.15">
      <c r="A9" s="164"/>
      <c r="B9" s="160"/>
      <c r="C9" s="160"/>
    </row>
    <row r="10" spans="1:10" s="161" customFormat="1" ht="20.25" customHeight="1" x14ac:dyDescent="0.15">
      <c r="A10" s="160" t="s">
        <v>236</v>
      </c>
      <c r="B10" s="160"/>
      <c r="C10" s="160"/>
    </row>
    <row r="11" spans="1:10" s="161" customFormat="1" ht="20.25" customHeight="1" x14ac:dyDescent="0.15">
      <c r="A11" s="160"/>
      <c r="B11" s="160"/>
      <c r="C11" s="160"/>
    </row>
    <row r="12" spans="1:10" s="161" customFormat="1" ht="20.25" customHeight="1" x14ac:dyDescent="0.15">
      <c r="A12" s="160" t="s">
        <v>237</v>
      </c>
      <c r="B12" s="160"/>
      <c r="C12" s="160"/>
    </row>
    <row r="13" spans="1:10" s="161" customFormat="1" ht="20.25" customHeight="1" x14ac:dyDescent="0.15">
      <c r="A13" s="160"/>
      <c r="B13" s="160"/>
      <c r="C13" s="160"/>
    </row>
    <row r="14" spans="1:10" s="161" customFormat="1" ht="20.25" customHeight="1" x14ac:dyDescent="0.15">
      <c r="A14" s="160" t="s">
        <v>238</v>
      </c>
      <c r="B14" s="160"/>
      <c r="C14" s="160"/>
    </row>
    <row r="15" spans="1:10" s="161" customFormat="1" ht="20.25" customHeight="1" x14ac:dyDescent="0.15">
      <c r="A15" s="160"/>
      <c r="B15" s="160"/>
      <c r="C15" s="160"/>
    </row>
    <row r="16" spans="1:10" s="161" customFormat="1" ht="20.25" customHeight="1" x14ac:dyDescent="0.15">
      <c r="A16" s="160" t="s">
        <v>239</v>
      </c>
      <c r="B16" s="160"/>
      <c r="C16" s="160"/>
    </row>
    <row r="17" spans="1:3" s="161" customFormat="1" ht="20.25" customHeight="1" x14ac:dyDescent="0.15">
      <c r="A17" s="160" t="s">
        <v>240</v>
      </c>
      <c r="B17" s="160"/>
      <c r="C17" s="160"/>
    </row>
    <row r="18" spans="1:3" s="161" customFormat="1" ht="20.25" customHeight="1" x14ac:dyDescent="0.15">
      <c r="A18" s="160"/>
      <c r="B18" s="160"/>
      <c r="C18" s="160"/>
    </row>
    <row r="19" spans="1:3" s="161" customFormat="1" ht="20.25" customHeight="1" x14ac:dyDescent="0.15">
      <c r="A19" s="160"/>
      <c r="B19" s="165" t="s">
        <v>182</v>
      </c>
      <c r="C19" s="165" t="s">
        <v>241</v>
      </c>
    </row>
    <row r="20" spans="1:3" s="161" customFormat="1" ht="20.25" customHeight="1" x14ac:dyDescent="0.15">
      <c r="A20" s="160"/>
      <c r="B20" s="165">
        <v>1</v>
      </c>
      <c r="C20" s="166" t="s">
        <v>242</v>
      </c>
    </row>
    <row r="21" spans="1:3" s="161" customFormat="1" ht="20.25" customHeight="1" x14ac:dyDescent="0.15">
      <c r="A21" s="160"/>
      <c r="B21" s="165">
        <v>2</v>
      </c>
      <c r="C21" s="166" t="s">
        <v>243</v>
      </c>
    </row>
    <row r="22" spans="1:3" s="161" customFormat="1" ht="20.25" customHeight="1" x14ac:dyDescent="0.15">
      <c r="A22" s="160"/>
      <c r="B22" s="165">
        <v>3</v>
      </c>
      <c r="C22" s="166" t="s">
        <v>244</v>
      </c>
    </row>
    <row r="23" spans="1:3" s="161" customFormat="1" ht="20.25" customHeight="1" x14ac:dyDescent="0.15">
      <c r="A23" s="160"/>
      <c r="B23" s="165">
        <v>4</v>
      </c>
      <c r="C23" s="166" t="s">
        <v>245</v>
      </c>
    </row>
    <row r="24" spans="1:3" s="161" customFormat="1" ht="20.25" customHeight="1" x14ac:dyDescent="0.15">
      <c r="A24" s="160"/>
      <c r="B24" s="165">
        <v>5</v>
      </c>
      <c r="C24" s="166" t="s">
        <v>246</v>
      </c>
    </row>
    <row r="25" spans="1:3" s="161" customFormat="1" ht="20.25" customHeight="1" x14ac:dyDescent="0.15">
      <c r="A25" s="160"/>
      <c r="B25" s="160"/>
      <c r="C25" s="160"/>
    </row>
    <row r="26" spans="1:3" s="161" customFormat="1" ht="20.25" customHeight="1" x14ac:dyDescent="0.15">
      <c r="A26" s="160" t="s">
        <v>247</v>
      </c>
      <c r="B26" s="160"/>
      <c r="C26" s="160"/>
    </row>
    <row r="27" spans="1:3" s="161" customFormat="1" ht="20.25" customHeight="1" x14ac:dyDescent="0.15">
      <c r="A27" s="160" t="s">
        <v>248</v>
      </c>
      <c r="B27" s="160"/>
      <c r="C27" s="160"/>
    </row>
    <row r="28" spans="1:3" s="161" customFormat="1" ht="20.25" customHeight="1" x14ac:dyDescent="0.15">
      <c r="A28" s="160"/>
      <c r="B28" s="160"/>
      <c r="C28" s="160"/>
    </row>
    <row r="29" spans="1:3" s="161" customFormat="1" ht="20.25" customHeight="1" x14ac:dyDescent="0.15">
      <c r="A29" s="160"/>
      <c r="B29" s="165" t="s">
        <v>201</v>
      </c>
      <c r="C29" s="165" t="s">
        <v>202</v>
      </c>
    </row>
    <row r="30" spans="1:3" s="161" customFormat="1" ht="20.25" customHeight="1" x14ac:dyDescent="0.15">
      <c r="A30" s="160"/>
      <c r="B30" s="165" t="s">
        <v>206</v>
      </c>
      <c r="C30" s="166" t="s">
        <v>207</v>
      </c>
    </row>
    <row r="31" spans="1:3" s="161" customFormat="1" ht="20.25" customHeight="1" x14ac:dyDescent="0.15">
      <c r="A31" s="160"/>
      <c r="B31" s="165" t="s">
        <v>208</v>
      </c>
      <c r="C31" s="166" t="s">
        <v>209</v>
      </c>
    </row>
    <row r="32" spans="1:3" s="161" customFormat="1" ht="20.25" customHeight="1" x14ac:dyDescent="0.15">
      <c r="A32" s="160"/>
      <c r="B32" s="165" t="s">
        <v>210</v>
      </c>
      <c r="C32" s="166" t="s">
        <v>211</v>
      </c>
    </row>
    <row r="33" spans="1:55" s="161" customFormat="1" ht="20.25" customHeight="1" x14ac:dyDescent="0.15">
      <c r="A33" s="160"/>
      <c r="B33" s="165" t="s">
        <v>213</v>
      </c>
      <c r="C33" s="166" t="s">
        <v>214</v>
      </c>
    </row>
    <row r="34" spans="1:55" s="161" customFormat="1" ht="20.25" customHeight="1" x14ac:dyDescent="0.15">
      <c r="A34" s="160"/>
      <c r="B34" s="160"/>
      <c r="C34" s="160"/>
    </row>
    <row r="35" spans="1:55" s="161" customFormat="1" ht="20.25" customHeight="1" x14ac:dyDescent="0.15">
      <c r="A35" s="160"/>
      <c r="B35" s="167" t="s">
        <v>249</v>
      </c>
      <c r="C35" s="160"/>
    </row>
    <row r="36" spans="1:55" s="161" customFormat="1" ht="20.25" customHeight="1" x14ac:dyDescent="0.15">
      <c r="B36" s="160" t="s">
        <v>250</v>
      </c>
      <c r="E36" s="167"/>
      <c r="F36" s="168"/>
      <c r="G36" s="168"/>
      <c r="H36" s="168"/>
      <c r="I36" s="168"/>
      <c r="J36" s="168"/>
      <c r="K36" s="168"/>
      <c r="L36" s="168"/>
      <c r="M36" s="168"/>
      <c r="N36" s="168"/>
      <c r="O36" s="168"/>
      <c r="P36" s="168"/>
      <c r="Q36" s="168"/>
      <c r="R36" s="168"/>
      <c r="S36" s="168"/>
      <c r="T36" s="168"/>
      <c r="U36" s="168"/>
      <c r="V36" s="168"/>
      <c r="W36" s="168"/>
      <c r="X36" s="168"/>
      <c r="Y36" s="168"/>
      <c r="Z36" s="168"/>
      <c r="AA36" s="168"/>
      <c r="AB36" s="168"/>
      <c r="AC36" s="168"/>
      <c r="AD36" s="168"/>
      <c r="AE36" s="168"/>
      <c r="AF36" s="168"/>
      <c r="AG36" s="168"/>
      <c r="AH36" s="168"/>
      <c r="AI36" s="168"/>
      <c r="AJ36" s="168"/>
      <c r="AK36" s="168"/>
      <c r="AL36" s="168"/>
      <c r="AM36" s="168"/>
      <c r="AN36" s="168"/>
      <c r="AO36" s="168"/>
      <c r="AP36" s="168"/>
      <c r="AQ36" s="168"/>
      <c r="AR36" s="168"/>
      <c r="AS36" s="168"/>
      <c r="AT36" s="168"/>
      <c r="AU36" s="168"/>
      <c r="AV36" s="168"/>
      <c r="AW36" s="168"/>
      <c r="AX36" s="168"/>
      <c r="AY36" s="168"/>
      <c r="AZ36" s="168"/>
      <c r="BA36" s="168"/>
      <c r="BB36" s="168"/>
      <c r="BC36" s="168"/>
    </row>
    <row r="37" spans="1:55" s="161" customFormat="1" ht="20.25" customHeight="1" x14ac:dyDescent="0.15">
      <c r="B37" s="160" t="s">
        <v>251</v>
      </c>
      <c r="E37" s="160"/>
      <c r="F37" s="168"/>
      <c r="G37" s="168"/>
      <c r="H37" s="168"/>
      <c r="I37" s="168"/>
      <c r="J37" s="168"/>
      <c r="K37" s="168"/>
      <c r="L37" s="168"/>
      <c r="M37" s="168"/>
      <c r="N37" s="168"/>
      <c r="O37" s="168"/>
      <c r="P37" s="168"/>
      <c r="Q37" s="168"/>
      <c r="R37" s="168"/>
      <c r="S37" s="168"/>
      <c r="T37" s="168"/>
      <c r="U37" s="168"/>
      <c r="V37" s="168"/>
      <c r="W37" s="168"/>
      <c r="X37" s="168"/>
      <c r="Y37" s="168"/>
      <c r="Z37" s="168"/>
      <c r="AA37" s="168"/>
      <c r="AB37" s="168"/>
      <c r="AC37" s="168"/>
      <c r="AD37" s="168"/>
      <c r="AE37" s="168"/>
      <c r="AF37" s="168"/>
      <c r="AG37" s="168"/>
      <c r="AH37" s="168"/>
      <c r="AI37" s="168"/>
      <c r="AJ37" s="168"/>
      <c r="AK37" s="168"/>
      <c r="AL37" s="168"/>
      <c r="AM37" s="168"/>
      <c r="AN37" s="168"/>
      <c r="AO37" s="168"/>
      <c r="AP37" s="168"/>
      <c r="AQ37" s="168"/>
      <c r="AR37" s="168"/>
      <c r="AS37" s="168"/>
      <c r="AT37" s="168"/>
      <c r="AU37" s="168"/>
      <c r="AV37" s="168"/>
      <c r="AW37" s="168"/>
      <c r="AX37" s="168"/>
      <c r="AY37" s="168"/>
      <c r="AZ37" s="168"/>
      <c r="BA37" s="168"/>
      <c r="BB37" s="168"/>
      <c r="BC37" s="168"/>
    </row>
    <row r="38" spans="1:55" s="161" customFormat="1" ht="20.25" customHeight="1" x14ac:dyDescent="0.15">
      <c r="E38" s="160"/>
    </row>
    <row r="39" spans="1:55" s="161" customFormat="1" ht="20.25" customHeight="1" x14ac:dyDescent="0.15">
      <c r="A39" s="160"/>
      <c r="B39" s="160"/>
      <c r="C39" s="160"/>
      <c r="D39" s="169"/>
      <c r="E39" s="170"/>
      <c r="F39" s="170"/>
      <c r="G39" s="170"/>
      <c r="H39" s="171"/>
      <c r="I39" s="171"/>
      <c r="J39" s="170"/>
      <c r="K39" s="170"/>
      <c r="L39" s="170"/>
      <c r="M39" s="171"/>
      <c r="N39" s="171"/>
      <c r="O39" s="171"/>
      <c r="P39" s="171"/>
      <c r="Q39" s="171"/>
      <c r="R39" s="170"/>
      <c r="S39" s="170"/>
      <c r="T39" s="170"/>
      <c r="U39" s="171"/>
      <c r="V39" s="171"/>
      <c r="W39" s="170"/>
      <c r="X39" s="170"/>
      <c r="Y39" s="170"/>
      <c r="Z39" s="171"/>
      <c r="AA39" s="171"/>
    </row>
    <row r="40" spans="1:55" s="161" customFormat="1" ht="20.25" customHeight="1" x14ac:dyDescent="0.15">
      <c r="A40" s="160" t="s">
        <v>252</v>
      </c>
      <c r="B40" s="160"/>
      <c r="C40" s="160"/>
    </row>
    <row r="41" spans="1:55" s="161" customFormat="1" ht="20.25" customHeight="1" x14ac:dyDescent="0.15">
      <c r="A41" s="160" t="s">
        <v>253</v>
      </c>
      <c r="B41" s="160"/>
      <c r="C41" s="160"/>
    </row>
    <row r="42" spans="1:55" s="161" customFormat="1" ht="20.25" customHeight="1" x14ac:dyDescent="0.15">
      <c r="A42" s="172" t="s">
        <v>254</v>
      </c>
      <c r="D42" s="173"/>
      <c r="E42" s="174"/>
      <c r="F42" s="170"/>
      <c r="G42" s="170"/>
      <c r="H42" s="170"/>
      <c r="I42" s="170"/>
      <c r="J42" s="171"/>
      <c r="K42" s="170"/>
      <c r="L42" s="171"/>
      <c r="M42" s="170"/>
      <c r="N42" s="170"/>
      <c r="O42" s="170"/>
      <c r="P42" s="170"/>
      <c r="Q42" s="170"/>
      <c r="R42" s="171"/>
      <c r="S42" s="170"/>
      <c r="T42" s="171"/>
      <c r="U42" s="170"/>
      <c r="V42" s="170"/>
      <c r="W42" s="171"/>
      <c r="X42" s="170"/>
      <c r="Y42" s="171"/>
      <c r="Z42" s="170"/>
      <c r="AA42" s="170"/>
      <c r="AB42" s="170"/>
      <c r="AC42" s="170"/>
      <c r="AD42" s="170"/>
      <c r="AE42" s="171"/>
      <c r="AF42" s="169"/>
      <c r="AG42" s="171"/>
      <c r="AH42" s="170"/>
      <c r="AI42" s="171"/>
      <c r="AJ42" s="171"/>
      <c r="AK42" s="171"/>
      <c r="AL42" s="171"/>
      <c r="AM42" s="170"/>
      <c r="AN42" s="171"/>
      <c r="AO42" s="171"/>
    </row>
    <row r="43" spans="1:55" s="161" customFormat="1" ht="20.25" customHeight="1" x14ac:dyDescent="0.15">
      <c r="C43" s="172"/>
      <c r="D43" s="173"/>
      <c r="E43" s="174"/>
      <c r="F43" s="170"/>
      <c r="G43" s="170"/>
      <c r="H43" s="170"/>
      <c r="I43" s="170"/>
      <c r="J43" s="171"/>
      <c r="K43" s="170"/>
      <c r="L43" s="171"/>
      <c r="M43" s="170"/>
      <c r="N43" s="170"/>
      <c r="O43" s="170"/>
      <c r="P43" s="170"/>
      <c r="Q43" s="170"/>
      <c r="R43" s="171"/>
      <c r="S43" s="170"/>
      <c r="T43" s="171"/>
      <c r="U43" s="170"/>
      <c r="V43" s="170"/>
      <c r="W43" s="171"/>
      <c r="X43" s="170"/>
      <c r="Y43" s="171"/>
      <c r="Z43" s="170"/>
      <c r="AA43" s="170"/>
      <c r="AB43" s="170"/>
      <c r="AC43" s="170"/>
      <c r="AD43" s="170"/>
      <c r="AE43" s="171"/>
      <c r="AF43" s="169"/>
      <c r="AG43" s="171"/>
      <c r="AH43" s="170"/>
      <c r="AI43" s="171"/>
      <c r="AJ43" s="171"/>
      <c r="AK43" s="171"/>
      <c r="AL43" s="171"/>
      <c r="AM43" s="170"/>
      <c r="AN43" s="171"/>
      <c r="AO43" s="171"/>
    </row>
    <row r="44" spans="1:55" s="161" customFormat="1" ht="20.25" customHeight="1" x14ac:dyDescent="0.15">
      <c r="A44" s="160" t="s">
        <v>255</v>
      </c>
      <c r="B44" s="160"/>
    </row>
    <row r="45" spans="1:55" s="161" customFormat="1" ht="20.25" customHeight="1" x14ac:dyDescent="0.15"/>
    <row r="46" spans="1:55" s="161" customFormat="1" ht="20.25" customHeight="1" x14ac:dyDescent="0.15">
      <c r="A46" s="160" t="s">
        <v>256</v>
      </c>
      <c r="B46" s="160"/>
      <c r="C46" s="160"/>
    </row>
    <row r="47" spans="1:55" s="161" customFormat="1" ht="20.25" customHeight="1" x14ac:dyDescent="0.15">
      <c r="A47" s="160" t="s">
        <v>257</v>
      </c>
      <c r="B47" s="160"/>
      <c r="C47" s="160"/>
    </row>
    <row r="48" spans="1:55" s="161" customFormat="1" ht="20.25" customHeight="1" x14ac:dyDescent="0.15"/>
    <row r="49" spans="1:55" s="161" customFormat="1" ht="20.25" customHeight="1" x14ac:dyDescent="0.15">
      <c r="A49" s="160" t="s">
        <v>258</v>
      </c>
      <c r="B49" s="160"/>
      <c r="C49" s="160"/>
    </row>
    <row r="50" spans="1:55" s="161" customFormat="1" ht="20.25" customHeight="1" x14ac:dyDescent="0.15">
      <c r="A50" s="160" t="s">
        <v>259</v>
      </c>
      <c r="B50" s="160"/>
      <c r="C50" s="160"/>
    </row>
    <row r="51" spans="1:55" s="161" customFormat="1" ht="20.25" customHeight="1" x14ac:dyDescent="0.15">
      <c r="A51" s="160"/>
      <c r="B51" s="160"/>
      <c r="C51" s="160"/>
    </row>
    <row r="52" spans="1:55" s="161" customFormat="1" ht="20.25" customHeight="1" x14ac:dyDescent="0.15">
      <c r="A52" s="160" t="s">
        <v>260</v>
      </c>
      <c r="B52" s="160"/>
      <c r="C52" s="160"/>
    </row>
    <row r="53" spans="1:55" s="161" customFormat="1" ht="20.25" customHeight="1" x14ac:dyDescent="0.15">
      <c r="A53" s="160"/>
      <c r="B53" s="160"/>
      <c r="C53" s="160"/>
    </row>
    <row r="54" spans="1:55" s="161" customFormat="1" ht="20.25" customHeight="1" x14ac:dyDescent="0.15">
      <c r="A54" s="161" t="s">
        <v>261</v>
      </c>
      <c r="D54" s="175"/>
      <c r="E54" s="175"/>
      <c r="F54" s="175"/>
      <c r="G54" s="175"/>
      <c r="H54" s="175"/>
      <c r="I54" s="175"/>
      <c r="J54" s="175"/>
      <c r="K54" s="175"/>
      <c r="L54" s="175"/>
      <c r="M54" s="175"/>
      <c r="N54" s="175"/>
      <c r="O54" s="175"/>
      <c r="P54" s="175"/>
      <c r="Q54" s="175"/>
      <c r="R54" s="175"/>
      <c r="S54" s="175"/>
      <c r="T54" s="175"/>
      <c r="U54" s="175"/>
      <c r="V54" s="175"/>
      <c r="W54" s="175"/>
      <c r="X54" s="175"/>
      <c r="Y54" s="175"/>
      <c r="Z54" s="175"/>
      <c r="AA54" s="175"/>
      <c r="AB54" s="175"/>
      <c r="AC54" s="175"/>
      <c r="AD54" s="175"/>
      <c r="AE54" s="175"/>
      <c r="AF54" s="175"/>
      <c r="AG54" s="175"/>
      <c r="AH54" s="175"/>
      <c r="AI54" s="175"/>
      <c r="AJ54" s="175"/>
      <c r="AK54" s="175"/>
      <c r="AL54" s="175"/>
      <c r="AM54" s="175"/>
      <c r="AN54" s="175"/>
      <c r="AO54" s="175"/>
      <c r="AP54" s="175"/>
      <c r="AQ54" s="175"/>
      <c r="AR54" s="175"/>
      <c r="AS54" s="175"/>
      <c r="AT54" s="175"/>
      <c r="AU54" s="175"/>
      <c r="AV54" s="175"/>
      <c r="AW54" s="175"/>
      <c r="AX54" s="175"/>
      <c r="AY54" s="175"/>
      <c r="AZ54" s="175"/>
      <c r="BA54" s="175"/>
      <c r="BB54" s="175"/>
      <c r="BC54" s="175"/>
    </row>
    <row r="55" spans="1:55" s="161" customFormat="1" ht="20.25" customHeight="1" x14ac:dyDescent="0.15">
      <c r="A55" s="161" t="s">
        <v>262</v>
      </c>
      <c r="D55" s="175"/>
      <c r="E55" s="175"/>
      <c r="F55" s="175"/>
      <c r="G55" s="175"/>
      <c r="H55" s="175"/>
      <c r="I55" s="175"/>
      <c r="J55" s="175"/>
      <c r="K55" s="175"/>
      <c r="L55" s="175"/>
      <c r="M55" s="175"/>
      <c r="N55" s="175"/>
      <c r="O55" s="175"/>
      <c r="P55" s="175"/>
      <c r="Q55" s="175"/>
      <c r="R55" s="175"/>
      <c r="S55" s="175"/>
      <c r="T55" s="175"/>
      <c r="U55" s="175"/>
      <c r="V55" s="175"/>
      <c r="W55" s="175"/>
      <c r="X55" s="175"/>
      <c r="Y55" s="175"/>
      <c r="Z55" s="175"/>
      <c r="AA55" s="175"/>
      <c r="AB55" s="175"/>
      <c r="AC55" s="175"/>
      <c r="AD55" s="175"/>
      <c r="AE55" s="175"/>
      <c r="AF55" s="175"/>
      <c r="AG55" s="175"/>
      <c r="AH55" s="175"/>
      <c r="AI55" s="175"/>
      <c r="AJ55" s="175"/>
      <c r="AK55" s="175"/>
      <c r="AL55" s="175"/>
      <c r="AM55" s="175"/>
      <c r="AN55" s="175"/>
      <c r="AO55" s="175"/>
      <c r="AP55" s="175"/>
      <c r="AQ55" s="175"/>
      <c r="AR55" s="175"/>
      <c r="AS55" s="175"/>
      <c r="AT55" s="175"/>
      <c r="AU55" s="175"/>
      <c r="AV55" s="175"/>
      <c r="AW55" s="175"/>
      <c r="AX55" s="175"/>
      <c r="AY55" s="175"/>
      <c r="AZ55" s="175"/>
      <c r="BA55" s="175"/>
      <c r="BB55" s="175"/>
      <c r="BC55" s="175"/>
    </row>
    <row r="56" spans="1:55" s="161" customFormat="1" ht="20.25" customHeight="1" x14ac:dyDescent="0.15">
      <c r="A56" s="161" t="s">
        <v>263</v>
      </c>
      <c r="D56" s="175"/>
      <c r="E56" s="175"/>
      <c r="F56" s="175"/>
      <c r="G56" s="175"/>
      <c r="H56" s="175"/>
      <c r="I56" s="175"/>
      <c r="J56" s="175"/>
      <c r="K56" s="175"/>
      <c r="L56" s="175"/>
      <c r="M56" s="175"/>
      <c r="N56" s="175"/>
      <c r="O56" s="175"/>
      <c r="P56" s="175"/>
      <c r="Q56" s="175"/>
      <c r="R56" s="175"/>
      <c r="S56" s="175"/>
      <c r="T56" s="175"/>
      <c r="U56" s="175"/>
      <c r="V56" s="175"/>
      <c r="W56" s="175"/>
      <c r="X56" s="175"/>
      <c r="Y56" s="175"/>
      <c r="Z56" s="175"/>
      <c r="AA56" s="175"/>
      <c r="AB56" s="175"/>
      <c r="AC56" s="175"/>
      <c r="AD56" s="175"/>
      <c r="AE56" s="175"/>
      <c r="AF56" s="175"/>
      <c r="AG56" s="175"/>
      <c r="AH56" s="175"/>
      <c r="AI56" s="175"/>
      <c r="AJ56" s="175"/>
      <c r="AK56" s="175"/>
      <c r="AL56" s="175"/>
      <c r="AM56" s="175"/>
      <c r="AN56" s="175"/>
      <c r="AO56" s="175"/>
      <c r="AP56" s="175"/>
      <c r="AQ56" s="175"/>
      <c r="AR56" s="175"/>
      <c r="AS56" s="175"/>
      <c r="AT56" s="175"/>
      <c r="AU56" s="175"/>
      <c r="AV56" s="175"/>
      <c r="AW56" s="175"/>
      <c r="AX56" s="175"/>
      <c r="AY56" s="175"/>
      <c r="AZ56" s="175"/>
      <c r="BA56" s="175"/>
      <c r="BB56" s="175"/>
      <c r="BC56" s="175"/>
    </row>
    <row r="57" spans="1:55" s="161" customFormat="1" ht="20.25" customHeight="1" x14ac:dyDescent="0.15">
      <c r="A57" s="160"/>
      <c r="B57" s="160"/>
      <c r="C57" s="160"/>
      <c r="D57" s="168"/>
      <c r="E57" s="168"/>
      <c r="F57" s="168"/>
      <c r="G57" s="168"/>
      <c r="H57" s="168"/>
      <c r="I57" s="168"/>
      <c r="J57" s="168"/>
      <c r="K57" s="168"/>
      <c r="L57" s="168"/>
      <c r="M57" s="168"/>
      <c r="N57" s="168"/>
      <c r="O57" s="168"/>
      <c r="P57" s="168"/>
      <c r="Q57" s="168"/>
      <c r="R57" s="168"/>
      <c r="S57" s="168"/>
      <c r="T57" s="168"/>
      <c r="U57" s="168"/>
      <c r="V57" s="168"/>
      <c r="W57" s="168"/>
      <c r="X57" s="168"/>
      <c r="Y57" s="168"/>
      <c r="Z57" s="168"/>
      <c r="AA57" s="168"/>
      <c r="AB57" s="168"/>
      <c r="AC57" s="168"/>
      <c r="AD57" s="168"/>
      <c r="AE57" s="168"/>
      <c r="AF57" s="168"/>
      <c r="AG57" s="168"/>
      <c r="AH57" s="168"/>
      <c r="AI57" s="168"/>
      <c r="AJ57" s="168"/>
      <c r="AK57" s="168"/>
      <c r="AL57" s="168"/>
      <c r="AM57" s="168"/>
      <c r="AN57" s="168"/>
      <c r="AO57" s="168"/>
      <c r="AP57" s="168"/>
      <c r="AQ57" s="168"/>
      <c r="AR57" s="168"/>
      <c r="AS57" s="168"/>
      <c r="AT57" s="168"/>
      <c r="AU57" s="168"/>
      <c r="AV57" s="168"/>
      <c r="AW57" s="168"/>
      <c r="AX57" s="168"/>
      <c r="AY57" s="168"/>
      <c r="AZ57" s="168"/>
      <c r="BA57" s="168"/>
      <c r="BB57" s="168"/>
      <c r="BC57" s="168"/>
    </row>
    <row r="58" spans="1:55" s="161" customFormat="1" ht="20.25" customHeight="1" x14ac:dyDescent="0.15">
      <c r="A58" s="161" t="s">
        <v>264</v>
      </c>
      <c r="C58" s="176"/>
      <c r="D58" s="167"/>
      <c r="E58" s="167"/>
    </row>
    <row r="59" spans="1:55" s="161" customFormat="1" ht="20.25" customHeight="1" x14ac:dyDescent="0.15">
      <c r="A59" s="177" t="s">
        <v>265</v>
      </c>
      <c r="B59" s="176"/>
      <c r="C59" s="176"/>
      <c r="D59" s="160"/>
      <c r="E59" s="160"/>
    </row>
    <row r="60" spans="1:55" s="161" customFormat="1" ht="20.25" customHeight="1" x14ac:dyDescent="0.15">
      <c r="A60" s="178" t="s">
        <v>266</v>
      </c>
      <c r="B60" s="176"/>
      <c r="C60" s="176"/>
      <c r="D60" s="160"/>
      <c r="E60" s="160"/>
    </row>
    <row r="61" spans="1:55" s="161" customFormat="1" ht="20.25" customHeight="1" x14ac:dyDescent="0.15">
      <c r="A61" s="177" t="s">
        <v>267</v>
      </c>
      <c r="B61" s="176"/>
      <c r="C61" s="176"/>
      <c r="D61" s="160"/>
      <c r="E61" s="160"/>
    </row>
    <row r="62" spans="1:55" s="161" customFormat="1" ht="20.25" customHeight="1" x14ac:dyDescent="0.15">
      <c r="A62" s="178" t="s">
        <v>268</v>
      </c>
      <c r="B62" s="176"/>
      <c r="C62" s="176"/>
      <c r="D62" s="160"/>
      <c r="E62" s="160"/>
    </row>
    <row r="63" spans="1:55" s="161" customFormat="1" ht="20.25" customHeight="1" x14ac:dyDescent="0.15">
      <c r="A63" s="177" t="s">
        <v>269</v>
      </c>
      <c r="B63" s="176"/>
      <c r="C63" s="176"/>
      <c r="D63" s="160"/>
      <c r="E63" s="160"/>
    </row>
    <row r="64" spans="1:55" s="161" customFormat="1" ht="20.25" customHeight="1" x14ac:dyDescent="0.15">
      <c r="A64" s="177" t="s">
        <v>270</v>
      </c>
      <c r="B64" s="176"/>
      <c r="C64" s="176"/>
      <c r="D64" s="160"/>
      <c r="E64" s="160"/>
    </row>
    <row r="65" spans="1:5" s="161" customFormat="1" ht="20.25" customHeight="1" x14ac:dyDescent="0.15">
      <c r="A65" s="177" t="s">
        <v>271</v>
      </c>
      <c r="B65" s="176"/>
      <c r="C65" s="176"/>
      <c r="D65" s="160"/>
      <c r="E65" s="160"/>
    </row>
    <row r="66" spans="1:5" s="161" customFormat="1" ht="20.25" customHeight="1" x14ac:dyDescent="0.15">
      <c r="A66" s="176"/>
      <c r="B66" s="176"/>
      <c r="C66" s="176"/>
      <c r="D66" s="160"/>
      <c r="E66" s="160"/>
    </row>
    <row r="67" spans="1:5" s="161" customFormat="1" ht="20.25" customHeight="1" x14ac:dyDescent="0.15">
      <c r="A67" s="176"/>
      <c r="B67" s="176"/>
      <c r="C67" s="176"/>
      <c r="D67" s="160"/>
      <c r="E67" s="160"/>
    </row>
    <row r="68" spans="1:5" s="161" customFormat="1" ht="20.25" customHeight="1" x14ac:dyDescent="0.15">
      <c r="A68" s="176"/>
      <c r="B68" s="176"/>
      <c r="C68" s="176"/>
      <c r="D68" s="160"/>
      <c r="E68" s="160"/>
    </row>
    <row r="69" spans="1:5" s="161" customFormat="1" ht="20.25" customHeight="1" x14ac:dyDescent="0.15">
      <c r="A69" s="176"/>
      <c r="B69" s="176"/>
      <c r="C69" s="176"/>
      <c r="D69" s="160"/>
      <c r="E69" s="160"/>
    </row>
    <row r="70" spans="1:5" ht="20.25" customHeight="1" x14ac:dyDescent="0.15"/>
    <row r="71" spans="1:5" ht="20.25" customHeight="1" x14ac:dyDescent="0.15"/>
  </sheetData>
  <mergeCells count="1">
    <mergeCell ref="E4:J5"/>
  </mergeCells>
  <phoneticPr fontId="11"/>
  <printOptions horizontalCentered="1"/>
  <pageMargins left="0.70866141732283472" right="0.70866141732283472" top="0.74803149606299213" bottom="0.15748031496062992" header="0.31496062992125984" footer="0.31496062992125984"/>
  <pageSetup paperSize="9" scale="47"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BF56"/>
  <sheetViews>
    <sheetView showGridLines="0" view="pageBreakPreview" zoomScale="75" zoomScaleNormal="55" zoomScaleSheetLayoutView="75" workbookViewId="0">
      <selection activeCell="C6" sqref="C6:F6"/>
    </sheetView>
  </sheetViews>
  <sheetFormatPr defaultColWidth="5" defaultRowHeight="20.25" customHeight="1" x14ac:dyDescent="0.15"/>
  <cols>
    <col min="1" max="1" width="1.5" style="112" customWidth="1"/>
    <col min="2" max="56" width="6.25" style="112" customWidth="1"/>
    <col min="57" max="16384" width="5" style="112"/>
  </cols>
  <sheetData>
    <row r="1" spans="1:57" s="74" customFormat="1" ht="20.25" customHeight="1" x14ac:dyDescent="0.15">
      <c r="A1" s="69"/>
      <c r="B1" s="69"/>
      <c r="C1" s="70" t="s">
        <v>162</v>
      </c>
      <c r="D1" s="70"/>
      <c r="E1" s="69"/>
      <c r="F1" s="69"/>
      <c r="G1" s="71" t="s">
        <v>163</v>
      </c>
      <c r="H1" s="69"/>
      <c r="I1" s="69"/>
      <c r="J1" s="70"/>
      <c r="K1" s="70"/>
      <c r="L1" s="70"/>
      <c r="M1" s="70"/>
      <c r="N1" s="69"/>
      <c r="O1" s="69"/>
      <c r="P1" s="69"/>
      <c r="Q1" s="69"/>
      <c r="R1" s="69"/>
      <c r="S1" s="69"/>
      <c r="T1" s="69"/>
      <c r="U1" s="69"/>
      <c r="V1" s="69"/>
      <c r="W1" s="69"/>
      <c r="X1" s="69"/>
      <c r="Y1" s="69"/>
      <c r="Z1" s="69"/>
      <c r="AA1" s="69"/>
      <c r="AB1" s="69"/>
      <c r="AC1" s="69"/>
      <c r="AD1" s="69"/>
      <c r="AE1" s="69"/>
      <c r="AF1" s="69"/>
      <c r="AG1" s="69"/>
      <c r="AH1" s="69"/>
      <c r="AI1" s="69"/>
      <c r="AJ1" s="69"/>
      <c r="AK1" s="72" t="s">
        <v>164</v>
      </c>
      <c r="AL1" s="72" t="s">
        <v>165</v>
      </c>
      <c r="AM1" s="958" t="s">
        <v>166</v>
      </c>
      <c r="AN1" s="958"/>
      <c r="AO1" s="958"/>
      <c r="AP1" s="958"/>
      <c r="AQ1" s="958"/>
      <c r="AR1" s="958"/>
      <c r="AS1" s="958"/>
      <c r="AT1" s="958"/>
      <c r="AU1" s="958"/>
      <c r="AV1" s="958"/>
      <c r="AW1" s="958"/>
      <c r="AX1" s="958"/>
      <c r="AY1" s="958"/>
      <c r="AZ1" s="958"/>
      <c r="BA1" s="958"/>
      <c r="BB1" s="73" t="s">
        <v>167</v>
      </c>
      <c r="BC1" s="69"/>
      <c r="BD1" s="69"/>
    </row>
    <row r="2" spans="1:57" s="77" customFormat="1" ht="20.25" customHeight="1" x14ac:dyDescent="0.15">
      <c r="A2" s="75"/>
      <c r="B2" s="75"/>
      <c r="C2" s="75"/>
      <c r="D2" s="71"/>
      <c r="E2" s="75"/>
      <c r="F2" s="75"/>
      <c r="G2" s="75"/>
      <c r="H2" s="71"/>
      <c r="I2" s="72"/>
      <c r="J2" s="72"/>
      <c r="K2" s="72"/>
      <c r="L2" s="72"/>
      <c r="M2" s="72"/>
      <c r="N2" s="75"/>
      <c r="O2" s="75"/>
      <c r="P2" s="75"/>
      <c r="Q2" s="75"/>
      <c r="R2" s="75"/>
      <c r="S2" s="75"/>
      <c r="T2" s="72" t="s">
        <v>168</v>
      </c>
      <c r="U2" s="959">
        <v>3</v>
      </c>
      <c r="V2" s="959"/>
      <c r="W2" s="72" t="s">
        <v>165</v>
      </c>
      <c r="X2" s="960">
        <f>IF(U2=0,"",YEAR(DATE(2018+U2,1,1)))</f>
        <v>2021</v>
      </c>
      <c r="Y2" s="960"/>
      <c r="Z2" s="75" t="s">
        <v>169</v>
      </c>
      <c r="AA2" s="75" t="s">
        <v>170</v>
      </c>
      <c r="AB2" s="959">
        <v>4</v>
      </c>
      <c r="AC2" s="959"/>
      <c r="AD2" s="75" t="s">
        <v>171</v>
      </c>
      <c r="AE2" s="75"/>
      <c r="AF2" s="75"/>
      <c r="AG2" s="75"/>
      <c r="AH2" s="75"/>
      <c r="AI2" s="75"/>
      <c r="AJ2" s="73"/>
      <c r="AK2" s="72" t="s">
        <v>172</v>
      </c>
      <c r="AL2" s="72" t="s">
        <v>165</v>
      </c>
      <c r="AM2" s="959"/>
      <c r="AN2" s="959"/>
      <c r="AO2" s="959"/>
      <c r="AP2" s="959"/>
      <c r="AQ2" s="959"/>
      <c r="AR2" s="959"/>
      <c r="AS2" s="959"/>
      <c r="AT2" s="959"/>
      <c r="AU2" s="959"/>
      <c r="AV2" s="959"/>
      <c r="AW2" s="959"/>
      <c r="AX2" s="959"/>
      <c r="AY2" s="959"/>
      <c r="AZ2" s="959"/>
      <c r="BA2" s="959"/>
      <c r="BB2" s="73" t="s">
        <v>167</v>
      </c>
      <c r="BC2" s="72"/>
      <c r="BD2" s="72"/>
      <c r="BE2" s="76"/>
    </row>
    <row r="3" spans="1:57" s="77" customFormat="1" ht="20.25" customHeight="1" x14ac:dyDescent="0.15">
      <c r="A3" s="75"/>
      <c r="B3" s="75"/>
      <c r="C3" s="75"/>
      <c r="D3" s="71"/>
      <c r="E3" s="75"/>
      <c r="F3" s="75"/>
      <c r="G3" s="75"/>
      <c r="H3" s="71"/>
      <c r="I3" s="72"/>
      <c r="J3" s="72"/>
      <c r="K3" s="72"/>
      <c r="L3" s="72"/>
      <c r="M3" s="72"/>
      <c r="N3" s="75"/>
      <c r="O3" s="75"/>
      <c r="P3" s="75"/>
      <c r="Q3" s="75"/>
      <c r="R3" s="75"/>
      <c r="S3" s="75"/>
      <c r="T3" s="78"/>
      <c r="U3" s="79"/>
      <c r="V3" s="79"/>
      <c r="W3" s="80"/>
      <c r="X3" s="79"/>
      <c r="Y3" s="79"/>
      <c r="Z3" s="81"/>
      <c r="AA3" s="81"/>
      <c r="AB3" s="79"/>
      <c r="AC3" s="79"/>
      <c r="AD3" s="82"/>
      <c r="AE3" s="75"/>
      <c r="AF3" s="75"/>
      <c r="AG3" s="75"/>
      <c r="AH3" s="75"/>
      <c r="AI3" s="75"/>
      <c r="AJ3" s="73"/>
      <c r="AK3" s="72"/>
      <c r="AL3" s="72"/>
      <c r="AM3" s="83"/>
      <c r="AN3" s="83"/>
      <c r="AO3" s="83"/>
      <c r="AP3" s="83"/>
      <c r="AQ3" s="83"/>
      <c r="AR3" s="83"/>
      <c r="AS3" s="83"/>
      <c r="AT3" s="83"/>
      <c r="AU3" s="83"/>
      <c r="AV3" s="83"/>
      <c r="AW3" s="83"/>
      <c r="AX3" s="83"/>
      <c r="AY3" s="84" t="s">
        <v>173</v>
      </c>
      <c r="AZ3" s="961" t="s">
        <v>174</v>
      </c>
      <c r="BA3" s="961"/>
      <c r="BB3" s="961"/>
      <c r="BC3" s="961"/>
      <c r="BD3" s="72"/>
      <c r="BE3" s="76"/>
    </row>
    <row r="4" spans="1:57" s="77" customFormat="1" ht="20.25" customHeight="1" x14ac:dyDescent="0.15">
      <c r="A4" s="75"/>
      <c r="B4" s="85"/>
      <c r="C4" s="85"/>
      <c r="D4" s="85"/>
      <c r="E4" s="85"/>
      <c r="F4" s="85"/>
      <c r="G4" s="85"/>
      <c r="H4" s="85"/>
      <c r="I4" s="85"/>
      <c r="J4" s="86"/>
      <c r="K4" s="87"/>
      <c r="L4" s="87"/>
      <c r="M4" s="87"/>
      <c r="N4" s="87"/>
      <c r="O4" s="87"/>
      <c r="P4" s="88"/>
      <c r="Q4" s="87"/>
      <c r="R4" s="87"/>
      <c r="S4" s="89"/>
      <c r="T4" s="75"/>
      <c r="U4" s="75"/>
      <c r="V4" s="75"/>
      <c r="W4" s="75"/>
      <c r="X4" s="75"/>
      <c r="Y4" s="75"/>
      <c r="Z4" s="81"/>
      <c r="AA4" s="81"/>
      <c r="AB4" s="79"/>
      <c r="AC4" s="79"/>
      <c r="AD4" s="82"/>
      <c r="AE4" s="75"/>
      <c r="AF4" s="75"/>
      <c r="AG4" s="75"/>
      <c r="AH4" s="75"/>
      <c r="AI4" s="75"/>
      <c r="AJ4" s="73"/>
      <c r="AK4" s="72"/>
      <c r="AL4" s="72"/>
      <c r="AM4" s="83"/>
      <c r="AN4" s="83"/>
      <c r="AO4" s="83"/>
      <c r="AP4" s="83"/>
      <c r="AQ4" s="83"/>
      <c r="AR4" s="83"/>
      <c r="AS4" s="83"/>
      <c r="AT4" s="83"/>
      <c r="AU4" s="83"/>
      <c r="AV4" s="83"/>
      <c r="AW4" s="83"/>
      <c r="AX4" s="83"/>
      <c r="AY4" s="84" t="s">
        <v>175</v>
      </c>
      <c r="AZ4" s="961" t="s">
        <v>176</v>
      </c>
      <c r="BA4" s="961"/>
      <c r="BB4" s="961"/>
      <c r="BC4" s="961"/>
      <c r="BD4" s="72"/>
      <c r="BE4" s="76"/>
    </row>
    <row r="5" spans="1:57" s="77" customFormat="1" ht="20.25" customHeight="1" x14ac:dyDescent="0.15">
      <c r="A5" s="75"/>
      <c r="B5" s="90"/>
      <c r="C5" s="90"/>
      <c r="D5" s="90"/>
      <c r="E5" s="90"/>
      <c r="F5" s="90"/>
      <c r="G5" s="90"/>
      <c r="H5" s="90"/>
      <c r="I5" s="90"/>
      <c r="J5" s="91"/>
      <c r="K5" s="92"/>
      <c r="L5" s="93"/>
      <c r="M5" s="93"/>
      <c r="N5" s="93"/>
      <c r="O5" s="93"/>
      <c r="P5" s="90"/>
      <c r="Q5" s="94"/>
      <c r="R5" s="94"/>
      <c r="S5" s="95"/>
      <c r="T5" s="75"/>
      <c r="U5" s="75"/>
      <c r="V5" s="75"/>
      <c r="W5" s="75"/>
      <c r="X5" s="75"/>
      <c r="Y5" s="75"/>
      <c r="Z5" s="81"/>
      <c r="AA5" s="81"/>
      <c r="AB5" s="79"/>
      <c r="AC5" s="79"/>
      <c r="AD5" s="96"/>
      <c r="AE5" s="96"/>
      <c r="AF5" s="96"/>
      <c r="AG5" s="96"/>
      <c r="AH5" s="75"/>
      <c r="AI5" s="75"/>
      <c r="AJ5" s="96" t="s">
        <v>177</v>
      </c>
      <c r="AK5" s="96"/>
      <c r="AL5" s="96"/>
      <c r="AM5" s="96"/>
      <c r="AN5" s="96"/>
      <c r="AO5" s="96"/>
      <c r="AP5" s="96"/>
      <c r="AQ5" s="96"/>
      <c r="AR5" s="85"/>
      <c r="AS5" s="85"/>
      <c r="AT5" s="97"/>
      <c r="AU5" s="96"/>
      <c r="AV5" s="975">
        <v>40</v>
      </c>
      <c r="AW5" s="976"/>
      <c r="AX5" s="97" t="s">
        <v>178</v>
      </c>
      <c r="AY5" s="96"/>
      <c r="AZ5" s="975">
        <v>160</v>
      </c>
      <c r="BA5" s="976"/>
      <c r="BB5" s="97" t="s">
        <v>179</v>
      </c>
      <c r="BC5" s="96"/>
      <c r="BD5" s="75"/>
      <c r="BE5" s="76"/>
    </row>
    <row r="6" spans="1:57" s="77" customFormat="1" ht="20.25" customHeight="1" x14ac:dyDescent="0.15">
      <c r="A6" s="75"/>
      <c r="B6" s="90"/>
      <c r="C6" s="90"/>
      <c r="D6" s="90"/>
      <c r="E6" s="90"/>
      <c r="F6" s="90"/>
      <c r="G6" s="90"/>
      <c r="H6" s="90"/>
      <c r="I6" s="90"/>
      <c r="J6" s="90"/>
      <c r="K6" s="98"/>
      <c r="L6" s="98"/>
      <c r="M6" s="98"/>
      <c r="N6" s="90"/>
      <c r="O6" s="99"/>
      <c r="P6" s="100"/>
      <c r="Q6" s="100"/>
      <c r="R6" s="101"/>
      <c r="S6" s="102"/>
      <c r="T6" s="75"/>
      <c r="U6" s="75"/>
      <c r="V6" s="75"/>
      <c r="W6" s="75"/>
      <c r="X6" s="75"/>
      <c r="Y6" s="75"/>
      <c r="Z6" s="81"/>
      <c r="AA6" s="81"/>
      <c r="AB6" s="79"/>
      <c r="AC6" s="79"/>
      <c r="AD6" s="103"/>
      <c r="AE6" s="69"/>
      <c r="AF6" s="69"/>
      <c r="AG6" s="69"/>
      <c r="AH6" s="75"/>
      <c r="AI6" s="75"/>
      <c r="AJ6" s="75"/>
      <c r="AK6" s="75"/>
      <c r="AL6" s="69"/>
      <c r="AM6" s="69"/>
      <c r="AN6" s="104"/>
      <c r="AO6" s="105"/>
      <c r="AP6" s="105"/>
      <c r="AQ6" s="106"/>
      <c r="AR6" s="106"/>
      <c r="AS6" s="106"/>
      <c r="AT6" s="106"/>
      <c r="AU6" s="106"/>
      <c r="AV6" s="106"/>
      <c r="AW6" s="96" t="s">
        <v>180</v>
      </c>
      <c r="AX6" s="96"/>
      <c r="AY6" s="96"/>
      <c r="AZ6" s="977">
        <f>DAY(EOMONTH(DATE(X2,AB2,1),0))</f>
        <v>30</v>
      </c>
      <c r="BA6" s="978"/>
      <c r="BB6" s="97" t="s">
        <v>181</v>
      </c>
      <c r="BC6" s="75"/>
      <c r="BD6" s="75"/>
      <c r="BE6" s="76"/>
    </row>
    <row r="7" spans="1:57" ht="20.25" customHeight="1" thickBot="1" x14ac:dyDescent="0.2">
      <c r="A7" s="107"/>
      <c r="B7" s="107"/>
      <c r="C7" s="108"/>
      <c r="D7" s="108"/>
      <c r="E7" s="107"/>
      <c r="F7" s="107"/>
      <c r="G7" s="109"/>
      <c r="H7" s="107"/>
      <c r="I7" s="107"/>
      <c r="J7" s="107"/>
      <c r="K7" s="107"/>
      <c r="L7" s="107"/>
      <c r="M7" s="107"/>
      <c r="N7" s="107"/>
      <c r="O7" s="107"/>
      <c r="P7" s="107"/>
      <c r="Q7" s="107"/>
      <c r="R7" s="107"/>
      <c r="S7" s="108"/>
      <c r="T7" s="107"/>
      <c r="U7" s="107"/>
      <c r="V7" s="107"/>
      <c r="W7" s="107"/>
      <c r="X7" s="107"/>
      <c r="Y7" s="107"/>
      <c r="Z7" s="107"/>
      <c r="AA7" s="107"/>
      <c r="AB7" s="107"/>
      <c r="AC7" s="107"/>
      <c r="AD7" s="107"/>
      <c r="AE7" s="107"/>
      <c r="AF7" s="107"/>
      <c r="AG7" s="107"/>
      <c r="AH7" s="107"/>
      <c r="AI7" s="107"/>
      <c r="AJ7" s="108"/>
      <c r="AK7" s="107"/>
      <c r="AL7" s="107"/>
      <c r="AM7" s="107"/>
      <c r="AN7" s="107"/>
      <c r="AO7" s="107"/>
      <c r="AP7" s="107"/>
      <c r="AQ7" s="107"/>
      <c r="AR7" s="107"/>
      <c r="AS7" s="107"/>
      <c r="AT7" s="107"/>
      <c r="AU7" s="107"/>
      <c r="AV7" s="107"/>
      <c r="AW7" s="107"/>
      <c r="AX7" s="107"/>
      <c r="AY7" s="107"/>
      <c r="AZ7" s="107"/>
      <c r="BA7" s="107"/>
      <c r="BB7" s="107"/>
      <c r="BC7" s="110"/>
      <c r="BD7" s="110"/>
      <c r="BE7" s="111"/>
    </row>
    <row r="8" spans="1:57" ht="20.25" customHeight="1" thickBot="1" x14ac:dyDescent="0.2">
      <c r="A8" s="107"/>
      <c r="B8" s="941" t="s">
        <v>182</v>
      </c>
      <c r="C8" s="944" t="s">
        <v>183</v>
      </c>
      <c r="D8" s="945"/>
      <c r="E8" s="950" t="s">
        <v>184</v>
      </c>
      <c r="F8" s="945"/>
      <c r="G8" s="950" t="s">
        <v>185</v>
      </c>
      <c r="H8" s="944"/>
      <c r="I8" s="944"/>
      <c r="J8" s="944"/>
      <c r="K8" s="945"/>
      <c r="L8" s="950" t="s">
        <v>186</v>
      </c>
      <c r="M8" s="944"/>
      <c r="N8" s="944"/>
      <c r="O8" s="953"/>
      <c r="P8" s="956" t="s">
        <v>187</v>
      </c>
      <c r="Q8" s="957"/>
      <c r="R8" s="957"/>
      <c r="S8" s="957"/>
      <c r="T8" s="957"/>
      <c r="U8" s="957"/>
      <c r="V8" s="957"/>
      <c r="W8" s="957"/>
      <c r="X8" s="957"/>
      <c r="Y8" s="957"/>
      <c r="Z8" s="957"/>
      <c r="AA8" s="957"/>
      <c r="AB8" s="957"/>
      <c r="AC8" s="957"/>
      <c r="AD8" s="957"/>
      <c r="AE8" s="957"/>
      <c r="AF8" s="957"/>
      <c r="AG8" s="957"/>
      <c r="AH8" s="957"/>
      <c r="AI8" s="957"/>
      <c r="AJ8" s="957"/>
      <c r="AK8" s="957"/>
      <c r="AL8" s="957"/>
      <c r="AM8" s="957"/>
      <c r="AN8" s="957"/>
      <c r="AO8" s="957"/>
      <c r="AP8" s="957"/>
      <c r="AQ8" s="957"/>
      <c r="AR8" s="957"/>
      <c r="AS8" s="957"/>
      <c r="AT8" s="957"/>
      <c r="AU8" s="962" t="str">
        <f>IF(AZ3="４週","(9)1～4週目の勤務時間数合計","(9)1か月の勤務時間数合計")</f>
        <v>(9)1～4週目の勤務時間数合計</v>
      </c>
      <c r="AV8" s="963"/>
      <c r="AW8" s="962" t="s">
        <v>188</v>
      </c>
      <c r="AX8" s="963"/>
      <c r="AY8" s="970" t="s">
        <v>189</v>
      </c>
      <c r="AZ8" s="970"/>
      <c r="BA8" s="970"/>
      <c r="BB8" s="970"/>
      <c r="BC8" s="970"/>
      <c r="BD8" s="970"/>
    </row>
    <row r="9" spans="1:57" ht="20.25" customHeight="1" thickBot="1" x14ac:dyDescent="0.2">
      <c r="A9" s="107"/>
      <c r="B9" s="942"/>
      <c r="C9" s="946"/>
      <c r="D9" s="947"/>
      <c r="E9" s="951"/>
      <c r="F9" s="947"/>
      <c r="G9" s="951"/>
      <c r="H9" s="946"/>
      <c r="I9" s="946"/>
      <c r="J9" s="946"/>
      <c r="K9" s="947"/>
      <c r="L9" s="951"/>
      <c r="M9" s="946"/>
      <c r="N9" s="946"/>
      <c r="O9" s="954"/>
      <c r="P9" s="972" t="s">
        <v>190</v>
      </c>
      <c r="Q9" s="973"/>
      <c r="R9" s="973"/>
      <c r="S9" s="973"/>
      <c r="T9" s="973"/>
      <c r="U9" s="973"/>
      <c r="V9" s="974"/>
      <c r="W9" s="972" t="s">
        <v>191</v>
      </c>
      <c r="X9" s="973"/>
      <c r="Y9" s="973"/>
      <c r="Z9" s="973"/>
      <c r="AA9" s="973"/>
      <c r="AB9" s="973"/>
      <c r="AC9" s="974"/>
      <c r="AD9" s="972" t="s">
        <v>192</v>
      </c>
      <c r="AE9" s="973"/>
      <c r="AF9" s="973"/>
      <c r="AG9" s="973"/>
      <c r="AH9" s="973"/>
      <c r="AI9" s="973"/>
      <c r="AJ9" s="974"/>
      <c r="AK9" s="972" t="s">
        <v>193</v>
      </c>
      <c r="AL9" s="973"/>
      <c r="AM9" s="973"/>
      <c r="AN9" s="973"/>
      <c r="AO9" s="973"/>
      <c r="AP9" s="973"/>
      <c r="AQ9" s="974"/>
      <c r="AR9" s="972" t="s">
        <v>194</v>
      </c>
      <c r="AS9" s="973"/>
      <c r="AT9" s="974"/>
      <c r="AU9" s="964"/>
      <c r="AV9" s="965"/>
      <c r="AW9" s="964"/>
      <c r="AX9" s="965"/>
      <c r="AY9" s="970"/>
      <c r="AZ9" s="970"/>
      <c r="BA9" s="970"/>
      <c r="BB9" s="970"/>
      <c r="BC9" s="970"/>
      <c r="BD9" s="970"/>
    </row>
    <row r="10" spans="1:57" ht="20.25" customHeight="1" thickBot="1" x14ac:dyDescent="0.2">
      <c r="A10" s="107"/>
      <c r="B10" s="942"/>
      <c r="C10" s="946"/>
      <c r="D10" s="947"/>
      <c r="E10" s="951"/>
      <c r="F10" s="947"/>
      <c r="G10" s="951"/>
      <c r="H10" s="946"/>
      <c r="I10" s="946"/>
      <c r="J10" s="946"/>
      <c r="K10" s="947"/>
      <c r="L10" s="951"/>
      <c r="M10" s="946"/>
      <c r="N10" s="946"/>
      <c r="O10" s="954"/>
      <c r="P10" s="113">
        <f>DAY(DATE($X$2,$AB$2,1))</f>
        <v>1</v>
      </c>
      <c r="Q10" s="114">
        <f>DAY(DATE($X$2,$AB$2,2))</f>
        <v>2</v>
      </c>
      <c r="R10" s="114">
        <f>DAY(DATE($X$2,$AB$2,3))</f>
        <v>3</v>
      </c>
      <c r="S10" s="114">
        <f>DAY(DATE($X$2,$AB$2,4))</f>
        <v>4</v>
      </c>
      <c r="T10" s="114">
        <f>DAY(DATE($X$2,$AB$2,5))</f>
        <v>5</v>
      </c>
      <c r="U10" s="114">
        <f>DAY(DATE($X$2,$AB$2,6))</f>
        <v>6</v>
      </c>
      <c r="V10" s="115">
        <f>DAY(DATE($X$2,$AB$2,7))</f>
        <v>7</v>
      </c>
      <c r="W10" s="113">
        <f>DAY(DATE($X$2,$AB$2,8))</f>
        <v>8</v>
      </c>
      <c r="X10" s="114">
        <f>DAY(DATE($X$2,$AB$2,9))</f>
        <v>9</v>
      </c>
      <c r="Y10" s="114">
        <f>DAY(DATE($X$2,$AB$2,10))</f>
        <v>10</v>
      </c>
      <c r="Z10" s="114">
        <f>DAY(DATE($X$2,$AB$2,11))</f>
        <v>11</v>
      </c>
      <c r="AA10" s="114">
        <f>DAY(DATE($X$2,$AB$2,12))</f>
        <v>12</v>
      </c>
      <c r="AB10" s="114">
        <f>DAY(DATE($X$2,$AB$2,13))</f>
        <v>13</v>
      </c>
      <c r="AC10" s="115">
        <f>DAY(DATE($X$2,$AB$2,14))</f>
        <v>14</v>
      </c>
      <c r="AD10" s="113">
        <f>DAY(DATE($X$2,$AB$2,15))</f>
        <v>15</v>
      </c>
      <c r="AE10" s="114">
        <f>DAY(DATE($X$2,$AB$2,16))</f>
        <v>16</v>
      </c>
      <c r="AF10" s="114">
        <f>DAY(DATE($X$2,$AB$2,17))</f>
        <v>17</v>
      </c>
      <c r="AG10" s="114">
        <f>DAY(DATE($X$2,$AB$2,18))</f>
        <v>18</v>
      </c>
      <c r="AH10" s="114">
        <f>DAY(DATE($X$2,$AB$2,19))</f>
        <v>19</v>
      </c>
      <c r="AI10" s="114">
        <f>DAY(DATE($X$2,$AB$2,20))</f>
        <v>20</v>
      </c>
      <c r="AJ10" s="115">
        <f>DAY(DATE($X$2,$AB$2,21))</f>
        <v>21</v>
      </c>
      <c r="AK10" s="113">
        <f>DAY(DATE($X$2,$AB$2,22))</f>
        <v>22</v>
      </c>
      <c r="AL10" s="114">
        <f>DAY(DATE($X$2,$AB$2,23))</f>
        <v>23</v>
      </c>
      <c r="AM10" s="114">
        <f>DAY(DATE($X$2,$AB$2,24))</f>
        <v>24</v>
      </c>
      <c r="AN10" s="114">
        <f>DAY(DATE($X$2,$AB$2,25))</f>
        <v>25</v>
      </c>
      <c r="AO10" s="114">
        <f>DAY(DATE($X$2,$AB$2,26))</f>
        <v>26</v>
      </c>
      <c r="AP10" s="114">
        <f>DAY(DATE($X$2,$AB$2,27))</f>
        <v>27</v>
      </c>
      <c r="AQ10" s="115">
        <f>DAY(DATE($X$2,$AB$2,28))</f>
        <v>28</v>
      </c>
      <c r="AR10" s="113" t="str">
        <f>IF(AZ3="暦月",IF(DAY(DATE($X$2,$AB$2,29))=29,29,""),"")</f>
        <v/>
      </c>
      <c r="AS10" s="114" t="str">
        <f>IF(AZ3="暦月",IF(DAY(DATE($X$2,$AB$2,30))=30,30,""),"")</f>
        <v/>
      </c>
      <c r="AT10" s="116" t="str">
        <f>IF(AZ3="暦月",IF(DAY(DATE($X$2,$AB$2,31))=31,31,""),"")</f>
        <v/>
      </c>
      <c r="AU10" s="964"/>
      <c r="AV10" s="965"/>
      <c r="AW10" s="964"/>
      <c r="AX10" s="965"/>
      <c r="AY10" s="970"/>
      <c r="AZ10" s="970"/>
      <c r="BA10" s="970"/>
      <c r="BB10" s="970"/>
      <c r="BC10" s="970"/>
      <c r="BD10" s="970"/>
    </row>
    <row r="11" spans="1:57" ht="20.25" hidden="1" customHeight="1" thickBot="1" x14ac:dyDescent="0.2">
      <c r="A11" s="107"/>
      <c r="B11" s="942"/>
      <c r="C11" s="946"/>
      <c r="D11" s="947"/>
      <c r="E11" s="951"/>
      <c r="F11" s="947"/>
      <c r="G11" s="951"/>
      <c r="H11" s="946"/>
      <c r="I11" s="946"/>
      <c r="J11" s="946"/>
      <c r="K11" s="947"/>
      <c r="L11" s="951"/>
      <c r="M11" s="946"/>
      <c r="N11" s="946"/>
      <c r="O11" s="954"/>
      <c r="P11" s="113">
        <f>WEEKDAY(DATE($X$2,$AB$2,1))</f>
        <v>5</v>
      </c>
      <c r="Q11" s="114">
        <f>WEEKDAY(DATE($X$2,$AB$2,2))</f>
        <v>6</v>
      </c>
      <c r="R11" s="114">
        <f>WEEKDAY(DATE($X$2,$AB$2,3))</f>
        <v>7</v>
      </c>
      <c r="S11" s="114">
        <f>WEEKDAY(DATE($X$2,$AB$2,4))</f>
        <v>1</v>
      </c>
      <c r="T11" s="114">
        <f>WEEKDAY(DATE($X$2,$AB$2,5))</f>
        <v>2</v>
      </c>
      <c r="U11" s="114">
        <f>WEEKDAY(DATE($X$2,$AB$2,6))</f>
        <v>3</v>
      </c>
      <c r="V11" s="115">
        <f>WEEKDAY(DATE($X$2,$AB$2,7))</f>
        <v>4</v>
      </c>
      <c r="W11" s="113">
        <f>WEEKDAY(DATE($X$2,$AB$2,8))</f>
        <v>5</v>
      </c>
      <c r="X11" s="114">
        <f>WEEKDAY(DATE($X$2,$AB$2,9))</f>
        <v>6</v>
      </c>
      <c r="Y11" s="114">
        <f>WEEKDAY(DATE($X$2,$AB$2,10))</f>
        <v>7</v>
      </c>
      <c r="Z11" s="114">
        <f>WEEKDAY(DATE($X$2,$AB$2,11))</f>
        <v>1</v>
      </c>
      <c r="AA11" s="114">
        <f>WEEKDAY(DATE($X$2,$AB$2,12))</f>
        <v>2</v>
      </c>
      <c r="AB11" s="114">
        <f>WEEKDAY(DATE($X$2,$AB$2,13))</f>
        <v>3</v>
      </c>
      <c r="AC11" s="115">
        <f>WEEKDAY(DATE($X$2,$AB$2,14))</f>
        <v>4</v>
      </c>
      <c r="AD11" s="113">
        <f>WEEKDAY(DATE($X$2,$AB$2,15))</f>
        <v>5</v>
      </c>
      <c r="AE11" s="114">
        <f>WEEKDAY(DATE($X$2,$AB$2,16))</f>
        <v>6</v>
      </c>
      <c r="AF11" s="114">
        <f>WEEKDAY(DATE($X$2,$AB$2,17))</f>
        <v>7</v>
      </c>
      <c r="AG11" s="114">
        <f>WEEKDAY(DATE($X$2,$AB$2,18))</f>
        <v>1</v>
      </c>
      <c r="AH11" s="114">
        <f>WEEKDAY(DATE($X$2,$AB$2,19))</f>
        <v>2</v>
      </c>
      <c r="AI11" s="114">
        <f>WEEKDAY(DATE($X$2,$AB$2,20))</f>
        <v>3</v>
      </c>
      <c r="AJ11" s="115">
        <f>WEEKDAY(DATE($X$2,$AB$2,21))</f>
        <v>4</v>
      </c>
      <c r="AK11" s="113">
        <f>WEEKDAY(DATE($X$2,$AB$2,22))</f>
        <v>5</v>
      </c>
      <c r="AL11" s="114">
        <f>WEEKDAY(DATE($X$2,$AB$2,23))</f>
        <v>6</v>
      </c>
      <c r="AM11" s="114">
        <f>WEEKDAY(DATE($X$2,$AB$2,24))</f>
        <v>7</v>
      </c>
      <c r="AN11" s="114">
        <f>WEEKDAY(DATE($X$2,$AB$2,25))</f>
        <v>1</v>
      </c>
      <c r="AO11" s="114">
        <f>WEEKDAY(DATE($X$2,$AB$2,26))</f>
        <v>2</v>
      </c>
      <c r="AP11" s="114">
        <f>WEEKDAY(DATE($X$2,$AB$2,27))</f>
        <v>3</v>
      </c>
      <c r="AQ11" s="115">
        <f>WEEKDAY(DATE($X$2,$AB$2,28))</f>
        <v>4</v>
      </c>
      <c r="AR11" s="113">
        <f>IF(AR10=29,WEEKDAY(DATE($X$2,$AB$2,29)),0)</f>
        <v>0</v>
      </c>
      <c r="AS11" s="114">
        <f>IF(AS10=30,WEEKDAY(DATE($X$2,$AB$2,30)),0)</f>
        <v>0</v>
      </c>
      <c r="AT11" s="116">
        <f>IF(AT10=31,WEEKDAY(DATE($X$2,$AB$2,31)),0)</f>
        <v>0</v>
      </c>
      <c r="AU11" s="966"/>
      <c r="AV11" s="967"/>
      <c r="AW11" s="966"/>
      <c r="AX11" s="967"/>
      <c r="AY11" s="971"/>
      <c r="AZ11" s="971"/>
      <c r="BA11" s="971"/>
      <c r="BB11" s="971"/>
      <c r="BC11" s="971"/>
      <c r="BD11" s="971"/>
    </row>
    <row r="12" spans="1:57" ht="20.25" customHeight="1" thickBot="1" x14ac:dyDescent="0.2">
      <c r="A12" s="107"/>
      <c r="B12" s="943"/>
      <c r="C12" s="948"/>
      <c r="D12" s="949"/>
      <c r="E12" s="952"/>
      <c r="F12" s="949"/>
      <c r="G12" s="952"/>
      <c r="H12" s="948"/>
      <c r="I12" s="948"/>
      <c r="J12" s="948"/>
      <c r="K12" s="949"/>
      <c r="L12" s="952"/>
      <c r="M12" s="948"/>
      <c r="N12" s="948"/>
      <c r="O12" s="955"/>
      <c r="P12" s="117" t="str">
        <f>IF(P11=1,"日",IF(P11=2,"月",IF(P11=3,"火",IF(P11=4,"水",IF(P11=5,"木",IF(P11=6,"金","土"))))))</f>
        <v>木</v>
      </c>
      <c r="Q12" s="118" t="str">
        <f t="shared" ref="Q12:AQ12" si="0">IF(Q11=1,"日",IF(Q11=2,"月",IF(Q11=3,"火",IF(Q11=4,"水",IF(Q11=5,"木",IF(Q11=6,"金","土"))))))</f>
        <v>金</v>
      </c>
      <c r="R12" s="118" t="str">
        <f t="shared" si="0"/>
        <v>土</v>
      </c>
      <c r="S12" s="118" t="str">
        <f t="shared" si="0"/>
        <v>日</v>
      </c>
      <c r="T12" s="118" t="str">
        <f t="shared" si="0"/>
        <v>月</v>
      </c>
      <c r="U12" s="118" t="str">
        <f t="shared" si="0"/>
        <v>火</v>
      </c>
      <c r="V12" s="119" t="str">
        <f t="shared" si="0"/>
        <v>水</v>
      </c>
      <c r="W12" s="117" t="str">
        <f t="shared" si="0"/>
        <v>木</v>
      </c>
      <c r="X12" s="118" t="str">
        <f t="shared" si="0"/>
        <v>金</v>
      </c>
      <c r="Y12" s="118" t="str">
        <f t="shared" si="0"/>
        <v>土</v>
      </c>
      <c r="Z12" s="118" t="str">
        <f t="shared" si="0"/>
        <v>日</v>
      </c>
      <c r="AA12" s="118" t="str">
        <f t="shared" si="0"/>
        <v>月</v>
      </c>
      <c r="AB12" s="118" t="str">
        <f t="shared" si="0"/>
        <v>火</v>
      </c>
      <c r="AC12" s="119" t="str">
        <f t="shared" si="0"/>
        <v>水</v>
      </c>
      <c r="AD12" s="117" t="str">
        <f t="shared" si="0"/>
        <v>木</v>
      </c>
      <c r="AE12" s="118" t="str">
        <f t="shared" si="0"/>
        <v>金</v>
      </c>
      <c r="AF12" s="118" t="str">
        <f t="shared" si="0"/>
        <v>土</v>
      </c>
      <c r="AG12" s="118" t="str">
        <f t="shared" si="0"/>
        <v>日</v>
      </c>
      <c r="AH12" s="118" t="str">
        <f t="shared" si="0"/>
        <v>月</v>
      </c>
      <c r="AI12" s="118" t="str">
        <f t="shared" si="0"/>
        <v>火</v>
      </c>
      <c r="AJ12" s="119" t="str">
        <f t="shared" si="0"/>
        <v>水</v>
      </c>
      <c r="AK12" s="117" t="str">
        <f t="shared" si="0"/>
        <v>木</v>
      </c>
      <c r="AL12" s="118" t="str">
        <f t="shared" si="0"/>
        <v>金</v>
      </c>
      <c r="AM12" s="118" t="str">
        <f t="shared" si="0"/>
        <v>土</v>
      </c>
      <c r="AN12" s="118" t="str">
        <f t="shared" si="0"/>
        <v>日</v>
      </c>
      <c r="AO12" s="118" t="str">
        <f t="shared" si="0"/>
        <v>月</v>
      </c>
      <c r="AP12" s="118" t="str">
        <f t="shared" si="0"/>
        <v>火</v>
      </c>
      <c r="AQ12" s="119" t="str">
        <f t="shared" si="0"/>
        <v>水</v>
      </c>
      <c r="AR12" s="118" t="str">
        <f>IF(AR11=1,"日",IF(AR11=2,"月",IF(AR11=3,"火",IF(AR11=4,"水",IF(AR11=5,"木",IF(AR11=6,"金",IF(AR11=0,"","土")))))))</f>
        <v/>
      </c>
      <c r="AS12" s="118" t="str">
        <f>IF(AS11=1,"日",IF(AS11=2,"月",IF(AS11=3,"火",IF(AS11=4,"水",IF(AS11=5,"木",IF(AS11=6,"金",IF(AS11=0,"","土")))))))</f>
        <v/>
      </c>
      <c r="AT12" s="120" t="str">
        <f>IF(AT11=1,"日",IF(AT11=2,"月",IF(AT11=3,"火",IF(AT11=4,"水",IF(AT11=5,"木",IF(AT11=6,"金",IF(AT11=0,"","土")))))))</f>
        <v/>
      </c>
      <c r="AU12" s="968"/>
      <c r="AV12" s="969"/>
      <c r="AW12" s="968"/>
      <c r="AX12" s="969"/>
      <c r="AY12" s="971"/>
      <c r="AZ12" s="971"/>
      <c r="BA12" s="971"/>
      <c r="BB12" s="971"/>
      <c r="BC12" s="971"/>
      <c r="BD12" s="971"/>
    </row>
    <row r="13" spans="1:57" ht="39.950000000000003" customHeight="1" x14ac:dyDescent="0.15">
      <c r="A13" s="107"/>
      <c r="B13" s="121">
        <v>1</v>
      </c>
      <c r="C13" s="999"/>
      <c r="D13" s="1000"/>
      <c r="E13" s="1001"/>
      <c r="F13" s="1002"/>
      <c r="G13" s="1003"/>
      <c r="H13" s="1004"/>
      <c r="I13" s="1004"/>
      <c r="J13" s="1004"/>
      <c r="K13" s="1005"/>
      <c r="L13" s="1006"/>
      <c r="M13" s="1007"/>
      <c r="N13" s="1007"/>
      <c r="O13" s="1008"/>
      <c r="P13" s="122"/>
      <c r="Q13" s="123"/>
      <c r="R13" s="123"/>
      <c r="S13" s="123"/>
      <c r="T13" s="123"/>
      <c r="U13" s="123"/>
      <c r="V13" s="124"/>
      <c r="W13" s="122"/>
      <c r="X13" s="123"/>
      <c r="Y13" s="123"/>
      <c r="Z13" s="123"/>
      <c r="AA13" s="123"/>
      <c r="AB13" s="123"/>
      <c r="AC13" s="124"/>
      <c r="AD13" s="122"/>
      <c r="AE13" s="123"/>
      <c r="AF13" s="123"/>
      <c r="AG13" s="123"/>
      <c r="AH13" s="123"/>
      <c r="AI13" s="123"/>
      <c r="AJ13" s="124"/>
      <c r="AK13" s="122"/>
      <c r="AL13" s="123"/>
      <c r="AM13" s="123"/>
      <c r="AN13" s="123"/>
      <c r="AO13" s="123"/>
      <c r="AP13" s="123"/>
      <c r="AQ13" s="124"/>
      <c r="AR13" s="122"/>
      <c r="AS13" s="123"/>
      <c r="AT13" s="124"/>
      <c r="AU13" s="1009">
        <f>IF($AZ$3="４週",SUM(P13:AQ13),IF($AZ$3="暦月",SUM(P13:AT13),""))</f>
        <v>0</v>
      </c>
      <c r="AV13" s="1010"/>
      <c r="AW13" s="1011">
        <f t="shared" ref="AW13:AW30" si="1">IF($AZ$3="４週",AU13/4,IF($AZ$3="暦月",AU13/($AZ$6/7),""))</f>
        <v>0</v>
      </c>
      <c r="AX13" s="1012"/>
      <c r="AY13" s="979"/>
      <c r="AZ13" s="980"/>
      <c r="BA13" s="980"/>
      <c r="BB13" s="980"/>
      <c r="BC13" s="980"/>
      <c r="BD13" s="981"/>
    </row>
    <row r="14" spans="1:57" ht="39.950000000000003" customHeight="1" x14ac:dyDescent="0.15">
      <c r="A14" s="107"/>
      <c r="B14" s="125">
        <f t="shared" ref="B14:B30" si="2">B13+1</f>
        <v>2</v>
      </c>
      <c r="C14" s="982"/>
      <c r="D14" s="983"/>
      <c r="E14" s="984"/>
      <c r="F14" s="985"/>
      <c r="G14" s="986"/>
      <c r="H14" s="987"/>
      <c r="I14" s="987"/>
      <c r="J14" s="987"/>
      <c r="K14" s="988"/>
      <c r="L14" s="989"/>
      <c r="M14" s="990"/>
      <c r="N14" s="990"/>
      <c r="O14" s="991"/>
      <c r="P14" s="126"/>
      <c r="Q14" s="127"/>
      <c r="R14" s="127"/>
      <c r="S14" s="127"/>
      <c r="T14" s="127"/>
      <c r="U14" s="127"/>
      <c r="V14" s="128"/>
      <c r="W14" s="126"/>
      <c r="X14" s="127"/>
      <c r="Y14" s="127"/>
      <c r="Z14" s="127"/>
      <c r="AA14" s="127"/>
      <c r="AB14" s="127"/>
      <c r="AC14" s="128"/>
      <c r="AD14" s="126"/>
      <c r="AE14" s="127"/>
      <c r="AF14" s="127"/>
      <c r="AG14" s="127"/>
      <c r="AH14" s="127"/>
      <c r="AI14" s="127"/>
      <c r="AJ14" s="128"/>
      <c r="AK14" s="126"/>
      <c r="AL14" s="127"/>
      <c r="AM14" s="127"/>
      <c r="AN14" s="127"/>
      <c r="AO14" s="127"/>
      <c r="AP14" s="127"/>
      <c r="AQ14" s="128"/>
      <c r="AR14" s="126"/>
      <c r="AS14" s="127"/>
      <c r="AT14" s="128"/>
      <c r="AU14" s="992">
        <f>IF($AZ$3="４週",SUM(P14:AQ14),IF($AZ$3="暦月",SUM(P14:AT14),""))</f>
        <v>0</v>
      </c>
      <c r="AV14" s="993"/>
      <c r="AW14" s="994">
        <f t="shared" si="1"/>
        <v>0</v>
      </c>
      <c r="AX14" s="995"/>
      <c r="AY14" s="996"/>
      <c r="AZ14" s="997"/>
      <c r="BA14" s="997"/>
      <c r="BB14" s="997"/>
      <c r="BC14" s="997"/>
      <c r="BD14" s="998"/>
    </row>
    <row r="15" spans="1:57" ht="39.950000000000003" customHeight="1" x14ac:dyDescent="0.15">
      <c r="A15" s="107"/>
      <c r="B15" s="125">
        <f t="shared" si="2"/>
        <v>3</v>
      </c>
      <c r="C15" s="982"/>
      <c r="D15" s="983"/>
      <c r="E15" s="984"/>
      <c r="F15" s="985"/>
      <c r="G15" s="986"/>
      <c r="H15" s="987"/>
      <c r="I15" s="987"/>
      <c r="J15" s="987"/>
      <c r="K15" s="988"/>
      <c r="L15" s="989"/>
      <c r="M15" s="990"/>
      <c r="N15" s="990"/>
      <c r="O15" s="991"/>
      <c r="P15" s="126"/>
      <c r="Q15" s="127"/>
      <c r="R15" s="127"/>
      <c r="S15" s="127"/>
      <c r="T15" s="127"/>
      <c r="U15" s="127"/>
      <c r="V15" s="128"/>
      <c r="W15" s="126"/>
      <c r="X15" s="127"/>
      <c r="Y15" s="127"/>
      <c r="Z15" s="127"/>
      <c r="AA15" s="127"/>
      <c r="AB15" s="127"/>
      <c r="AC15" s="128"/>
      <c r="AD15" s="126"/>
      <c r="AE15" s="127"/>
      <c r="AF15" s="127"/>
      <c r="AG15" s="127"/>
      <c r="AH15" s="127"/>
      <c r="AI15" s="127"/>
      <c r="AJ15" s="128"/>
      <c r="AK15" s="126"/>
      <c r="AL15" s="127"/>
      <c r="AM15" s="127"/>
      <c r="AN15" s="127"/>
      <c r="AO15" s="127"/>
      <c r="AP15" s="127"/>
      <c r="AQ15" s="128"/>
      <c r="AR15" s="126"/>
      <c r="AS15" s="127"/>
      <c r="AT15" s="128"/>
      <c r="AU15" s="992">
        <f>IF($AZ$3="４週",SUM(P15:AQ15),IF($AZ$3="暦月",SUM(P15:AT15),""))</f>
        <v>0</v>
      </c>
      <c r="AV15" s="993"/>
      <c r="AW15" s="994">
        <f t="shared" si="1"/>
        <v>0</v>
      </c>
      <c r="AX15" s="995"/>
      <c r="AY15" s="996"/>
      <c r="AZ15" s="997"/>
      <c r="BA15" s="997"/>
      <c r="BB15" s="997"/>
      <c r="BC15" s="997"/>
      <c r="BD15" s="998"/>
    </row>
    <row r="16" spans="1:57" ht="39.950000000000003" customHeight="1" x14ac:dyDescent="0.15">
      <c r="A16" s="107"/>
      <c r="B16" s="125">
        <f t="shared" si="2"/>
        <v>4</v>
      </c>
      <c r="C16" s="982"/>
      <c r="D16" s="983"/>
      <c r="E16" s="984"/>
      <c r="F16" s="985"/>
      <c r="G16" s="986"/>
      <c r="H16" s="987"/>
      <c r="I16" s="987"/>
      <c r="J16" s="987"/>
      <c r="K16" s="988"/>
      <c r="L16" s="989"/>
      <c r="M16" s="990"/>
      <c r="N16" s="990"/>
      <c r="O16" s="991"/>
      <c r="P16" s="126"/>
      <c r="Q16" s="127"/>
      <c r="R16" s="127"/>
      <c r="S16" s="127"/>
      <c r="T16" s="127"/>
      <c r="U16" s="127"/>
      <c r="V16" s="128"/>
      <c r="W16" s="126"/>
      <c r="X16" s="127"/>
      <c r="Y16" s="127"/>
      <c r="Z16" s="127"/>
      <c r="AA16" s="127"/>
      <c r="AB16" s="127"/>
      <c r="AC16" s="128"/>
      <c r="AD16" s="126"/>
      <c r="AE16" s="127"/>
      <c r="AF16" s="127"/>
      <c r="AG16" s="127"/>
      <c r="AH16" s="127"/>
      <c r="AI16" s="127"/>
      <c r="AJ16" s="128"/>
      <c r="AK16" s="126"/>
      <c r="AL16" s="127"/>
      <c r="AM16" s="127"/>
      <c r="AN16" s="127"/>
      <c r="AO16" s="127"/>
      <c r="AP16" s="127"/>
      <c r="AQ16" s="128"/>
      <c r="AR16" s="126"/>
      <c r="AS16" s="127"/>
      <c r="AT16" s="128"/>
      <c r="AU16" s="992">
        <f>IF($AZ$3="４週",SUM(P16:AQ16),IF($AZ$3="暦月",SUM(P16:AT16),""))</f>
        <v>0</v>
      </c>
      <c r="AV16" s="993"/>
      <c r="AW16" s="994">
        <f t="shared" si="1"/>
        <v>0</v>
      </c>
      <c r="AX16" s="995"/>
      <c r="AY16" s="996"/>
      <c r="AZ16" s="997"/>
      <c r="BA16" s="997"/>
      <c r="BB16" s="997"/>
      <c r="BC16" s="997"/>
      <c r="BD16" s="998"/>
    </row>
    <row r="17" spans="1:56" ht="39.950000000000003" customHeight="1" x14ac:dyDescent="0.15">
      <c r="A17" s="107"/>
      <c r="B17" s="125">
        <f t="shared" si="2"/>
        <v>5</v>
      </c>
      <c r="C17" s="982"/>
      <c r="D17" s="983"/>
      <c r="E17" s="984"/>
      <c r="F17" s="985"/>
      <c r="G17" s="986"/>
      <c r="H17" s="987"/>
      <c r="I17" s="987"/>
      <c r="J17" s="987"/>
      <c r="K17" s="988"/>
      <c r="L17" s="989"/>
      <c r="M17" s="990"/>
      <c r="N17" s="990"/>
      <c r="O17" s="991"/>
      <c r="P17" s="126"/>
      <c r="Q17" s="127"/>
      <c r="R17" s="127"/>
      <c r="S17" s="127"/>
      <c r="T17" s="127"/>
      <c r="U17" s="127"/>
      <c r="V17" s="128"/>
      <c r="W17" s="126"/>
      <c r="X17" s="127"/>
      <c r="Y17" s="127"/>
      <c r="Z17" s="127"/>
      <c r="AA17" s="127"/>
      <c r="AB17" s="127"/>
      <c r="AC17" s="128"/>
      <c r="AD17" s="126"/>
      <c r="AE17" s="127"/>
      <c r="AF17" s="127"/>
      <c r="AG17" s="127"/>
      <c r="AH17" s="127"/>
      <c r="AI17" s="127"/>
      <c r="AJ17" s="128"/>
      <c r="AK17" s="126"/>
      <c r="AL17" s="127"/>
      <c r="AM17" s="127"/>
      <c r="AN17" s="127"/>
      <c r="AO17" s="127"/>
      <c r="AP17" s="127"/>
      <c r="AQ17" s="128"/>
      <c r="AR17" s="126"/>
      <c r="AS17" s="127"/>
      <c r="AT17" s="128"/>
      <c r="AU17" s="992">
        <f t="shared" ref="AU17:AU30" si="3">IF($AZ$3="４週",SUM(P17:AQ17),IF($AZ$3="暦月",SUM(P17:AT17),""))</f>
        <v>0</v>
      </c>
      <c r="AV17" s="993"/>
      <c r="AW17" s="994">
        <f t="shared" si="1"/>
        <v>0</v>
      </c>
      <c r="AX17" s="995"/>
      <c r="AY17" s="996"/>
      <c r="AZ17" s="997"/>
      <c r="BA17" s="997"/>
      <c r="BB17" s="997"/>
      <c r="BC17" s="997"/>
      <c r="BD17" s="998"/>
    </row>
    <row r="18" spans="1:56" ht="39.950000000000003" customHeight="1" x14ac:dyDescent="0.15">
      <c r="A18" s="107"/>
      <c r="B18" s="125">
        <f t="shared" si="2"/>
        <v>6</v>
      </c>
      <c r="C18" s="982"/>
      <c r="D18" s="983"/>
      <c r="E18" s="984"/>
      <c r="F18" s="985"/>
      <c r="G18" s="986"/>
      <c r="H18" s="987"/>
      <c r="I18" s="987"/>
      <c r="J18" s="987"/>
      <c r="K18" s="988"/>
      <c r="L18" s="989"/>
      <c r="M18" s="990"/>
      <c r="N18" s="990"/>
      <c r="O18" s="991"/>
      <c r="P18" s="126"/>
      <c r="Q18" s="127"/>
      <c r="R18" s="127"/>
      <c r="S18" s="127"/>
      <c r="T18" s="127"/>
      <c r="U18" s="127"/>
      <c r="V18" s="128"/>
      <c r="W18" s="126"/>
      <c r="X18" s="127"/>
      <c r="Y18" s="127"/>
      <c r="Z18" s="127"/>
      <c r="AA18" s="127"/>
      <c r="AB18" s="127"/>
      <c r="AC18" s="128"/>
      <c r="AD18" s="126"/>
      <c r="AE18" s="127"/>
      <c r="AF18" s="127"/>
      <c r="AG18" s="127"/>
      <c r="AH18" s="127"/>
      <c r="AI18" s="127"/>
      <c r="AJ18" s="128"/>
      <c r="AK18" s="126"/>
      <c r="AL18" s="127"/>
      <c r="AM18" s="127"/>
      <c r="AN18" s="127"/>
      <c r="AO18" s="127"/>
      <c r="AP18" s="127"/>
      <c r="AQ18" s="128"/>
      <c r="AR18" s="126"/>
      <c r="AS18" s="127"/>
      <c r="AT18" s="128"/>
      <c r="AU18" s="992">
        <f t="shared" si="3"/>
        <v>0</v>
      </c>
      <c r="AV18" s="993"/>
      <c r="AW18" s="994">
        <f t="shared" si="1"/>
        <v>0</v>
      </c>
      <c r="AX18" s="995"/>
      <c r="AY18" s="996"/>
      <c r="AZ18" s="997"/>
      <c r="BA18" s="997"/>
      <c r="BB18" s="997"/>
      <c r="BC18" s="997"/>
      <c r="BD18" s="998"/>
    </row>
    <row r="19" spans="1:56" ht="39.950000000000003" customHeight="1" x14ac:dyDescent="0.15">
      <c r="A19" s="107"/>
      <c r="B19" s="125">
        <f t="shared" si="2"/>
        <v>7</v>
      </c>
      <c r="C19" s="982"/>
      <c r="D19" s="983"/>
      <c r="E19" s="984"/>
      <c r="F19" s="985"/>
      <c r="G19" s="986"/>
      <c r="H19" s="987"/>
      <c r="I19" s="987"/>
      <c r="J19" s="987"/>
      <c r="K19" s="988"/>
      <c r="L19" s="989"/>
      <c r="M19" s="990"/>
      <c r="N19" s="990"/>
      <c r="O19" s="991"/>
      <c r="P19" s="126"/>
      <c r="Q19" s="127"/>
      <c r="R19" s="127"/>
      <c r="S19" s="127"/>
      <c r="T19" s="127"/>
      <c r="U19" s="127"/>
      <c r="V19" s="128"/>
      <c r="W19" s="126"/>
      <c r="X19" s="127"/>
      <c r="Y19" s="127"/>
      <c r="Z19" s="127"/>
      <c r="AA19" s="127"/>
      <c r="AB19" s="127"/>
      <c r="AC19" s="128"/>
      <c r="AD19" s="126"/>
      <c r="AE19" s="127"/>
      <c r="AF19" s="127"/>
      <c r="AG19" s="127"/>
      <c r="AH19" s="127"/>
      <c r="AI19" s="127"/>
      <c r="AJ19" s="128"/>
      <c r="AK19" s="126"/>
      <c r="AL19" s="127"/>
      <c r="AM19" s="127"/>
      <c r="AN19" s="127"/>
      <c r="AO19" s="127"/>
      <c r="AP19" s="127"/>
      <c r="AQ19" s="128"/>
      <c r="AR19" s="126"/>
      <c r="AS19" s="127"/>
      <c r="AT19" s="128"/>
      <c r="AU19" s="992">
        <f>IF($AZ$3="４週",SUM(P19:AQ19),IF($AZ$3="暦月",SUM(P19:AT19),""))</f>
        <v>0</v>
      </c>
      <c r="AV19" s="993"/>
      <c r="AW19" s="994">
        <f t="shared" si="1"/>
        <v>0</v>
      </c>
      <c r="AX19" s="995"/>
      <c r="AY19" s="996"/>
      <c r="AZ19" s="997"/>
      <c r="BA19" s="997"/>
      <c r="BB19" s="997"/>
      <c r="BC19" s="997"/>
      <c r="BD19" s="998"/>
    </row>
    <row r="20" spans="1:56" ht="39.950000000000003" customHeight="1" x14ac:dyDescent="0.15">
      <c r="A20" s="107"/>
      <c r="B20" s="125">
        <f t="shared" si="2"/>
        <v>8</v>
      </c>
      <c r="C20" s="982"/>
      <c r="D20" s="983"/>
      <c r="E20" s="984"/>
      <c r="F20" s="985"/>
      <c r="G20" s="986"/>
      <c r="H20" s="987"/>
      <c r="I20" s="987"/>
      <c r="J20" s="987"/>
      <c r="K20" s="988"/>
      <c r="L20" s="989"/>
      <c r="M20" s="990"/>
      <c r="N20" s="990"/>
      <c r="O20" s="991"/>
      <c r="P20" s="126"/>
      <c r="Q20" s="127"/>
      <c r="R20" s="127"/>
      <c r="S20" s="127"/>
      <c r="T20" s="127"/>
      <c r="U20" s="127"/>
      <c r="V20" s="128"/>
      <c r="W20" s="126"/>
      <c r="X20" s="127"/>
      <c r="Y20" s="127"/>
      <c r="Z20" s="127"/>
      <c r="AA20" s="127"/>
      <c r="AB20" s="127"/>
      <c r="AC20" s="128"/>
      <c r="AD20" s="126"/>
      <c r="AE20" s="127"/>
      <c r="AF20" s="127"/>
      <c r="AG20" s="127"/>
      <c r="AH20" s="127"/>
      <c r="AI20" s="127"/>
      <c r="AJ20" s="128"/>
      <c r="AK20" s="126"/>
      <c r="AL20" s="127"/>
      <c r="AM20" s="127"/>
      <c r="AN20" s="127"/>
      <c r="AO20" s="127"/>
      <c r="AP20" s="127"/>
      <c r="AQ20" s="128"/>
      <c r="AR20" s="126"/>
      <c r="AS20" s="127"/>
      <c r="AT20" s="128"/>
      <c r="AU20" s="992">
        <f t="shared" si="3"/>
        <v>0</v>
      </c>
      <c r="AV20" s="993"/>
      <c r="AW20" s="994">
        <f t="shared" si="1"/>
        <v>0</v>
      </c>
      <c r="AX20" s="995"/>
      <c r="AY20" s="996"/>
      <c r="AZ20" s="997"/>
      <c r="BA20" s="997"/>
      <c r="BB20" s="997"/>
      <c r="BC20" s="997"/>
      <c r="BD20" s="998"/>
    </row>
    <row r="21" spans="1:56" ht="39.950000000000003" customHeight="1" x14ac:dyDescent="0.15">
      <c r="A21" s="107"/>
      <c r="B21" s="125">
        <f t="shared" si="2"/>
        <v>9</v>
      </c>
      <c r="C21" s="982"/>
      <c r="D21" s="983"/>
      <c r="E21" s="984"/>
      <c r="F21" s="985"/>
      <c r="G21" s="986"/>
      <c r="H21" s="987"/>
      <c r="I21" s="987"/>
      <c r="J21" s="987"/>
      <c r="K21" s="988"/>
      <c r="L21" s="989"/>
      <c r="M21" s="990"/>
      <c r="N21" s="990"/>
      <c r="O21" s="991"/>
      <c r="P21" s="126"/>
      <c r="Q21" s="127"/>
      <c r="R21" s="127"/>
      <c r="S21" s="127"/>
      <c r="T21" s="127"/>
      <c r="U21" s="127"/>
      <c r="V21" s="128"/>
      <c r="W21" s="126"/>
      <c r="X21" s="127"/>
      <c r="Y21" s="127"/>
      <c r="Z21" s="127"/>
      <c r="AA21" s="127"/>
      <c r="AB21" s="127"/>
      <c r="AC21" s="128"/>
      <c r="AD21" s="126"/>
      <c r="AE21" s="127"/>
      <c r="AF21" s="127"/>
      <c r="AG21" s="127"/>
      <c r="AH21" s="127"/>
      <c r="AI21" s="127"/>
      <c r="AJ21" s="128"/>
      <c r="AK21" s="126"/>
      <c r="AL21" s="127"/>
      <c r="AM21" s="127"/>
      <c r="AN21" s="127"/>
      <c r="AO21" s="127"/>
      <c r="AP21" s="127"/>
      <c r="AQ21" s="128"/>
      <c r="AR21" s="126"/>
      <c r="AS21" s="127"/>
      <c r="AT21" s="128"/>
      <c r="AU21" s="992">
        <f t="shared" si="3"/>
        <v>0</v>
      </c>
      <c r="AV21" s="993"/>
      <c r="AW21" s="994">
        <f t="shared" si="1"/>
        <v>0</v>
      </c>
      <c r="AX21" s="995"/>
      <c r="AY21" s="996"/>
      <c r="AZ21" s="997"/>
      <c r="BA21" s="997"/>
      <c r="BB21" s="997"/>
      <c r="BC21" s="997"/>
      <c r="BD21" s="998"/>
    </row>
    <row r="22" spans="1:56" ht="39.950000000000003" customHeight="1" x14ac:dyDescent="0.15">
      <c r="A22" s="107"/>
      <c r="B22" s="125">
        <f t="shared" si="2"/>
        <v>10</v>
      </c>
      <c r="C22" s="982"/>
      <c r="D22" s="983"/>
      <c r="E22" s="984"/>
      <c r="F22" s="985"/>
      <c r="G22" s="986"/>
      <c r="H22" s="987"/>
      <c r="I22" s="987"/>
      <c r="J22" s="987"/>
      <c r="K22" s="988"/>
      <c r="L22" s="989"/>
      <c r="M22" s="990"/>
      <c r="N22" s="990"/>
      <c r="O22" s="991"/>
      <c r="P22" s="126"/>
      <c r="Q22" s="127"/>
      <c r="R22" s="127"/>
      <c r="S22" s="127"/>
      <c r="T22" s="127"/>
      <c r="U22" s="127"/>
      <c r="V22" s="128"/>
      <c r="W22" s="126"/>
      <c r="X22" s="127"/>
      <c r="Y22" s="127"/>
      <c r="Z22" s="127"/>
      <c r="AA22" s="127"/>
      <c r="AB22" s="127"/>
      <c r="AC22" s="128"/>
      <c r="AD22" s="126"/>
      <c r="AE22" s="127"/>
      <c r="AF22" s="127"/>
      <c r="AG22" s="127"/>
      <c r="AH22" s="127"/>
      <c r="AI22" s="127"/>
      <c r="AJ22" s="128"/>
      <c r="AK22" s="126"/>
      <c r="AL22" s="127"/>
      <c r="AM22" s="127"/>
      <c r="AN22" s="127"/>
      <c r="AO22" s="127"/>
      <c r="AP22" s="127"/>
      <c r="AQ22" s="128"/>
      <c r="AR22" s="126"/>
      <c r="AS22" s="127"/>
      <c r="AT22" s="128"/>
      <c r="AU22" s="992">
        <f t="shared" si="3"/>
        <v>0</v>
      </c>
      <c r="AV22" s="993"/>
      <c r="AW22" s="994">
        <f t="shared" si="1"/>
        <v>0</v>
      </c>
      <c r="AX22" s="995"/>
      <c r="AY22" s="996"/>
      <c r="AZ22" s="997"/>
      <c r="BA22" s="997"/>
      <c r="BB22" s="997"/>
      <c r="BC22" s="997"/>
      <c r="BD22" s="998"/>
    </row>
    <row r="23" spans="1:56" ht="39.950000000000003" customHeight="1" x14ac:dyDescent="0.15">
      <c r="A23" s="107"/>
      <c r="B23" s="125">
        <f t="shared" si="2"/>
        <v>11</v>
      </c>
      <c r="C23" s="982"/>
      <c r="D23" s="983"/>
      <c r="E23" s="984"/>
      <c r="F23" s="985"/>
      <c r="G23" s="986"/>
      <c r="H23" s="987"/>
      <c r="I23" s="987"/>
      <c r="J23" s="987"/>
      <c r="K23" s="988"/>
      <c r="L23" s="989"/>
      <c r="M23" s="990"/>
      <c r="N23" s="990"/>
      <c r="O23" s="991"/>
      <c r="P23" s="126"/>
      <c r="Q23" s="127"/>
      <c r="R23" s="127"/>
      <c r="S23" s="127"/>
      <c r="T23" s="127"/>
      <c r="U23" s="127"/>
      <c r="V23" s="128"/>
      <c r="W23" s="126"/>
      <c r="X23" s="127"/>
      <c r="Y23" s="127"/>
      <c r="Z23" s="127"/>
      <c r="AA23" s="127"/>
      <c r="AB23" s="127"/>
      <c r="AC23" s="128"/>
      <c r="AD23" s="126"/>
      <c r="AE23" s="127"/>
      <c r="AF23" s="127"/>
      <c r="AG23" s="127"/>
      <c r="AH23" s="127"/>
      <c r="AI23" s="127"/>
      <c r="AJ23" s="128"/>
      <c r="AK23" s="126"/>
      <c r="AL23" s="127"/>
      <c r="AM23" s="127"/>
      <c r="AN23" s="127"/>
      <c r="AO23" s="127"/>
      <c r="AP23" s="127"/>
      <c r="AQ23" s="128"/>
      <c r="AR23" s="126"/>
      <c r="AS23" s="127"/>
      <c r="AT23" s="128"/>
      <c r="AU23" s="992">
        <f t="shared" si="3"/>
        <v>0</v>
      </c>
      <c r="AV23" s="993"/>
      <c r="AW23" s="994">
        <f t="shared" si="1"/>
        <v>0</v>
      </c>
      <c r="AX23" s="995"/>
      <c r="AY23" s="996"/>
      <c r="AZ23" s="997"/>
      <c r="BA23" s="997"/>
      <c r="BB23" s="997"/>
      <c r="BC23" s="997"/>
      <c r="BD23" s="998"/>
    </row>
    <row r="24" spans="1:56" ht="39.950000000000003" customHeight="1" x14ac:dyDescent="0.15">
      <c r="A24" s="107"/>
      <c r="B24" s="125">
        <f t="shared" si="2"/>
        <v>12</v>
      </c>
      <c r="C24" s="982"/>
      <c r="D24" s="983"/>
      <c r="E24" s="984"/>
      <c r="F24" s="985"/>
      <c r="G24" s="986"/>
      <c r="H24" s="987"/>
      <c r="I24" s="987"/>
      <c r="J24" s="987"/>
      <c r="K24" s="988"/>
      <c r="L24" s="989"/>
      <c r="M24" s="990"/>
      <c r="N24" s="990"/>
      <c r="O24" s="991"/>
      <c r="P24" s="126"/>
      <c r="Q24" s="127"/>
      <c r="R24" s="127"/>
      <c r="S24" s="127"/>
      <c r="T24" s="127"/>
      <c r="U24" s="127"/>
      <c r="V24" s="128"/>
      <c r="W24" s="126"/>
      <c r="X24" s="127"/>
      <c r="Y24" s="127"/>
      <c r="Z24" s="127"/>
      <c r="AA24" s="127"/>
      <c r="AB24" s="127"/>
      <c r="AC24" s="128"/>
      <c r="AD24" s="126"/>
      <c r="AE24" s="127"/>
      <c r="AF24" s="127"/>
      <c r="AG24" s="127"/>
      <c r="AH24" s="127"/>
      <c r="AI24" s="127"/>
      <c r="AJ24" s="128"/>
      <c r="AK24" s="126"/>
      <c r="AL24" s="127"/>
      <c r="AM24" s="127"/>
      <c r="AN24" s="127"/>
      <c r="AO24" s="127"/>
      <c r="AP24" s="127"/>
      <c r="AQ24" s="128"/>
      <c r="AR24" s="126"/>
      <c r="AS24" s="127"/>
      <c r="AT24" s="128"/>
      <c r="AU24" s="992">
        <f t="shared" si="3"/>
        <v>0</v>
      </c>
      <c r="AV24" s="993"/>
      <c r="AW24" s="994">
        <f t="shared" si="1"/>
        <v>0</v>
      </c>
      <c r="AX24" s="995"/>
      <c r="AY24" s="996"/>
      <c r="AZ24" s="997"/>
      <c r="BA24" s="997"/>
      <c r="BB24" s="997"/>
      <c r="BC24" s="997"/>
      <c r="BD24" s="998"/>
    </row>
    <row r="25" spans="1:56" ht="39.950000000000003" customHeight="1" x14ac:dyDescent="0.15">
      <c r="A25" s="107"/>
      <c r="B25" s="125">
        <f t="shared" si="2"/>
        <v>13</v>
      </c>
      <c r="C25" s="982"/>
      <c r="D25" s="983"/>
      <c r="E25" s="984"/>
      <c r="F25" s="985"/>
      <c r="G25" s="986"/>
      <c r="H25" s="987"/>
      <c r="I25" s="987"/>
      <c r="J25" s="987"/>
      <c r="K25" s="988"/>
      <c r="L25" s="989"/>
      <c r="M25" s="990"/>
      <c r="N25" s="990"/>
      <c r="O25" s="991"/>
      <c r="P25" s="126"/>
      <c r="Q25" s="127"/>
      <c r="R25" s="127"/>
      <c r="S25" s="127"/>
      <c r="T25" s="127"/>
      <c r="U25" s="127"/>
      <c r="V25" s="128"/>
      <c r="W25" s="126"/>
      <c r="X25" s="127"/>
      <c r="Y25" s="127"/>
      <c r="Z25" s="127"/>
      <c r="AA25" s="127"/>
      <c r="AB25" s="127"/>
      <c r="AC25" s="128"/>
      <c r="AD25" s="126"/>
      <c r="AE25" s="127"/>
      <c r="AF25" s="127"/>
      <c r="AG25" s="127"/>
      <c r="AH25" s="127"/>
      <c r="AI25" s="127"/>
      <c r="AJ25" s="128"/>
      <c r="AK25" s="126"/>
      <c r="AL25" s="127"/>
      <c r="AM25" s="127"/>
      <c r="AN25" s="127"/>
      <c r="AO25" s="127"/>
      <c r="AP25" s="127"/>
      <c r="AQ25" s="128"/>
      <c r="AR25" s="126"/>
      <c r="AS25" s="127"/>
      <c r="AT25" s="128"/>
      <c r="AU25" s="992">
        <f t="shared" si="3"/>
        <v>0</v>
      </c>
      <c r="AV25" s="993"/>
      <c r="AW25" s="994">
        <f t="shared" si="1"/>
        <v>0</v>
      </c>
      <c r="AX25" s="995"/>
      <c r="AY25" s="996"/>
      <c r="AZ25" s="997"/>
      <c r="BA25" s="997"/>
      <c r="BB25" s="997"/>
      <c r="BC25" s="997"/>
      <c r="BD25" s="998"/>
    </row>
    <row r="26" spans="1:56" ht="39.950000000000003" customHeight="1" x14ac:dyDescent="0.15">
      <c r="A26" s="107"/>
      <c r="B26" s="125">
        <f t="shared" si="2"/>
        <v>14</v>
      </c>
      <c r="C26" s="982"/>
      <c r="D26" s="983"/>
      <c r="E26" s="984"/>
      <c r="F26" s="985"/>
      <c r="G26" s="986"/>
      <c r="H26" s="987"/>
      <c r="I26" s="987"/>
      <c r="J26" s="987"/>
      <c r="K26" s="988"/>
      <c r="L26" s="989"/>
      <c r="M26" s="990"/>
      <c r="N26" s="990"/>
      <c r="O26" s="991"/>
      <c r="P26" s="126"/>
      <c r="Q26" s="127"/>
      <c r="R26" s="127"/>
      <c r="S26" s="127"/>
      <c r="T26" s="127"/>
      <c r="U26" s="127"/>
      <c r="V26" s="128"/>
      <c r="W26" s="126"/>
      <c r="X26" s="127"/>
      <c r="Y26" s="127"/>
      <c r="Z26" s="127"/>
      <c r="AA26" s="127"/>
      <c r="AB26" s="127"/>
      <c r="AC26" s="128"/>
      <c r="AD26" s="126"/>
      <c r="AE26" s="127"/>
      <c r="AF26" s="127"/>
      <c r="AG26" s="127"/>
      <c r="AH26" s="127"/>
      <c r="AI26" s="127"/>
      <c r="AJ26" s="128"/>
      <c r="AK26" s="126"/>
      <c r="AL26" s="127"/>
      <c r="AM26" s="127"/>
      <c r="AN26" s="127"/>
      <c r="AO26" s="127"/>
      <c r="AP26" s="127"/>
      <c r="AQ26" s="128"/>
      <c r="AR26" s="126"/>
      <c r="AS26" s="127"/>
      <c r="AT26" s="128"/>
      <c r="AU26" s="992">
        <f t="shared" si="3"/>
        <v>0</v>
      </c>
      <c r="AV26" s="993"/>
      <c r="AW26" s="994">
        <f t="shared" si="1"/>
        <v>0</v>
      </c>
      <c r="AX26" s="995"/>
      <c r="AY26" s="996"/>
      <c r="AZ26" s="997"/>
      <c r="BA26" s="997"/>
      <c r="BB26" s="997"/>
      <c r="BC26" s="997"/>
      <c r="BD26" s="998"/>
    </row>
    <row r="27" spans="1:56" ht="39.950000000000003" customHeight="1" x14ac:dyDescent="0.15">
      <c r="A27" s="107"/>
      <c r="B27" s="125">
        <f t="shared" si="2"/>
        <v>15</v>
      </c>
      <c r="C27" s="982"/>
      <c r="D27" s="983"/>
      <c r="E27" s="984"/>
      <c r="F27" s="985"/>
      <c r="G27" s="986"/>
      <c r="H27" s="987"/>
      <c r="I27" s="987"/>
      <c r="J27" s="987"/>
      <c r="K27" s="988"/>
      <c r="L27" s="989"/>
      <c r="M27" s="990"/>
      <c r="N27" s="990"/>
      <c r="O27" s="991"/>
      <c r="P27" s="126"/>
      <c r="Q27" s="127"/>
      <c r="R27" s="127"/>
      <c r="S27" s="127"/>
      <c r="T27" s="127"/>
      <c r="U27" s="127"/>
      <c r="V27" s="128"/>
      <c r="W27" s="126"/>
      <c r="X27" s="127"/>
      <c r="Y27" s="127"/>
      <c r="Z27" s="127"/>
      <c r="AA27" s="127"/>
      <c r="AB27" s="127"/>
      <c r="AC27" s="128"/>
      <c r="AD27" s="126"/>
      <c r="AE27" s="127"/>
      <c r="AF27" s="127"/>
      <c r="AG27" s="127"/>
      <c r="AH27" s="127"/>
      <c r="AI27" s="127"/>
      <c r="AJ27" s="128"/>
      <c r="AK27" s="126"/>
      <c r="AL27" s="127"/>
      <c r="AM27" s="127"/>
      <c r="AN27" s="127"/>
      <c r="AO27" s="127"/>
      <c r="AP27" s="127"/>
      <c r="AQ27" s="128"/>
      <c r="AR27" s="126"/>
      <c r="AS27" s="127"/>
      <c r="AT27" s="128"/>
      <c r="AU27" s="992">
        <f t="shared" si="3"/>
        <v>0</v>
      </c>
      <c r="AV27" s="993"/>
      <c r="AW27" s="994">
        <f t="shared" si="1"/>
        <v>0</v>
      </c>
      <c r="AX27" s="995"/>
      <c r="AY27" s="996"/>
      <c r="AZ27" s="997"/>
      <c r="BA27" s="997"/>
      <c r="BB27" s="997"/>
      <c r="BC27" s="997"/>
      <c r="BD27" s="998"/>
    </row>
    <row r="28" spans="1:56" ht="39.950000000000003" customHeight="1" x14ac:dyDescent="0.15">
      <c r="A28" s="107"/>
      <c r="B28" s="125">
        <f t="shared" si="2"/>
        <v>16</v>
      </c>
      <c r="C28" s="982"/>
      <c r="D28" s="983"/>
      <c r="E28" s="984"/>
      <c r="F28" s="985"/>
      <c r="G28" s="986"/>
      <c r="H28" s="987"/>
      <c r="I28" s="987"/>
      <c r="J28" s="987"/>
      <c r="K28" s="988"/>
      <c r="L28" s="989"/>
      <c r="M28" s="990"/>
      <c r="N28" s="990"/>
      <c r="O28" s="991"/>
      <c r="P28" s="126"/>
      <c r="Q28" s="127"/>
      <c r="R28" s="127"/>
      <c r="S28" s="127"/>
      <c r="T28" s="127"/>
      <c r="U28" s="127"/>
      <c r="V28" s="128"/>
      <c r="W28" s="126"/>
      <c r="X28" s="127"/>
      <c r="Y28" s="127"/>
      <c r="Z28" s="127"/>
      <c r="AA28" s="127"/>
      <c r="AB28" s="127"/>
      <c r="AC28" s="128"/>
      <c r="AD28" s="126"/>
      <c r="AE28" s="127"/>
      <c r="AF28" s="127"/>
      <c r="AG28" s="127"/>
      <c r="AH28" s="127"/>
      <c r="AI28" s="127"/>
      <c r="AJ28" s="128"/>
      <c r="AK28" s="126"/>
      <c r="AL28" s="127"/>
      <c r="AM28" s="127"/>
      <c r="AN28" s="127"/>
      <c r="AO28" s="127"/>
      <c r="AP28" s="127"/>
      <c r="AQ28" s="128"/>
      <c r="AR28" s="126"/>
      <c r="AS28" s="127"/>
      <c r="AT28" s="128"/>
      <c r="AU28" s="992">
        <f t="shared" si="3"/>
        <v>0</v>
      </c>
      <c r="AV28" s="993"/>
      <c r="AW28" s="994">
        <f t="shared" si="1"/>
        <v>0</v>
      </c>
      <c r="AX28" s="995"/>
      <c r="AY28" s="996"/>
      <c r="AZ28" s="997"/>
      <c r="BA28" s="997"/>
      <c r="BB28" s="997"/>
      <c r="BC28" s="997"/>
      <c r="BD28" s="998"/>
    </row>
    <row r="29" spans="1:56" ht="39.950000000000003" customHeight="1" x14ac:dyDescent="0.15">
      <c r="A29" s="107"/>
      <c r="B29" s="125">
        <f t="shared" si="2"/>
        <v>17</v>
      </c>
      <c r="C29" s="982"/>
      <c r="D29" s="983"/>
      <c r="E29" s="984"/>
      <c r="F29" s="985"/>
      <c r="G29" s="986"/>
      <c r="H29" s="987"/>
      <c r="I29" s="987"/>
      <c r="J29" s="987"/>
      <c r="K29" s="988"/>
      <c r="L29" s="989"/>
      <c r="M29" s="990"/>
      <c r="N29" s="990"/>
      <c r="O29" s="991"/>
      <c r="P29" s="126"/>
      <c r="Q29" s="127"/>
      <c r="R29" s="127"/>
      <c r="S29" s="127"/>
      <c r="T29" s="127"/>
      <c r="U29" s="127"/>
      <c r="V29" s="128"/>
      <c r="W29" s="126"/>
      <c r="X29" s="127"/>
      <c r="Y29" s="127"/>
      <c r="Z29" s="127"/>
      <c r="AA29" s="127"/>
      <c r="AB29" s="127"/>
      <c r="AC29" s="128"/>
      <c r="AD29" s="126"/>
      <c r="AE29" s="127"/>
      <c r="AF29" s="127"/>
      <c r="AG29" s="127"/>
      <c r="AH29" s="127"/>
      <c r="AI29" s="127"/>
      <c r="AJ29" s="128"/>
      <c r="AK29" s="126"/>
      <c r="AL29" s="127"/>
      <c r="AM29" s="127"/>
      <c r="AN29" s="127"/>
      <c r="AO29" s="127"/>
      <c r="AP29" s="127"/>
      <c r="AQ29" s="128"/>
      <c r="AR29" s="126"/>
      <c r="AS29" s="127"/>
      <c r="AT29" s="128"/>
      <c r="AU29" s="992">
        <f t="shared" si="3"/>
        <v>0</v>
      </c>
      <c r="AV29" s="993"/>
      <c r="AW29" s="994">
        <f t="shared" si="1"/>
        <v>0</v>
      </c>
      <c r="AX29" s="995"/>
      <c r="AY29" s="996"/>
      <c r="AZ29" s="997"/>
      <c r="BA29" s="997"/>
      <c r="BB29" s="997"/>
      <c r="BC29" s="997"/>
      <c r="BD29" s="998"/>
    </row>
    <row r="30" spans="1:56" ht="39.950000000000003" customHeight="1" thickBot="1" x14ac:dyDescent="0.2">
      <c r="A30" s="107"/>
      <c r="B30" s="129">
        <f t="shared" si="2"/>
        <v>18</v>
      </c>
      <c r="C30" s="1013"/>
      <c r="D30" s="1014"/>
      <c r="E30" s="1015"/>
      <c r="F30" s="1016"/>
      <c r="G30" s="1017"/>
      <c r="H30" s="1018"/>
      <c r="I30" s="1018"/>
      <c r="J30" s="1018"/>
      <c r="K30" s="1019"/>
      <c r="L30" s="1020"/>
      <c r="M30" s="1021"/>
      <c r="N30" s="1021"/>
      <c r="O30" s="1022"/>
      <c r="P30" s="130"/>
      <c r="Q30" s="131"/>
      <c r="R30" s="131"/>
      <c r="S30" s="131"/>
      <c r="T30" s="131"/>
      <c r="U30" s="131"/>
      <c r="V30" s="132"/>
      <c r="W30" s="130"/>
      <c r="X30" s="131"/>
      <c r="Y30" s="131"/>
      <c r="Z30" s="131"/>
      <c r="AA30" s="131"/>
      <c r="AB30" s="131"/>
      <c r="AC30" s="132"/>
      <c r="AD30" s="130"/>
      <c r="AE30" s="131"/>
      <c r="AF30" s="131"/>
      <c r="AG30" s="131"/>
      <c r="AH30" s="131"/>
      <c r="AI30" s="131"/>
      <c r="AJ30" s="132"/>
      <c r="AK30" s="130"/>
      <c r="AL30" s="131"/>
      <c r="AM30" s="131"/>
      <c r="AN30" s="131"/>
      <c r="AO30" s="131"/>
      <c r="AP30" s="131"/>
      <c r="AQ30" s="132"/>
      <c r="AR30" s="130"/>
      <c r="AS30" s="131"/>
      <c r="AT30" s="132"/>
      <c r="AU30" s="1023">
        <f t="shared" si="3"/>
        <v>0</v>
      </c>
      <c r="AV30" s="1024"/>
      <c r="AW30" s="1025">
        <f t="shared" si="1"/>
        <v>0</v>
      </c>
      <c r="AX30" s="1026"/>
      <c r="AY30" s="1027"/>
      <c r="AZ30" s="1028"/>
      <c r="BA30" s="1028"/>
      <c r="BB30" s="1028"/>
      <c r="BC30" s="1028"/>
      <c r="BD30" s="1029"/>
    </row>
    <row r="31" spans="1:56" ht="20.25" customHeight="1" x14ac:dyDescent="0.15">
      <c r="A31" s="107"/>
      <c r="B31" s="107"/>
      <c r="C31" s="133"/>
      <c r="D31" s="134"/>
      <c r="E31" s="135"/>
      <c r="F31" s="109"/>
      <c r="G31" s="109"/>
      <c r="H31" s="109"/>
      <c r="I31" s="109"/>
      <c r="J31" s="109"/>
      <c r="K31" s="109"/>
      <c r="L31" s="109"/>
      <c r="M31" s="109"/>
      <c r="N31" s="109"/>
      <c r="O31" s="109"/>
      <c r="P31" s="109"/>
      <c r="Q31" s="109"/>
      <c r="R31" s="109"/>
      <c r="S31" s="109"/>
      <c r="T31" s="109"/>
      <c r="U31" s="109"/>
      <c r="V31" s="109"/>
      <c r="W31" s="109"/>
      <c r="X31" s="109"/>
      <c r="Y31" s="109"/>
      <c r="Z31" s="109"/>
      <c r="AA31" s="109"/>
      <c r="AB31" s="109"/>
      <c r="AC31" s="136"/>
      <c r="AD31" s="109"/>
      <c r="AE31" s="109"/>
      <c r="AF31" s="109"/>
      <c r="AG31" s="109"/>
      <c r="AH31" s="109"/>
      <c r="AI31" s="109"/>
      <c r="AJ31" s="109"/>
      <c r="AK31" s="109"/>
      <c r="AL31" s="109"/>
      <c r="AM31" s="109"/>
      <c r="AN31" s="109"/>
      <c r="AO31" s="109"/>
      <c r="AP31" s="109"/>
      <c r="AQ31" s="109"/>
      <c r="AR31" s="109"/>
      <c r="AS31" s="109"/>
      <c r="AT31" s="109"/>
      <c r="AU31" s="109"/>
      <c r="AV31" s="107"/>
      <c r="AW31" s="107"/>
      <c r="AX31" s="107"/>
      <c r="AY31" s="107"/>
      <c r="AZ31" s="107"/>
      <c r="BA31" s="107"/>
      <c r="BB31" s="107"/>
      <c r="BC31" s="107"/>
      <c r="BD31" s="107"/>
    </row>
    <row r="32" spans="1:56" ht="20.25" customHeight="1" x14ac:dyDescent="0.15">
      <c r="A32" s="107"/>
      <c r="B32" s="137" t="s">
        <v>195</v>
      </c>
      <c r="C32" s="137"/>
      <c r="D32" s="137"/>
      <c r="E32" s="137"/>
      <c r="F32" s="137"/>
      <c r="G32" s="137"/>
      <c r="H32" s="137"/>
      <c r="I32" s="137"/>
      <c r="J32" s="137"/>
      <c r="K32" s="137"/>
      <c r="L32" s="138"/>
      <c r="M32" s="137"/>
      <c r="N32" s="137"/>
      <c r="O32" s="137"/>
      <c r="P32" s="137"/>
      <c r="Q32" s="137"/>
      <c r="R32" s="137"/>
      <c r="S32" s="137"/>
      <c r="T32" s="137" t="s">
        <v>196</v>
      </c>
      <c r="U32" s="137"/>
      <c r="V32" s="137"/>
      <c r="W32" s="137"/>
      <c r="X32" s="137"/>
      <c r="Y32" s="137"/>
      <c r="Z32" s="139"/>
      <c r="AA32" s="109"/>
      <c r="AB32" s="109"/>
      <c r="AC32" s="109"/>
      <c r="AD32" s="109"/>
      <c r="AE32" s="109"/>
      <c r="AF32" s="109"/>
      <c r="AG32" s="109"/>
      <c r="AH32" s="109"/>
      <c r="AI32" s="109"/>
      <c r="AJ32" s="109"/>
      <c r="AK32" s="109"/>
      <c r="AL32" s="109"/>
      <c r="AM32" s="109"/>
      <c r="AN32" s="109"/>
      <c r="AO32" s="109"/>
      <c r="AP32" s="109"/>
      <c r="AQ32" s="109"/>
      <c r="AR32" s="109"/>
      <c r="AS32" s="109"/>
      <c r="AT32" s="109"/>
      <c r="AU32" s="109"/>
      <c r="AV32" s="109"/>
      <c r="AW32" s="109"/>
      <c r="AX32" s="109"/>
      <c r="AY32" s="109"/>
      <c r="AZ32" s="109"/>
      <c r="BA32" s="109"/>
      <c r="BB32" s="109"/>
      <c r="BC32" s="109"/>
      <c r="BD32" s="109"/>
    </row>
    <row r="33" spans="1:56" ht="20.25" customHeight="1" x14ac:dyDescent="0.15">
      <c r="A33" s="107"/>
      <c r="B33" s="137"/>
      <c r="C33" s="1039" t="s">
        <v>197</v>
      </c>
      <c r="D33" s="1039"/>
      <c r="E33" s="1039" t="s">
        <v>198</v>
      </c>
      <c r="F33" s="1039"/>
      <c r="G33" s="1039"/>
      <c r="H33" s="1039"/>
      <c r="I33" s="137"/>
      <c r="J33" s="1041" t="s">
        <v>199</v>
      </c>
      <c r="K33" s="1041"/>
      <c r="L33" s="1041"/>
      <c r="M33" s="1041"/>
      <c r="N33" s="103"/>
      <c r="O33" s="103"/>
      <c r="P33" s="140" t="s">
        <v>200</v>
      </c>
      <c r="Q33" s="140"/>
      <c r="R33" s="137"/>
      <c r="S33" s="137"/>
      <c r="T33" s="1030" t="s">
        <v>201</v>
      </c>
      <c r="U33" s="1032"/>
      <c r="V33" s="1030" t="s">
        <v>202</v>
      </c>
      <c r="W33" s="1031"/>
      <c r="X33" s="1031"/>
      <c r="Y33" s="1032"/>
      <c r="Z33" s="139"/>
      <c r="AA33" s="109"/>
      <c r="AB33" s="109"/>
      <c r="AC33" s="109"/>
      <c r="AD33" s="109"/>
      <c r="AE33" s="109"/>
      <c r="AF33" s="109"/>
      <c r="AG33" s="109"/>
      <c r="AH33" s="109"/>
      <c r="AI33" s="109"/>
      <c r="AJ33" s="109"/>
      <c r="AK33" s="109"/>
      <c r="AL33" s="109"/>
      <c r="AM33" s="109"/>
      <c r="AN33" s="109"/>
      <c r="AO33" s="109"/>
      <c r="AP33" s="109"/>
      <c r="AQ33" s="109"/>
      <c r="AR33" s="109"/>
      <c r="AS33" s="109"/>
      <c r="AT33" s="109"/>
      <c r="AU33" s="109"/>
      <c r="AV33" s="109"/>
      <c r="AW33" s="109"/>
      <c r="AX33" s="109"/>
      <c r="AY33" s="109"/>
      <c r="AZ33" s="109"/>
      <c r="BA33" s="109"/>
      <c r="BB33" s="109"/>
      <c r="BC33" s="109"/>
      <c r="BD33" s="109"/>
    </row>
    <row r="34" spans="1:56" ht="20.25" customHeight="1" x14ac:dyDescent="0.15">
      <c r="A34" s="107"/>
      <c r="B34" s="137"/>
      <c r="C34" s="1040"/>
      <c r="D34" s="1040"/>
      <c r="E34" s="1040" t="s">
        <v>203</v>
      </c>
      <c r="F34" s="1040"/>
      <c r="G34" s="1040" t="s">
        <v>204</v>
      </c>
      <c r="H34" s="1040"/>
      <c r="I34" s="137"/>
      <c r="J34" s="1040" t="s">
        <v>203</v>
      </c>
      <c r="K34" s="1040"/>
      <c r="L34" s="1040" t="s">
        <v>204</v>
      </c>
      <c r="M34" s="1040"/>
      <c r="N34" s="103"/>
      <c r="O34" s="103"/>
      <c r="P34" s="140" t="s">
        <v>205</v>
      </c>
      <c r="Q34" s="140"/>
      <c r="R34" s="137"/>
      <c r="S34" s="137"/>
      <c r="T34" s="1030" t="s">
        <v>206</v>
      </c>
      <c r="U34" s="1032"/>
      <c r="V34" s="1030" t="s">
        <v>207</v>
      </c>
      <c r="W34" s="1031"/>
      <c r="X34" s="1031"/>
      <c r="Y34" s="1032"/>
      <c r="Z34" s="141"/>
      <c r="AA34" s="109"/>
      <c r="AB34" s="109"/>
      <c r="AC34" s="109"/>
      <c r="AD34" s="109"/>
      <c r="AE34" s="109"/>
      <c r="AF34" s="109"/>
      <c r="AG34" s="109"/>
      <c r="AH34" s="109"/>
      <c r="AI34" s="109"/>
      <c r="AJ34" s="109"/>
      <c r="AK34" s="109"/>
      <c r="AL34" s="109"/>
      <c r="AM34" s="109"/>
      <c r="AN34" s="109"/>
      <c r="AO34" s="109"/>
      <c r="AP34" s="109"/>
      <c r="AQ34" s="109"/>
      <c r="AR34" s="109"/>
      <c r="AS34" s="109"/>
      <c r="AT34" s="109"/>
      <c r="AU34" s="109"/>
      <c r="AV34" s="109"/>
      <c r="AW34" s="109"/>
      <c r="AX34" s="109"/>
      <c r="AY34" s="109"/>
      <c r="AZ34" s="109"/>
      <c r="BA34" s="109"/>
      <c r="BB34" s="109"/>
      <c r="BC34" s="109"/>
      <c r="BD34" s="109"/>
    </row>
    <row r="35" spans="1:56" ht="20.25" customHeight="1" x14ac:dyDescent="0.15">
      <c r="A35" s="107"/>
      <c r="B35" s="137"/>
      <c r="C35" s="1030" t="s">
        <v>206</v>
      </c>
      <c r="D35" s="1032"/>
      <c r="E35" s="1033">
        <f>SUMIFS($AU$13:$AV$30,$C$13:$D$30,"看護職員",$E$13:$F$30,"A")</f>
        <v>0</v>
      </c>
      <c r="F35" s="1034"/>
      <c r="G35" s="1035">
        <f>SUMIFS($AW$13:$AX$30,$C$13:$D$30,"看護職員",$E$13:$F$30,"A")</f>
        <v>0</v>
      </c>
      <c r="H35" s="1036"/>
      <c r="I35" s="142"/>
      <c r="J35" s="1037">
        <v>0</v>
      </c>
      <c r="K35" s="1038"/>
      <c r="L35" s="1037">
        <v>0</v>
      </c>
      <c r="M35" s="1038"/>
      <c r="N35" s="143"/>
      <c r="O35" s="143"/>
      <c r="P35" s="1037">
        <v>0</v>
      </c>
      <c r="Q35" s="1038"/>
      <c r="R35" s="137"/>
      <c r="S35" s="137"/>
      <c r="T35" s="1030" t="s">
        <v>208</v>
      </c>
      <c r="U35" s="1032"/>
      <c r="V35" s="1030" t="s">
        <v>209</v>
      </c>
      <c r="W35" s="1031"/>
      <c r="X35" s="1031"/>
      <c r="Y35" s="1032"/>
      <c r="Z35" s="144"/>
      <c r="AA35" s="109"/>
      <c r="AB35" s="109"/>
      <c r="AC35" s="109"/>
      <c r="AD35" s="109"/>
      <c r="AE35" s="109"/>
      <c r="AF35" s="109"/>
      <c r="AG35" s="109"/>
      <c r="AH35" s="109"/>
      <c r="AI35" s="109"/>
      <c r="AJ35" s="109"/>
      <c r="AK35" s="109"/>
      <c r="AL35" s="109"/>
      <c r="AM35" s="109"/>
      <c r="AN35" s="109"/>
      <c r="AO35" s="109"/>
      <c r="AP35" s="109"/>
      <c r="AQ35" s="109"/>
      <c r="AR35" s="109"/>
      <c r="AS35" s="109"/>
      <c r="AT35" s="109"/>
      <c r="AU35" s="109"/>
      <c r="AV35" s="109"/>
      <c r="AW35" s="109"/>
      <c r="AX35" s="109"/>
      <c r="AY35" s="109"/>
      <c r="AZ35" s="109"/>
      <c r="BA35" s="109"/>
      <c r="BB35" s="109"/>
      <c r="BC35" s="109"/>
      <c r="BD35" s="109"/>
    </row>
    <row r="36" spans="1:56" ht="20.25" customHeight="1" x14ac:dyDescent="0.15">
      <c r="A36" s="107"/>
      <c r="B36" s="137"/>
      <c r="C36" s="1030" t="s">
        <v>208</v>
      </c>
      <c r="D36" s="1032"/>
      <c r="E36" s="1033">
        <f>SUMIFS($AU$13:$AV$30,$C$13:$D$30,"看護職員",$E$13:$F$30,"B")</f>
        <v>0</v>
      </c>
      <c r="F36" s="1034"/>
      <c r="G36" s="1035">
        <f>SUMIFS($AW$13:$AX$30,$C$13:$D$30,"看護職員",$E$13:$F$30,"B")</f>
        <v>0</v>
      </c>
      <c r="H36" s="1036"/>
      <c r="I36" s="142"/>
      <c r="J36" s="1037">
        <v>0</v>
      </c>
      <c r="K36" s="1038"/>
      <c r="L36" s="1037">
        <v>0</v>
      </c>
      <c r="M36" s="1038"/>
      <c r="N36" s="143"/>
      <c r="O36" s="143"/>
      <c r="P36" s="1037">
        <v>0</v>
      </c>
      <c r="Q36" s="1038"/>
      <c r="R36" s="137"/>
      <c r="S36" s="137"/>
      <c r="T36" s="1030" t="s">
        <v>210</v>
      </c>
      <c r="U36" s="1032"/>
      <c r="V36" s="1030" t="s">
        <v>211</v>
      </c>
      <c r="W36" s="1031"/>
      <c r="X36" s="1031"/>
      <c r="Y36" s="1032"/>
      <c r="Z36" s="144"/>
      <c r="AA36" s="109"/>
      <c r="AB36" s="109"/>
      <c r="AC36" s="109"/>
      <c r="AD36" s="109"/>
      <c r="AE36" s="109"/>
      <c r="AF36" s="109"/>
      <c r="AG36" s="109"/>
      <c r="AH36" s="109"/>
      <c r="AI36" s="109"/>
      <c r="AJ36" s="109"/>
      <c r="AK36" s="109"/>
      <c r="AL36" s="109"/>
      <c r="AM36" s="109"/>
      <c r="AN36" s="109"/>
      <c r="AO36" s="109"/>
      <c r="AP36" s="109"/>
      <c r="AQ36" s="109"/>
      <c r="AR36" s="109"/>
      <c r="AS36" s="109"/>
      <c r="AT36" s="109"/>
      <c r="AU36" s="109"/>
      <c r="AV36" s="109"/>
      <c r="AW36" s="109"/>
      <c r="AX36" s="109"/>
      <c r="AY36" s="109"/>
      <c r="AZ36" s="109"/>
      <c r="BA36" s="109"/>
      <c r="BB36" s="109"/>
      <c r="BC36" s="109"/>
      <c r="BD36" s="109"/>
    </row>
    <row r="37" spans="1:56" ht="20.25" customHeight="1" x14ac:dyDescent="0.15">
      <c r="A37" s="107"/>
      <c r="B37" s="137"/>
      <c r="C37" s="1030" t="s">
        <v>210</v>
      </c>
      <c r="D37" s="1032"/>
      <c r="E37" s="1033">
        <f>SUMIFS($AU$13:$AV$30,$C$13:$D$30,"看護職員",$E$13:$F$30,"C")</f>
        <v>0</v>
      </c>
      <c r="F37" s="1034"/>
      <c r="G37" s="1035">
        <f>SUMIFS($AW$13:$AX$30,$C$13:$D$30,"看護職員",$E$13:$F$30,"C")</f>
        <v>0</v>
      </c>
      <c r="H37" s="1036"/>
      <c r="I37" s="142"/>
      <c r="J37" s="1037">
        <v>0</v>
      </c>
      <c r="K37" s="1038"/>
      <c r="L37" s="1042">
        <v>0</v>
      </c>
      <c r="M37" s="1043"/>
      <c r="N37" s="143"/>
      <c r="O37" s="143"/>
      <c r="P37" s="1033" t="s">
        <v>212</v>
      </c>
      <c r="Q37" s="1034"/>
      <c r="R37" s="137"/>
      <c r="S37" s="137"/>
      <c r="T37" s="1030" t="s">
        <v>213</v>
      </c>
      <c r="U37" s="1032"/>
      <c r="V37" s="1030" t="s">
        <v>214</v>
      </c>
      <c r="W37" s="1031"/>
      <c r="X37" s="1031"/>
      <c r="Y37" s="1032"/>
      <c r="Z37" s="145"/>
      <c r="AA37" s="109"/>
      <c r="AB37" s="109"/>
      <c r="AC37" s="109"/>
      <c r="AD37" s="109"/>
      <c r="AE37" s="109"/>
      <c r="AF37" s="109"/>
      <c r="AG37" s="109"/>
      <c r="AH37" s="109"/>
      <c r="AI37" s="109"/>
      <c r="AJ37" s="109"/>
      <c r="AK37" s="109"/>
      <c r="AL37" s="109"/>
      <c r="AM37" s="109"/>
      <c r="AN37" s="109"/>
      <c r="AO37" s="109"/>
      <c r="AP37" s="109"/>
      <c r="AQ37" s="109"/>
      <c r="AR37" s="109"/>
      <c r="AS37" s="109"/>
      <c r="AT37" s="109"/>
      <c r="AU37" s="109"/>
      <c r="AV37" s="109"/>
      <c r="AW37" s="109"/>
      <c r="AX37" s="109"/>
      <c r="AY37" s="109"/>
      <c r="AZ37" s="109"/>
      <c r="BA37" s="109"/>
      <c r="BB37" s="109"/>
      <c r="BC37" s="109"/>
      <c r="BD37" s="109"/>
    </row>
    <row r="38" spans="1:56" ht="20.25" customHeight="1" x14ac:dyDescent="0.15">
      <c r="A38" s="107"/>
      <c r="B38" s="137"/>
      <c r="C38" s="1030" t="s">
        <v>213</v>
      </c>
      <c r="D38" s="1032"/>
      <c r="E38" s="1033">
        <f>SUMIFS($AU$13:$AV$30,$C$13:$D$30,"看護職員",$E$13:$F$30,"D")</f>
        <v>0</v>
      </c>
      <c r="F38" s="1034"/>
      <c r="G38" s="1035">
        <f>SUMIFS($AW$13:$AX$30,$C$13:$D$30,"看護職員",$E$13:$F$30,"D")</f>
        <v>0</v>
      </c>
      <c r="H38" s="1036"/>
      <c r="I38" s="142"/>
      <c r="J38" s="1037">
        <v>0</v>
      </c>
      <c r="K38" s="1038"/>
      <c r="L38" s="1042">
        <v>0</v>
      </c>
      <c r="M38" s="1043"/>
      <c r="N38" s="143"/>
      <c r="O38" s="143"/>
      <c r="P38" s="1033" t="s">
        <v>212</v>
      </c>
      <c r="Q38" s="1034"/>
      <c r="R38" s="137"/>
      <c r="S38" s="137"/>
      <c r="T38" s="137"/>
      <c r="U38" s="1045"/>
      <c r="V38" s="1045"/>
      <c r="W38" s="1046"/>
      <c r="X38" s="1046"/>
      <c r="Y38" s="146"/>
      <c r="Z38" s="146"/>
      <c r="AA38" s="109"/>
      <c r="AB38" s="109"/>
      <c r="AC38" s="109"/>
      <c r="AD38" s="109"/>
      <c r="AE38" s="109"/>
      <c r="AF38" s="109"/>
      <c r="AG38" s="109"/>
      <c r="AH38" s="109"/>
      <c r="AI38" s="109"/>
      <c r="AJ38" s="109"/>
      <c r="AK38" s="109"/>
      <c r="AL38" s="109"/>
      <c r="AM38" s="109"/>
      <c r="AN38" s="109"/>
      <c r="AO38" s="109"/>
      <c r="AP38" s="109"/>
      <c r="AQ38" s="109"/>
      <c r="AR38" s="109"/>
      <c r="AS38" s="109"/>
      <c r="AT38" s="109"/>
      <c r="AU38" s="109"/>
      <c r="AV38" s="109"/>
      <c r="AW38" s="109"/>
      <c r="AX38" s="109"/>
      <c r="AY38" s="109"/>
      <c r="AZ38" s="109"/>
      <c r="BA38" s="109"/>
      <c r="BB38" s="109"/>
      <c r="BC38" s="109"/>
      <c r="BD38" s="109"/>
    </row>
    <row r="39" spans="1:56" ht="20.25" customHeight="1" x14ac:dyDescent="0.15">
      <c r="A39" s="107"/>
      <c r="B39" s="137"/>
      <c r="C39" s="1030" t="s">
        <v>215</v>
      </c>
      <c r="D39" s="1032"/>
      <c r="E39" s="1033">
        <f>SUM(E35:F38)</f>
        <v>0</v>
      </c>
      <c r="F39" s="1034"/>
      <c r="G39" s="1035">
        <f>SUM(G35:H38)</f>
        <v>0</v>
      </c>
      <c r="H39" s="1036"/>
      <c r="I39" s="142"/>
      <c r="J39" s="1033">
        <f>SUM(J35:K38)</f>
        <v>0</v>
      </c>
      <c r="K39" s="1034"/>
      <c r="L39" s="1033">
        <f>SUM(L35:M38)</f>
        <v>0</v>
      </c>
      <c r="M39" s="1034"/>
      <c r="N39" s="143"/>
      <c r="O39" s="143"/>
      <c r="P39" s="1033">
        <f>SUM(P35:Q36)</f>
        <v>0</v>
      </c>
      <c r="Q39" s="1034"/>
      <c r="R39" s="137"/>
      <c r="S39" s="137"/>
      <c r="T39" s="137"/>
      <c r="U39" s="1045"/>
      <c r="V39" s="1045"/>
      <c r="W39" s="1046"/>
      <c r="X39" s="1046"/>
      <c r="Y39" s="147"/>
      <c r="Z39" s="147"/>
      <c r="AA39" s="109"/>
      <c r="AB39" s="109"/>
      <c r="AC39" s="109"/>
      <c r="AD39" s="109"/>
      <c r="AE39" s="109"/>
      <c r="AF39" s="109"/>
      <c r="AG39" s="109"/>
      <c r="AH39" s="109"/>
      <c r="AI39" s="109"/>
      <c r="AJ39" s="109"/>
      <c r="AK39" s="109"/>
      <c r="AL39" s="109"/>
      <c r="AM39" s="109"/>
      <c r="AN39" s="109"/>
      <c r="AO39" s="109"/>
      <c r="AP39" s="109"/>
      <c r="AQ39" s="109"/>
      <c r="AR39" s="109"/>
      <c r="AS39" s="109"/>
      <c r="AT39" s="109"/>
      <c r="AU39" s="109"/>
      <c r="AV39" s="109"/>
      <c r="AW39" s="109"/>
      <c r="AX39" s="109"/>
      <c r="AY39" s="109"/>
      <c r="AZ39" s="109"/>
      <c r="BA39" s="109"/>
      <c r="BB39" s="109"/>
      <c r="BC39" s="109"/>
      <c r="BD39" s="109"/>
    </row>
    <row r="40" spans="1:56" ht="20.25" customHeight="1" x14ac:dyDescent="0.15">
      <c r="A40" s="107"/>
      <c r="B40" s="137"/>
      <c r="C40" s="137"/>
      <c r="D40" s="137"/>
      <c r="E40" s="137"/>
      <c r="F40" s="137"/>
      <c r="G40" s="137"/>
      <c r="H40" s="137"/>
      <c r="I40" s="137"/>
      <c r="J40" s="137"/>
      <c r="K40" s="137"/>
      <c r="L40" s="138"/>
      <c r="M40" s="137"/>
      <c r="N40" s="137"/>
      <c r="O40" s="137"/>
      <c r="P40" s="137"/>
      <c r="Q40" s="137"/>
      <c r="R40" s="137"/>
      <c r="S40" s="137"/>
      <c r="T40" s="137"/>
      <c r="U40" s="139"/>
      <c r="V40" s="139"/>
      <c r="W40" s="139"/>
      <c r="X40" s="139"/>
      <c r="Y40" s="139"/>
      <c r="Z40" s="139"/>
      <c r="AA40" s="109"/>
      <c r="AB40" s="109"/>
      <c r="AC40" s="109"/>
      <c r="AD40" s="109"/>
      <c r="AE40" s="109"/>
      <c r="AF40" s="109"/>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row>
    <row r="41" spans="1:56" ht="20.25" customHeight="1" x14ac:dyDescent="0.15">
      <c r="A41" s="107"/>
      <c r="B41" s="137"/>
      <c r="C41" s="138" t="s">
        <v>216</v>
      </c>
      <c r="D41" s="137"/>
      <c r="E41" s="137"/>
      <c r="F41" s="137"/>
      <c r="G41" s="137"/>
      <c r="H41" s="137"/>
      <c r="I41" s="148" t="s">
        <v>217</v>
      </c>
      <c r="J41" s="1053" t="s">
        <v>218</v>
      </c>
      <c r="K41" s="1054"/>
      <c r="L41" s="149"/>
      <c r="M41" s="148"/>
      <c r="N41" s="137"/>
      <c r="O41" s="137"/>
      <c r="P41" s="137"/>
      <c r="Q41" s="137"/>
      <c r="R41" s="137"/>
      <c r="S41" s="137"/>
      <c r="T41" s="137"/>
      <c r="U41" s="150"/>
      <c r="V41" s="139"/>
      <c r="W41" s="139"/>
      <c r="X41" s="139"/>
      <c r="Y41" s="139"/>
      <c r="Z41" s="139"/>
      <c r="AA41" s="109"/>
      <c r="AB41" s="109"/>
      <c r="AC41" s="109"/>
      <c r="AD41" s="109"/>
      <c r="AE41" s="109"/>
      <c r="AF41" s="109"/>
      <c r="AG41" s="109"/>
      <c r="AH41" s="109"/>
      <c r="AI41" s="109"/>
      <c r="AJ41" s="109"/>
      <c r="AK41" s="109"/>
      <c r="AL41" s="109"/>
      <c r="AM41" s="109"/>
      <c r="AN41" s="109"/>
      <c r="AO41" s="109"/>
      <c r="AP41" s="109"/>
      <c r="AQ41" s="109"/>
      <c r="AR41" s="109"/>
      <c r="AS41" s="109"/>
      <c r="AT41" s="109"/>
      <c r="AU41" s="109"/>
      <c r="AV41" s="109"/>
      <c r="AW41" s="109"/>
      <c r="AX41" s="109"/>
      <c r="AY41" s="109"/>
      <c r="AZ41" s="109"/>
      <c r="BA41" s="109"/>
      <c r="BB41" s="109"/>
      <c r="BC41" s="109"/>
      <c r="BD41" s="109"/>
    </row>
    <row r="42" spans="1:56" ht="20.25" customHeight="1" x14ac:dyDescent="0.15">
      <c r="A42" s="107"/>
      <c r="B42" s="137"/>
      <c r="C42" s="137" t="s">
        <v>219</v>
      </c>
      <c r="D42" s="137"/>
      <c r="E42" s="137"/>
      <c r="F42" s="137"/>
      <c r="G42" s="137"/>
      <c r="H42" s="137" t="s">
        <v>220</v>
      </c>
      <c r="I42" s="137"/>
      <c r="J42" s="137"/>
      <c r="K42" s="137"/>
      <c r="L42" s="138"/>
      <c r="M42" s="137"/>
      <c r="N42" s="137"/>
      <c r="O42" s="137"/>
      <c r="P42" s="137"/>
      <c r="Q42" s="137"/>
      <c r="R42" s="137"/>
      <c r="S42" s="137"/>
      <c r="T42" s="137"/>
      <c r="U42" s="139"/>
      <c r="V42" s="139"/>
      <c r="W42" s="139"/>
      <c r="X42" s="139"/>
      <c r="Y42" s="139"/>
      <c r="Z42" s="139"/>
      <c r="AA42" s="109"/>
      <c r="AB42" s="109"/>
      <c r="AC42" s="109"/>
      <c r="AD42" s="109"/>
      <c r="AE42" s="109"/>
      <c r="AF42" s="109"/>
      <c r="AG42" s="109"/>
      <c r="AH42" s="109"/>
      <c r="AI42" s="109"/>
      <c r="AJ42" s="109"/>
      <c r="AK42" s="109"/>
      <c r="AL42" s="109"/>
      <c r="AM42" s="109"/>
      <c r="AN42" s="109"/>
      <c r="AO42" s="109"/>
      <c r="AP42" s="109"/>
      <c r="AQ42" s="109"/>
      <c r="AR42" s="109"/>
      <c r="AS42" s="109"/>
      <c r="AT42" s="109"/>
      <c r="AU42" s="109"/>
      <c r="AV42" s="109"/>
      <c r="AW42" s="109"/>
      <c r="AX42" s="109"/>
      <c r="AY42" s="109"/>
      <c r="AZ42" s="109"/>
      <c r="BA42" s="109"/>
      <c r="BB42" s="109"/>
      <c r="BC42" s="109"/>
      <c r="BD42" s="109"/>
    </row>
    <row r="43" spans="1:56" ht="20.25" customHeight="1" x14ac:dyDescent="0.15">
      <c r="A43" s="107"/>
      <c r="B43" s="137"/>
      <c r="C43" s="137" t="str">
        <f>IF($J$41="週","対象時間数（週平均）","対象時間数（当月合計）")</f>
        <v>対象時間数（週平均）</v>
      </c>
      <c r="D43" s="137"/>
      <c r="E43" s="137"/>
      <c r="F43" s="137"/>
      <c r="G43" s="137"/>
      <c r="H43" s="137" t="str">
        <f>IF($J$41="週","週に勤務すべき時間数","当月に勤務すべき時間数")</f>
        <v>週に勤務すべき時間数</v>
      </c>
      <c r="I43" s="137"/>
      <c r="J43" s="137"/>
      <c r="K43" s="137"/>
      <c r="L43" s="138"/>
      <c r="M43" s="1040" t="s">
        <v>221</v>
      </c>
      <c r="N43" s="1040"/>
      <c r="O43" s="1040"/>
      <c r="P43" s="1040"/>
      <c r="Q43" s="137"/>
      <c r="R43" s="137"/>
      <c r="S43" s="137"/>
      <c r="T43" s="137"/>
      <c r="U43" s="139"/>
      <c r="V43" s="139"/>
      <c r="W43" s="139"/>
      <c r="X43" s="139"/>
      <c r="Y43" s="139"/>
      <c r="Z43" s="139"/>
      <c r="AA43" s="109"/>
      <c r="AB43" s="109"/>
      <c r="AC43" s="109"/>
      <c r="AD43" s="109"/>
      <c r="AE43" s="109"/>
      <c r="AF43" s="109"/>
      <c r="AG43" s="109"/>
      <c r="AH43" s="109"/>
      <c r="AI43" s="109"/>
      <c r="AJ43" s="109"/>
      <c r="AK43" s="109"/>
      <c r="AL43" s="109"/>
      <c r="AM43" s="109"/>
      <c r="AN43" s="109"/>
      <c r="AO43" s="109"/>
      <c r="AP43" s="109"/>
      <c r="AQ43" s="109"/>
      <c r="AR43" s="109"/>
      <c r="AS43" s="109"/>
      <c r="AT43" s="109"/>
      <c r="AU43" s="109"/>
      <c r="AV43" s="109"/>
      <c r="AW43" s="109"/>
      <c r="AX43" s="109"/>
      <c r="AY43" s="109"/>
      <c r="AZ43" s="109"/>
      <c r="BA43" s="109"/>
      <c r="BB43" s="109"/>
      <c r="BC43" s="109"/>
      <c r="BD43" s="109"/>
    </row>
    <row r="44" spans="1:56" ht="20.25" customHeight="1" x14ac:dyDescent="0.15">
      <c r="A44" s="107"/>
      <c r="B44" s="137"/>
      <c r="C44" s="1055">
        <f>IF($J$41="週",L39,J39)</f>
        <v>0</v>
      </c>
      <c r="D44" s="1056"/>
      <c r="E44" s="1056"/>
      <c r="F44" s="1057"/>
      <c r="G44" s="151" t="s">
        <v>222</v>
      </c>
      <c r="H44" s="1030">
        <f>IF($J$41="週",$AV$5,$AZ$5)</f>
        <v>40</v>
      </c>
      <c r="I44" s="1031"/>
      <c r="J44" s="1031"/>
      <c r="K44" s="1032"/>
      <c r="L44" s="151" t="s">
        <v>223</v>
      </c>
      <c r="M44" s="1047">
        <f>ROUNDDOWN(C44/H44,1)</f>
        <v>0</v>
      </c>
      <c r="N44" s="1048"/>
      <c r="O44" s="1048"/>
      <c r="P44" s="1049"/>
      <c r="Q44" s="137"/>
      <c r="R44" s="137"/>
      <c r="S44" s="137"/>
      <c r="T44" s="137"/>
      <c r="U44" s="1044"/>
      <c r="V44" s="1044"/>
      <c r="W44" s="1044"/>
      <c r="X44" s="1044"/>
      <c r="Y44" s="144"/>
      <c r="Z44" s="139"/>
      <c r="AA44" s="109"/>
      <c r="AB44" s="109"/>
      <c r="AC44" s="109"/>
      <c r="AD44" s="109"/>
      <c r="AE44" s="109"/>
      <c r="AF44" s="109"/>
      <c r="AG44" s="109"/>
      <c r="AH44" s="109"/>
      <c r="AI44" s="109"/>
      <c r="AJ44" s="109"/>
      <c r="AK44" s="109"/>
      <c r="AL44" s="109"/>
      <c r="AM44" s="109"/>
      <c r="AN44" s="109"/>
      <c r="AO44" s="109"/>
      <c r="AP44" s="109"/>
      <c r="AQ44" s="109"/>
      <c r="AR44" s="109"/>
      <c r="AS44" s="109"/>
      <c r="AT44" s="109"/>
      <c r="AU44" s="109"/>
      <c r="AV44" s="109"/>
      <c r="AW44" s="109"/>
      <c r="AX44" s="109"/>
      <c r="AY44" s="109"/>
      <c r="AZ44" s="109"/>
      <c r="BA44" s="109"/>
      <c r="BB44" s="109"/>
      <c r="BC44" s="109"/>
      <c r="BD44" s="109"/>
    </row>
    <row r="45" spans="1:56" ht="20.25" customHeight="1" x14ac:dyDescent="0.15">
      <c r="A45" s="107"/>
      <c r="B45" s="137"/>
      <c r="C45" s="137"/>
      <c r="D45" s="137"/>
      <c r="E45" s="137"/>
      <c r="F45" s="137"/>
      <c r="G45" s="137"/>
      <c r="H45" s="137"/>
      <c r="I45" s="137"/>
      <c r="J45" s="137"/>
      <c r="K45" s="137"/>
      <c r="L45" s="138"/>
      <c r="M45" s="137" t="s">
        <v>224</v>
      </c>
      <c r="N45" s="137"/>
      <c r="O45" s="137"/>
      <c r="P45" s="137"/>
      <c r="Q45" s="137"/>
      <c r="R45" s="137"/>
      <c r="S45" s="137"/>
      <c r="T45" s="137"/>
      <c r="U45" s="139"/>
      <c r="V45" s="139"/>
      <c r="W45" s="139"/>
      <c r="X45" s="139"/>
      <c r="Y45" s="139"/>
      <c r="Z45" s="139"/>
      <c r="AA45" s="109"/>
      <c r="AB45" s="109"/>
      <c r="AC45" s="109"/>
      <c r="AD45" s="109"/>
      <c r="AE45" s="109"/>
      <c r="AF45" s="109"/>
      <c r="AG45" s="109"/>
      <c r="AH45" s="109"/>
      <c r="AI45" s="109"/>
      <c r="AJ45" s="109"/>
      <c r="AK45" s="109"/>
      <c r="AL45" s="109"/>
      <c r="AM45" s="109"/>
      <c r="AN45" s="109"/>
      <c r="AO45" s="109"/>
      <c r="AP45" s="109"/>
      <c r="AQ45" s="109"/>
      <c r="AR45" s="109"/>
      <c r="AS45" s="109"/>
      <c r="AT45" s="109"/>
      <c r="AU45" s="109"/>
      <c r="AV45" s="109"/>
      <c r="AW45" s="109"/>
      <c r="AX45" s="109"/>
      <c r="AY45" s="109"/>
      <c r="AZ45" s="109"/>
      <c r="BA45" s="109"/>
      <c r="BB45" s="109"/>
      <c r="BC45" s="109"/>
      <c r="BD45" s="109"/>
    </row>
    <row r="46" spans="1:56" ht="20.25" customHeight="1" x14ac:dyDescent="0.15">
      <c r="A46" s="107"/>
      <c r="B46" s="137"/>
      <c r="C46" s="137" t="s">
        <v>225</v>
      </c>
      <c r="D46" s="137"/>
      <c r="E46" s="137"/>
      <c r="F46" s="137"/>
      <c r="G46" s="137"/>
      <c r="H46" s="137"/>
      <c r="I46" s="137"/>
      <c r="J46" s="137"/>
      <c r="K46" s="137"/>
      <c r="L46" s="138"/>
      <c r="M46" s="137"/>
      <c r="N46" s="137"/>
      <c r="O46" s="137"/>
      <c r="P46" s="137"/>
      <c r="Q46" s="137"/>
      <c r="R46" s="137"/>
      <c r="S46" s="137"/>
      <c r="T46" s="137"/>
      <c r="U46" s="137"/>
      <c r="V46" s="152"/>
      <c r="W46" s="153"/>
      <c r="X46" s="153"/>
      <c r="Y46" s="137"/>
      <c r="Z46" s="137"/>
      <c r="AA46" s="109"/>
      <c r="AB46" s="109"/>
      <c r="AC46" s="109"/>
      <c r="AD46" s="109"/>
      <c r="AE46" s="109"/>
      <c r="AF46" s="109"/>
      <c r="AG46" s="109"/>
      <c r="AH46" s="109"/>
      <c r="AI46" s="109"/>
      <c r="AJ46" s="109"/>
      <c r="AK46" s="109"/>
      <c r="AL46" s="109"/>
      <c r="AM46" s="109"/>
      <c r="AN46" s="109"/>
      <c r="AO46" s="109"/>
      <c r="AP46" s="109"/>
      <c r="AQ46" s="109"/>
      <c r="AR46" s="109"/>
      <c r="AS46" s="109"/>
      <c r="AT46" s="109"/>
      <c r="AU46" s="109"/>
      <c r="AV46" s="109"/>
      <c r="AW46" s="109"/>
      <c r="AX46" s="109"/>
      <c r="AY46" s="109"/>
      <c r="AZ46" s="109"/>
      <c r="BA46" s="109"/>
      <c r="BB46" s="109"/>
      <c r="BC46" s="109"/>
      <c r="BD46" s="109"/>
    </row>
    <row r="47" spans="1:56" ht="20.25" customHeight="1" x14ac:dyDescent="0.15">
      <c r="A47" s="107"/>
      <c r="B47" s="137"/>
      <c r="C47" s="137" t="s">
        <v>200</v>
      </c>
      <c r="D47" s="137"/>
      <c r="E47" s="137"/>
      <c r="F47" s="137"/>
      <c r="G47" s="137"/>
      <c r="H47" s="137"/>
      <c r="I47" s="137"/>
      <c r="J47" s="137"/>
      <c r="K47" s="137"/>
      <c r="L47" s="138"/>
      <c r="M47" s="151"/>
      <c r="N47" s="151"/>
      <c r="O47" s="151"/>
      <c r="P47" s="151"/>
      <c r="Q47" s="137"/>
      <c r="R47" s="137"/>
      <c r="S47" s="137"/>
      <c r="T47" s="137"/>
      <c r="U47" s="137"/>
      <c r="V47" s="152"/>
      <c r="W47" s="153"/>
      <c r="X47" s="153"/>
      <c r="Y47" s="137"/>
      <c r="Z47" s="137"/>
      <c r="AA47" s="109"/>
      <c r="AB47" s="109"/>
      <c r="AC47" s="109"/>
      <c r="AD47" s="109"/>
      <c r="AE47" s="109"/>
      <c r="AF47" s="109"/>
      <c r="AG47" s="109"/>
      <c r="AH47" s="109"/>
      <c r="AI47" s="109"/>
      <c r="AJ47" s="109"/>
      <c r="AK47" s="109"/>
      <c r="AL47" s="109"/>
      <c r="AM47" s="109"/>
      <c r="AN47" s="109"/>
      <c r="AO47" s="109"/>
      <c r="AP47" s="109"/>
      <c r="AQ47" s="109"/>
      <c r="AR47" s="109"/>
      <c r="AS47" s="109"/>
      <c r="AT47" s="109"/>
      <c r="AU47" s="109"/>
      <c r="AV47" s="109"/>
      <c r="AW47" s="109"/>
      <c r="AX47" s="109"/>
      <c r="AY47" s="109"/>
      <c r="AZ47" s="109"/>
      <c r="BA47" s="109"/>
      <c r="BB47" s="109"/>
      <c r="BC47" s="109"/>
      <c r="BD47" s="109"/>
    </row>
    <row r="48" spans="1:56" ht="20.25" customHeight="1" x14ac:dyDescent="0.15">
      <c r="A48" s="107"/>
      <c r="B48" s="137"/>
      <c r="C48" s="103" t="s">
        <v>226</v>
      </c>
      <c r="D48" s="103"/>
      <c r="E48" s="103"/>
      <c r="F48" s="103"/>
      <c r="G48" s="103"/>
      <c r="H48" s="137" t="s">
        <v>227</v>
      </c>
      <c r="I48" s="103"/>
      <c r="J48" s="103"/>
      <c r="K48" s="103"/>
      <c r="L48" s="103"/>
      <c r="M48" s="1040" t="s">
        <v>215</v>
      </c>
      <c r="N48" s="1040"/>
      <c r="O48" s="1040"/>
      <c r="P48" s="1040"/>
      <c r="Q48" s="137"/>
      <c r="R48" s="137"/>
      <c r="S48" s="137"/>
      <c r="T48" s="137"/>
      <c r="U48" s="137"/>
      <c r="V48" s="152"/>
      <c r="W48" s="153"/>
      <c r="X48" s="153"/>
      <c r="Y48" s="137"/>
      <c r="Z48" s="137"/>
      <c r="AA48" s="109"/>
      <c r="AB48" s="109"/>
      <c r="AC48" s="109"/>
      <c r="AD48" s="109"/>
      <c r="AE48" s="109"/>
      <c r="AF48" s="109"/>
      <c r="AG48" s="109"/>
      <c r="AH48" s="109"/>
      <c r="AI48" s="109"/>
      <c r="AJ48" s="109"/>
      <c r="AK48" s="109"/>
      <c r="AL48" s="109"/>
      <c r="AM48" s="109"/>
      <c r="AN48" s="109"/>
      <c r="AO48" s="109"/>
      <c r="AP48" s="109"/>
      <c r="AQ48" s="109"/>
      <c r="AR48" s="109"/>
      <c r="AS48" s="109"/>
      <c r="AT48" s="109"/>
      <c r="AU48" s="109"/>
      <c r="AV48" s="109"/>
      <c r="AW48" s="109"/>
      <c r="AX48" s="109"/>
      <c r="AY48" s="109"/>
      <c r="AZ48" s="109"/>
      <c r="BA48" s="109"/>
      <c r="BB48" s="109"/>
      <c r="BC48" s="109"/>
      <c r="BD48" s="109"/>
    </row>
    <row r="49" spans="1:58" ht="20.25" customHeight="1" x14ac:dyDescent="0.15">
      <c r="A49" s="107"/>
      <c r="B49" s="137"/>
      <c r="C49" s="1030">
        <f>P39</f>
        <v>0</v>
      </c>
      <c r="D49" s="1031"/>
      <c r="E49" s="1031"/>
      <c r="F49" s="1032"/>
      <c r="G49" s="151" t="s">
        <v>228</v>
      </c>
      <c r="H49" s="1047">
        <f>M44</f>
        <v>0</v>
      </c>
      <c r="I49" s="1048"/>
      <c r="J49" s="1048"/>
      <c r="K49" s="1049"/>
      <c r="L49" s="151" t="s">
        <v>223</v>
      </c>
      <c r="M49" s="1050">
        <f>ROUNDDOWN(C49+H49,1)</f>
        <v>0</v>
      </c>
      <c r="N49" s="1051"/>
      <c r="O49" s="1051"/>
      <c r="P49" s="1052"/>
      <c r="Q49" s="137"/>
      <c r="R49" s="137"/>
      <c r="S49" s="137"/>
      <c r="T49" s="137"/>
      <c r="U49" s="137"/>
      <c r="V49" s="152"/>
      <c r="W49" s="153"/>
      <c r="X49" s="153"/>
      <c r="Y49" s="137"/>
      <c r="Z49" s="137"/>
      <c r="AA49" s="109"/>
      <c r="AB49" s="109"/>
      <c r="AC49" s="109"/>
      <c r="AD49" s="109"/>
      <c r="AE49" s="109"/>
      <c r="AF49" s="109"/>
      <c r="AG49" s="109"/>
      <c r="AH49" s="109"/>
      <c r="AI49" s="109"/>
      <c r="AJ49" s="109"/>
      <c r="AK49" s="109"/>
      <c r="AL49" s="109"/>
      <c r="AM49" s="109"/>
      <c r="AN49" s="109"/>
      <c r="AO49" s="109"/>
      <c r="AP49" s="109"/>
      <c r="AQ49" s="109"/>
      <c r="AR49" s="109"/>
      <c r="AS49" s="109"/>
      <c r="AT49" s="109"/>
      <c r="AU49" s="109"/>
      <c r="AV49" s="109"/>
      <c r="AW49" s="109"/>
      <c r="AX49" s="109"/>
      <c r="AY49" s="109"/>
      <c r="AZ49" s="109"/>
      <c r="BA49" s="109"/>
      <c r="BB49" s="109"/>
      <c r="BC49" s="109"/>
      <c r="BD49" s="109"/>
    </row>
    <row r="50" spans="1:58" ht="20.25" customHeight="1" x14ac:dyDescent="0.15">
      <c r="A50" s="107"/>
      <c r="B50" s="137"/>
      <c r="C50" s="137"/>
      <c r="D50" s="137"/>
      <c r="E50" s="137"/>
      <c r="F50" s="137"/>
      <c r="G50" s="137"/>
      <c r="H50" s="137"/>
      <c r="I50" s="137"/>
      <c r="J50" s="137"/>
      <c r="K50" s="137"/>
      <c r="L50" s="137"/>
      <c r="M50" s="137"/>
      <c r="N50" s="138"/>
      <c r="O50" s="137"/>
      <c r="P50" s="137"/>
      <c r="Q50" s="137"/>
      <c r="R50" s="137"/>
      <c r="S50" s="137"/>
      <c r="T50" s="137"/>
      <c r="U50" s="137"/>
      <c r="V50" s="152"/>
      <c r="W50" s="153"/>
      <c r="X50" s="153"/>
      <c r="Y50" s="137"/>
      <c r="Z50" s="137"/>
      <c r="AA50" s="109"/>
      <c r="AB50" s="109"/>
      <c r="AC50" s="109"/>
      <c r="AD50" s="109"/>
      <c r="AE50" s="109"/>
      <c r="AF50" s="109"/>
      <c r="AG50" s="109"/>
      <c r="AH50" s="109"/>
      <c r="AI50" s="109"/>
      <c r="AJ50" s="109"/>
      <c r="AK50" s="109"/>
      <c r="AL50" s="109"/>
      <c r="AM50" s="109"/>
      <c r="AN50" s="109"/>
      <c r="AO50" s="109"/>
      <c r="AP50" s="109"/>
      <c r="AQ50" s="109"/>
      <c r="AR50" s="109"/>
      <c r="AS50" s="109"/>
      <c r="AT50" s="109"/>
      <c r="AU50" s="109"/>
      <c r="AV50" s="109"/>
      <c r="AW50" s="109"/>
      <c r="AX50" s="109"/>
      <c r="AY50" s="109"/>
      <c r="AZ50" s="109"/>
      <c r="BA50" s="109"/>
      <c r="BB50" s="109"/>
      <c r="BC50" s="109"/>
      <c r="BD50" s="109"/>
    </row>
    <row r="51" spans="1:58" ht="20.25" customHeight="1" x14ac:dyDescent="0.15">
      <c r="C51" s="154"/>
      <c r="D51" s="154"/>
      <c r="E51" s="155"/>
      <c r="F51" s="155"/>
      <c r="G51" s="155"/>
      <c r="H51" s="155"/>
      <c r="I51" s="155"/>
      <c r="J51" s="155"/>
      <c r="K51" s="155"/>
      <c r="L51" s="155"/>
      <c r="M51" s="155"/>
      <c r="N51" s="155"/>
      <c r="O51" s="155"/>
      <c r="P51" s="155"/>
      <c r="Q51" s="155"/>
      <c r="R51" s="155"/>
      <c r="S51" s="155"/>
      <c r="T51" s="154"/>
      <c r="U51" s="155"/>
      <c r="V51" s="155"/>
      <c r="W51" s="155"/>
      <c r="X51" s="155"/>
      <c r="Y51" s="155"/>
      <c r="Z51" s="155"/>
      <c r="AA51" s="155"/>
      <c r="AB51" s="155"/>
      <c r="AC51" s="155"/>
      <c r="AD51" s="155"/>
      <c r="AE51" s="155"/>
      <c r="AF51" s="155"/>
      <c r="AJ51" s="156"/>
      <c r="AK51" s="157"/>
      <c r="AL51" s="157"/>
      <c r="AM51" s="155"/>
      <c r="AN51" s="155"/>
      <c r="AO51" s="155"/>
      <c r="AP51" s="155"/>
      <c r="AQ51" s="155"/>
      <c r="AR51" s="155"/>
      <c r="AS51" s="155"/>
      <c r="AT51" s="155"/>
      <c r="AU51" s="155"/>
      <c r="AV51" s="155"/>
      <c r="AW51" s="155"/>
      <c r="AX51" s="155"/>
      <c r="AY51" s="155"/>
      <c r="AZ51" s="155"/>
      <c r="BA51" s="155"/>
      <c r="BB51" s="155"/>
      <c r="BC51" s="155"/>
      <c r="BD51" s="155"/>
      <c r="BE51" s="157"/>
    </row>
    <row r="52" spans="1:58" ht="20.25" customHeight="1" x14ac:dyDescent="0.15">
      <c r="A52" s="155"/>
      <c r="B52" s="155"/>
      <c r="C52" s="154"/>
      <c r="D52" s="154"/>
      <c r="E52" s="155"/>
      <c r="F52" s="155"/>
      <c r="G52" s="155"/>
      <c r="H52" s="155"/>
      <c r="I52" s="155"/>
      <c r="J52" s="155"/>
      <c r="K52" s="155"/>
      <c r="L52" s="155"/>
      <c r="M52" s="155"/>
      <c r="N52" s="155"/>
      <c r="O52" s="155"/>
      <c r="P52" s="155"/>
      <c r="Q52" s="155"/>
      <c r="R52" s="155"/>
      <c r="S52" s="155"/>
      <c r="T52" s="155"/>
      <c r="U52" s="154"/>
      <c r="V52" s="155"/>
      <c r="W52" s="155"/>
      <c r="X52" s="155"/>
      <c r="Y52" s="155"/>
      <c r="Z52" s="155"/>
      <c r="AA52" s="155"/>
      <c r="AB52" s="155"/>
      <c r="AC52" s="155"/>
      <c r="AD52" s="155"/>
      <c r="AE52" s="155"/>
      <c r="AF52" s="155"/>
      <c r="AG52" s="155"/>
      <c r="AK52" s="156"/>
      <c r="AL52" s="157"/>
      <c r="AM52" s="157"/>
      <c r="AN52" s="155"/>
      <c r="AO52" s="155"/>
      <c r="AP52" s="155"/>
      <c r="AQ52" s="155"/>
      <c r="AR52" s="155"/>
      <c r="AS52" s="155"/>
      <c r="AT52" s="155"/>
      <c r="AU52" s="155"/>
      <c r="AV52" s="155"/>
      <c r="AW52" s="155"/>
      <c r="AX52" s="155"/>
      <c r="AY52" s="155"/>
      <c r="AZ52" s="155"/>
      <c r="BA52" s="155"/>
      <c r="BB52" s="155"/>
      <c r="BC52" s="155"/>
      <c r="BD52" s="155"/>
      <c r="BE52" s="155"/>
      <c r="BF52" s="157"/>
    </row>
    <row r="53" spans="1:58" ht="20.25" customHeight="1" x14ac:dyDescent="0.15">
      <c r="A53" s="155"/>
      <c r="B53" s="155"/>
      <c r="C53" s="155"/>
      <c r="D53" s="154"/>
      <c r="E53" s="155"/>
      <c r="F53" s="155"/>
      <c r="G53" s="155"/>
      <c r="H53" s="155"/>
      <c r="I53" s="155"/>
      <c r="J53" s="155"/>
      <c r="K53" s="155"/>
      <c r="L53" s="155"/>
      <c r="M53" s="155"/>
      <c r="N53" s="155"/>
      <c r="O53" s="155"/>
      <c r="P53" s="155"/>
      <c r="Q53" s="155"/>
      <c r="R53" s="155"/>
      <c r="S53" s="155"/>
      <c r="T53" s="155"/>
      <c r="U53" s="154"/>
      <c r="V53" s="155"/>
      <c r="W53" s="155"/>
      <c r="X53" s="155"/>
      <c r="Y53" s="155"/>
      <c r="Z53" s="155"/>
      <c r="AA53" s="155"/>
      <c r="AB53" s="155"/>
      <c r="AC53" s="155"/>
      <c r="AD53" s="155"/>
      <c r="AE53" s="155"/>
      <c r="AF53" s="155"/>
      <c r="AG53" s="155"/>
      <c r="AK53" s="156"/>
      <c r="AL53" s="157"/>
      <c r="AM53" s="157"/>
      <c r="AN53" s="155"/>
      <c r="AO53" s="155"/>
      <c r="AP53" s="155"/>
      <c r="AQ53" s="155"/>
      <c r="AR53" s="155"/>
      <c r="AS53" s="155"/>
      <c r="AT53" s="155"/>
      <c r="AU53" s="155"/>
      <c r="AV53" s="155"/>
      <c r="AW53" s="155"/>
      <c r="AX53" s="155"/>
      <c r="AY53" s="155"/>
      <c r="AZ53" s="155"/>
      <c r="BA53" s="155"/>
      <c r="BB53" s="155"/>
      <c r="BC53" s="155"/>
      <c r="BD53" s="155"/>
      <c r="BE53" s="155"/>
      <c r="BF53" s="157"/>
    </row>
    <row r="54" spans="1:58" ht="20.25" customHeight="1" x14ac:dyDescent="0.15">
      <c r="A54" s="155"/>
      <c r="B54" s="155"/>
      <c r="C54" s="154"/>
      <c r="D54" s="154"/>
      <c r="E54" s="155"/>
      <c r="F54" s="155"/>
      <c r="G54" s="155"/>
      <c r="H54" s="155"/>
      <c r="I54" s="155"/>
      <c r="J54" s="155"/>
      <c r="K54" s="155"/>
      <c r="L54" s="155"/>
      <c r="M54" s="155"/>
      <c r="N54" s="155"/>
      <c r="O54" s="155"/>
      <c r="P54" s="155"/>
      <c r="Q54" s="155"/>
      <c r="R54" s="155"/>
      <c r="S54" s="155"/>
      <c r="T54" s="155"/>
      <c r="U54" s="154"/>
      <c r="V54" s="155"/>
      <c r="W54" s="155"/>
      <c r="X54" s="155"/>
      <c r="Y54" s="155"/>
      <c r="Z54" s="155"/>
      <c r="AA54" s="155"/>
      <c r="AB54" s="155"/>
      <c r="AC54" s="155"/>
      <c r="AD54" s="155"/>
      <c r="AE54" s="155"/>
      <c r="AF54" s="155"/>
      <c r="AG54" s="155"/>
      <c r="AK54" s="156"/>
      <c r="AL54" s="157"/>
      <c r="AM54" s="157"/>
      <c r="AN54" s="155"/>
      <c r="AO54" s="155"/>
      <c r="AP54" s="155"/>
      <c r="AQ54" s="155"/>
      <c r="AR54" s="155"/>
      <c r="AS54" s="155"/>
      <c r="AT54" s="155"/>
      <c r="AU54" s="155"/>
      <c r="AV54" s="155"/>
      <c r="AW54" s="155"/>
      <c r="AX54" s="155"/>
      <c r="AY54" s="155"/>
      <c r="AZ54" s="155"/>
      <c r="BA54" s="155"/>
      <c r="BB54" s="155"/>
      <c r="BC54" s="155"/>
      <c r="BD54" s="155"/>
      <c r="BE54" s="155"/>
      <c r="BF54" s="157"/>
    </row>
    <row r="55" spans="1:58" ht="20.25" customHeight="1" x14ac:dyDescent="0.15">
      <c r="C55" s="156"/>
      <c r="D55" s="156"/>
      <c r="E55" s="156"/>
      <c r="F55" s="156"/>
      <c r="G55" s="156"/>
      <c r="H55" s="156"/>
      <c r="I55" s="156"/>
      <c r="J55" s="156"/>
      <c r="K55" s="156"/>
      <c r="L55" s="156"/>
      <c r="M55" s="156"/>
      <c r="N55" s="156"/>
      <c r="O55" s="156"/>
      <c r="P55" s="156"/>
      <c r="Q55" s="156"/>
      <c r="R55" s="156"/>
      <c r="S55" s="156"/>
      <c r="T55" s="156"/>
      <c r="U55" s="157"/>
      <c r="V55" s="157"/>
      <c r="W55" s="156"/>
      <c r="X55" s="156"/>
      <c r="Y55" s="156"/>
      <c r="Z55" s="156"/>
      <c r="AA55" s="156"/>
      <c r="AB55" s="156"/>
      <c r="AC55" s="156"/>
      <c r="AD55" s="156"/>
      <c r="AE55" s="156"/>
      <c r="AF55" s="156"/>
      <c r="AG55" s="156"/>
      <c r="AH55" s="156"/>
      <c r="AI55" s="156"/>
      <c r="AJ55" s="156"/>
      <c r="AK55" s="156"/>
      <c r="AL55" s="157"/>
      <c r="AM55" s="157"/>
      <c r="AN55" s="155"/>
      <c r="AO55" s="155"/>
      <c r="AP55" s="155"/>
      <c r="AQ55" s="155"/>
      <c r="AR55" s="155"/>
      <c r="AS55" s="155"/>
      <c r="AT55" s="155"/>
      <c r="AU55" s="155"/>
      <c r="AV55" s="155"/>
      <c r="AW55" s="155"/>
      <c r="AX55" s="155"/>
      <c r="AY55" s="155"/>
      <c r="AZ55" s="155"/>
      <c r="BA55" s="155"/>
      <c r="BB55" s="155"/>
      <c r="BC55" s="155"/>
      <c r="BD55" s="155"/>
      <c r="BE55" s="155"/>
      <c r="BF55" s="157"/>
    </row>
    <row r="56" spans="1:58" ht="20.25" customHeight="1" x14ac:dyDescent="0.15">
      <c r="C56" s="156"/>
      <c r="D56" s="156"/>
      <c r="E56" s="156"/>
      <c r="F56" s="156"/>
      <c r="G56" s="156"/>
      <c r="H56" s="156"/>
      <c r="I56" s="156"/>
      <c r="J56" s="156"/>
      <c r="K56" s="156"/>
      <c r="L56" s="156"/>
      <c r="M56" s="156"/>
      <c r="N56" s="156"/>
      <c r="O56" s="156"/>
      <c r="P56" s="156"/>
      <c r="Q56" s="156"/>
      <c r="R56" s="156"/>
      <c r="S56" s="156"/>
      <c r="T56" s="156"/>
      <c r="U56" s="157"/>
      <c r="V56" s="157"/>
      <c r="W56" s="156"/>
      <c r="X56" s="156"/>
      <c r="Y56" s="156"/>
      <c r="Z56" s="156"/>
      <c r="AA56" s="156"/>
      <c r="AB56" s="156"/>
      <c r="AC56" s="156"/>
      <c r="AD56" s="156"/>
      <c r="AE56" s="156"/>
      <c r="AF56" s="156"/>
      <c r="AG56" s="156"/>
      <c r="AH56" s="156"/>
      <c r="AI56" s="156"/>
      <c r="AJ56" s="156"/>
      <c r="AK56" s="156"/>
      <c r="AL56" s="157"/>
      <c r="AM56" s="157"/>
      <c r="AN56" s="155"/>
      <c r="AO56" s="155"/>
      <c r="AP56" s="155"/>
      <c r="AQ56" s="155"/>
      <c r="AR56" s="155"/>
      <c r="AS56" s="155"/>
      <c r="AT56" s="155"/>
      <c r="AU56" s="155"/>
      <c r="AV56" s="155"/>
      <c r="AW56" s="155"/>
      <c r="AX56" s="155"/>
      <c r="AY56" s="155"/>
      <c r="AZ56" s="155"/>
      <c r="BA56" s="155"/>
      <c r="BB56" s="155"/>
      <c r="BC56" s="155"/>
      <c r="BD56" s="155"/>
      <c r="BE56" s="155"/>
      <c r="BF56" s="157"/>
    </row>
  </sheetData>
  <sheetProtection sheet="1" insertRows="0"/>
  <mergeCells count="211">
    <mergeCell ref="M48:P48"/>
    <mergeCell ref="C49:F49"/>
    <mergeCell ref="H49:K49"/>
    <mergeCell ref="M49:P49"/>
    <mergeCell ref="J41:K41"/>
    <mergeCell ref="M43:P43"/>
    <mergeCell ref="C44:F44"/>
    <mergeCell ref="H44:K44"/>
    <mergeCell ref="M44:P44"/>
    <mergeCell ref="U44:X44"/>
    <mergeCell ref="U38:V38"/>
    <mergeCell ref="W38:X38"/>
    <mergeCell ref="C39:D39"/>
    <mergeCell ref="E39:F39"/>
    <mergeCell ref="G39:H39"/>
    <mergeCell ref="J39:K39"/>
    <mergeCell ref="L39:M39"/>
    <mergeCell ref="P39:Q39"/>
    <mergeCell ref="U39:V39"/>
    <mergeCell ref="W39:X39"/>
    <mergeCell ref="C38:D38"/>
    <mergeCell ref="E38:F38"/>
    <mergeCell ref="G38:H38"/>
    <mergeCell ref="J38:K38"/>
    <mergeCell ref="L38:M38"/>
    <mergeCell ref="P38:Q38"/>
    <mergeCell ref="T36:U36"/>
    <mergeCell ref="V36:Y36"/>
    <mergeCell ref="C37:D37"/>
    <mergeCell ref="E37:F37"/>
    <mergeCell ref="G37:H37"/>
    <mergeCell ref="J37:K37"/>
    <mergeCell ref="L37:M37"/>
    <mergeCell ref="P37:Q37"/>
    <mergeCell ref="T37:U37"/>
    <mergeCell ref="V37:Y37"/>
    <mergeCell ref="C36:D36"/>
    <mergeCell ref="E36:F36"/>
    <mergeCell ref="G36:H36"/>
    <mergeCell ref="J36:K36"/>
    <mergeCell ref="L36:M36"/>
    <mergeCell ref="P36:Q36"/>
    <mergeCell ref="V34:Y34"/>
    <mergeCell ref="C35:D35"/>
    <mergeCell ref="E35:F35"/>
    <mergeCell ref="G35:H35"/>
    <mergeCell ref="J35:K35"/>
    <mergeCell ref="L35:M35"/>
    <mergeCell ref="P35:Q35"/>
    <mergeCell ref="T35:U35"/>
    <mergeCell ref="V35:Y35"/>
    <mergeCell ref="C33:D34"/>
    <mergeCell ref="E33:H33"/>
    <mergeCell ref="J33:M33"/>
    <mergeCell ref="T33:U33"/>
    <mergeCell ref="V33:Y33"/>
    <mergeCell ref="E34:F34"/>
    <mergeCell ref="G34:H34"/>
    <mergeCell ref="J34:K34"/>
    <mergeCell ref="L34:M34"/>
    <mergeCell ref="T34:U34"/>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B8:B12"/>
    <mergeCell ref="C8:D12"/>
    <mergeCell ref="E8:F12"/>
    <mergeCell ref="G8:K12"/>
    <mergeCell ref="L8:O12"/>
    <mergeCell ref="P8:AT8"/>
    <mergeCell ref="AM1:BA1"/>
    <mergeCell ref="U2:V2"/>
    <mergeCell ref="X2:Y2"/>
    <mergeCell ref="AB2:AC2"/>
    <mergeCell ref="AM2:BA2"/>
    <mergeCell ref="AZ3:BC3"/>
    <mergeCell ref="AU8:AV12"/>
    <mergeCell ref="AW8:AX12"/>
    <mergeCell ref="AY8:BD12"/>
    <mergeCell ref="P9:V9"/>
    <mergeCell ref="W9:AC9"/>
    <mergeCell ref="AD9:AJ9"/>
    <mergeCell ref="AK9:AQ9"/>
    <mergeCell ref="AR9:AT9"/>
    <mergeCell ref="AZ4:BC4"/>
    <mergeCell ref="AV5:AW5"/>
    <mergeCell ref="AZ5:BA5"/>
    <mergeCell ref="AZ6:BA6"/>
  </mergeCells>
  <phoneticPr fontId="11"/>
  <conditionalFormatting sqref="AU13:AX30">
    <cfRule type="expression" dxfId="5" priority="3">
      <formula>INDIRECT(ADDRESS(ROW(),COLUMN()))=TRUNC(INDIRECT(ADDRESS(ROW(),COLUMN())))</formula>
    </cfRule>
  </conditionalFormatting>
  <conditionalFormatting sqref="E35:Q39">
    <cfRule type="expression" dxfId="4" priority="2">
      <formula>INDIRECT(ADDRESS(ROW(),COLUMN()))=TRUNC(INDIRECT(ADDRESS(ROW(),COLUMN())))</formula>
    </cfRule>
  </conditionalFormatting>
  <conditionalFormatting sqref="C44:F44">
    <cfRule type="expression" dxfId="3" priority="1">
      <formula>INDIRECT(ADDRESS(ROW(),COLUMN()))=TRUNC(INDIRECT(ADDRESS(ROW(),COLUMN())))</formula>
    </cfRule>
  </conditionalFormatting>
  <dataValidations count="7">
    <dataValidation type="list" allowBlank="1" showInputMessage="1" sqref="E13:F30" xr:uid="{00000000-0002-0000-0700-000000000000}">
      <formula1>"A, B, C, D"</formula1>
    </dataValidation>
    <dataValidation type="list" allowBlank="1" showInputMessage="1" showErrorMessage="1" sqref="AZ4:BC4" xr:uid="{00000000-0002-0000-0700-000001000000}">
      <formula1>"予定,実績,予定・実績"</formula1>
    </dataValidation>
    <dataValidation type="list" errorStyle="warning" allowBlank="1" showInputMessage="1" error="リストにない場合のみ、入力してください。" sqref="G13:K30" xr:uid="{00000000-0002-0000-0700-000002000000}">
      <formula1>INDIRECT(C13)</formula1>
    </dataValidation>
    <dataValidation type="list" allowBlank="1" showInputMessage="1" sqref="C13:D30" xr:uid="{00000000-0002-0000-0700-000003000000}">
      <formula1>職種</formula1>
    </dataValidation>
    <dataValidation type="list" allowBlank="1" showInputMessage="1" showErrorMessage="1" sqref="AZ3" xr:uid="{00000000-0002-0000-0700-000004000000}">
      <formula1>"４週,暦月"</formula1>
    </dataValidation>
    <dataValidation type="list" allowBlank="1" showInputMessage="1" showErrorMessage="1" sqref="J41:K41" xr:uid="{00000000-0002-0000-0700-000005000000}">
      <formula1>"週,暦月"</formula1>
    </dataValidation>
    <dataValidation type="decimal" allowBlank="1" showInputMessage="1" showErrorMessage="1" error="入力可能範囲　32～40" sqref="AV5" xr:uid="{00000000-0002-0000-0700-000006000000}">
      <formula1>32</formula1>
      <formula2>40</formula2>
    </dataValidation>
  </dataValidations>
  <printOptions horizontalCentered="1"/>
  <pageMargins left="0.23622047244094491" right="0.23622047244094491" top="0.43307086614173229" bottom="0.27559055118110237" header="0.31496062992125984" footer="0.31496062992125984"/>
  <pageSetup paperSize="9" scale="29" orientation="portrait" r:id="rId1"/>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700-000007000000}">
          <x14:formula1>
            <xm:f>'\\10.226.113.53\介護事業者担当\介護事業者担当\01 指定・届出等関係\00 共通（指定等規則・要綱関係はこちらです）\02　指定等 要綱 関係（11高介第82号）\R04-03　改正関係（介護分野の文書に係る負担軽減）\01_厚労省の様式例（厚労省HPからダウンロード）\[1-3_参考様式1-03_勤務表_訪問看護.xlsx]プルダウン・リスト'!#REF!</xm:f>
          </x14:formula1>
          <xm:sqref>AM1:BA1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K47"/>
  <sheetViews>
    <sheetView topLeftCell="C1" workbookViewId="0">
      <selection activeCell="F14" sqref="F14"/>
    </sheetView>
  </sheetViews>
  <sheetFormatPr defaultColWidth="10" defaultRowHeight="18.75" x14ac:dyDescent="0.15"/>
  <cols>
    <col min="1" max="1" width="2.25" style="179" customWidth="1"/>
    <col min="2" max="2" width="9.5" style="179" customWidth="1"/>
    <col min="3" max="11" width="45.125" style="179" customWidth="1"/>
    <col min="12" max="16384" width="10" style="179"/>
  </cols>
  <sheetData>
    <row r="1" spans="2:11" x14ac:dyDescent="0.15">
      <c r="B1" s="179" t="s">
        <v>272</v>
      </c>
    </row>
    <row r="3" spans="2:11" x14ac:dyDescent="0.15">
      <c r="B3" s="180" t="s">
        <v>182</v>
      </c>
      <c r="C3" s="180" t="s">
        <v>273</v>
      </c>
    </row>
    <row r="4" spans="2:11" x14ac:dyDescent="0.15">
      <c r="B4" s="180">
        <v>1</v>
      </c>
      <c r="C4" s="181" t="s">
        <v>166</v>
      </c>
    </row>
    <row r="5" spans="2:11" x14ac:dyDescent="0.15">
      <c r="B5" s="180">
        <v>2</v>
      </c>
      <c r="C5" s="181" t="s">
        <v>274</v>
      </c>
    </row>
    <row r="6" spans="2:11" x14ac:dyDescent="0.15">
      <c r="B6" s="180">
        <v>3</v>
      </c>
      <c r="C6" s="181" t="s">
        <v>275</v>
      </c>
    </row>
    <row r="7" spans="2:11" x14ac:dyDescent="0.15">
      <c r="B7" s="180">
        <v>4</v>
      </c>
      <c r="C7" s="181" t="s">
        <v>276</v>
      </c>
    </row>
    <row r="8" spans="2:11" x14ac:dyDescent="0.15">
      <c r="B8" s="180">
        <v>5</v>
      </c>
      <c r="C8" s="181" t="s">
        <v>277</v>
      </c>
    </row>
    <row r="9" spans="2:11" x14ac:dyDescent="0.15">
      <c r="B9" s="180">
        <v>6</v>
      </c>
      <c r="C9" s="181" t="s">
        <v>278</v>
      </c>
    </row>
    <row r="10" spans="2:11" x14ac:dyDescent="0.15">
      <c r="B10" s="180">
        <v>7</v>
      </c>
      <c r="C10" s="181"/>
    </row>
    <row r="11" spans="2:11" x14ac:dyDescent="0.15">
      <c r="B11" s="180">
        <v>8</v>
      </c>
      <c r="C11" s="181"/>
    </row>
    <row r="13" spans="2:11" x14ac:dyDescent="0.15">
      <c r="B13" s="179" t="s">
        <v>279</v>
      </c>
    </row>
    <row r="14" spans="2:11" ht="19.5" thickBot="1" x14ac:dyDescent="0.2"/>
    <row r="15" spans="2:11" ht="19.5" thickBot="1" x14ac:dyDescent="0.2">
      <c r="B15" s="182" t="s">
        <v>241</v>
      </c>
      <c r="C15" s="183" t="s">
        <v>242</v>
      </c>
      <c r="D15" s="184" t="s">
        <v>243</v>
      </c>
      <c r="E15" s="185" t="s">
        <v>244</v>
      </c>
      <c r="F15" s="184" t="s">
        <v>245</v>
      </c>
      <c r="G15" s="186" t="s">
        <v>246</v>
      </c>
      <c r="H15" s="186" t="s">
        <v>280</v>
      </c>
      <c r="I15" s="186" t="s">
        <v>280</v>
      </c>
      <c r="J15" s="186" t="s">
        <v>280</v>
      </c>
      <c r="K15" s="187" t="s">
        <v>280</v>
      </c>
    </row>
    <row r="16" spans="2:11" x14ac:dyDescent="0.15">
      <c r="B16" s="1058" t="s">
        <v>281</v>
      </c>
      <c r="C16" s="188" t="s">
        <v>282</v>
      </c>
      <c r="D16" s="189" t="s">
        <v>283</v>
      </c>
      <c r="E16" s="189" t="s">
        <v>244</v>
      </c>
      <c r="F16" s="189" t="s">
        <v>245</v>
      </c>
      <c r="G16" s="189" t="s">
        <v>246</v>
      </c>
      <c r="H16" s="189"/>
      <c r="I16" s="190"/>
      <c r="J16" s="190"/>
      <c r="K16" s="191"/>
    </row>
    <row r="17" spans="2:11" x14ac:dyDescent="0.15">
      <c r="B17" s="1058"/>
      <c r="C17" s="192" t="s">
        <v>283</v>
      </c>
      <c r="D17" s="189" t="s">
        <v>284</v>
      </c>
      <c r="E17" s="189" t="s">
        <v>285</v>
      </c>
      <c r="F17" s="189" t="s">
        <v>285</v>
      </c>
      <c r="G17" s="189" t="s">
        <v>285</v>
      </c>
      <c r="H17" s="189"/>
      <c r="I17" s="193"/>
      <c r="J17" s="193"/>
      <c r="K17" s="194"/>
    </row>
    <row r="18" spans="2:11" x14ac:dyDescent="0.15">
      <c r="B18" s="1058"/>
      <c r="C18" s="192" t="s">
        <v>285</v>
      </c>
      <c r="D18" s="189" t="s">
        <v>282</v>
      </c>
      <c r="E18" s="189" t="s">
        <v>285</v>
      </c>
      <c r="F18" s="189" t="s">
        <v>285</v>
      </c>
      <c r="G18" s="189" t="s">
        <v>285</v>
      </c>
      <c r="H18" s="189"/>
      <c r="I18" s="193"/>
      <c r="J18" s="193"/>
      <c r="K18" s="194"/>
    </row>
    <row r="19" spans="2:11" x14ac:dyDescent="0.15">
      <c r="B19" s="1058"/>
      <c r="C19" s="192" t="s">
        <v>280</v>
      </c>
      <c r="D19" s="189" t="s">
        <v>280</v>
      </c>
      <c r="E19" s="189" t="s">
        <v>280</v>
      </c>
      <c r="F19" s="189" t="s">
        <v>280</v>
      </c>
      <c r="G19" s="189" t="s">
        <v>280</v>
      </c>
      <c r="H19" s="189"/>
      <c r="I19" s="193"/>
      <c r="J19" s="193"/>
      <c r="K19" s="194"/>
    </row>
    <row r="20" spans="2:11" x14ac:dyDescent="0.15">
      <c r="B20" s="1058"/>
      <c r="C20" s="192" t="s">
        <v>280</v>
      </c>
      <c r="D20" s="189" t="s">
        <v>280</v>
      </c>
      <c r="E20" s="189" t="s">
        <v>280</v>
      </c>
      <c r="F20" s="189" t="s">
        <v>280</v>
      </c>
      <c r="G20" s="189" t="s">
        <v>280</v>
      </c>
      <c r="H20" s="189"/>
      <c r="I20" s="193"/>
      <c r="J20" s="193"/>
      <c r="K20" s="194"/>
    </row>
    <row r="21" spans="2:11" x14ac:dyDescent="0.15">
      <c r="B21" s="1058"/>
      <c r="C21" s="192" t="s">
        <v>280</v>
      </c>
      <c r="D21" s="189" t="s">
        <v>280</v>
      </c>
      <c r="E21" s="189" t="s">
        <v>280</v>
      </c>
      <c r="F21" s="189" t="s">
        <v>280</v>
      </c>
      <c r="G21" s="189" t="s">
        <v>280</v>
      </c>
      <c r="H21" s="189"/>
      <c r="I21" s="193"/>
      <c r="J21" s="193"/>
      <c r="K21" s="194"/>
    </row>
    <row r="22" spans="2:11" x14ac:dyDescent="0.15">
      <c r="B22" s="1058"/>
      <c r="C22" s="192" t="s">
        <v>280</v>
      </c>
      <c r="D22" s="189" t="s">
        <v>280</v>
      </c>
      <c r="E22" s="189" t="s">
        <v>280</v>
      </c>
      <c r="F22" s="189" t="s">
        <v>280</v>
      </c>
      <c r="G22" s="189" t="s">
        <v>280</v>
      </c>
      <c r="H22" s="189"/>
      <c r="I22" s="193"/>
      <c r="J22" s="193"/>
      <c r="K22" s="194"/>
    </row>
    <row r="23" spans="2:11" x14ac:dyDescent="0.15">
      <c r="B23" s="1058"/>
      <c r="C23" s="192" t="s">
        <v>280</v>
      </c>
      <c r="D23" s="189" t="s">
        <v>280</v>
      </c>
      <c r="E23" s="189" t="s">
        <v>280</v>
      </c>
      <c r="F23" s="189" t="s">
        <v>280</v>
      </c>
      <c r="G23" s="189" t="s">
        <v>280</v>
      </c>
      <c r="H23" s="189"/>
      <c r="I23" s="193"/>
      <c r="J23" s="193"/>
      <c r="K23" s="194"/>
    </row>
    <row r="24" spans="2:11" x14ac:dyDescent="0.15">
      <c r="B24" s="1058"/>
      <c r="C24" s="192" t="s">
        <v>280</v>
      </c>
      <c r="D24" s="189" t="s">
        <v>280</v>
      </c>
      <c r="E24" s="189" t="s">
        <v>280</v>
      </c>
      <c r="F24" s="189" t="s">
        <v>280</v>
      </c>
      <c r="G24" s="189" t="s">
        <v>280</v>
      </c>
      <c r="H24" s="189"/>
      <c r="I24" s="193"/>
      <c r="J24" s="193"/>
      <c r="K24" s="194"/>
    </row>
    <row r="25" spans="2:11" x14ac:dyDescent="0.15">
      <c r="B25" s="1058"/>
      <c r="C25" s="192" t="s">
        <v>280</v>
      </c>
      <c r="D25" s="195" t="s">
        <v>280</v>
      </c>
      <c r="E25" s="195" t="s">
        <v>280</v>
      </c>
      <c r="F25" s="195" t="s">
        <v>280</v>
      </c>
      <c r="G25" s="195" t="s">
        <v>280</v>
      </c>
      <c r="H25" s="195"/>
      <c r="I25" s="193"/>
      <c r="J25" s="193"/>
      <c r="K25" s="194"/>
    </row>
    <row r="26" spans="2:11" x14ac:dyDescent="0.15">
      <c r="B26" s="1058"/>
      <c r="C26" s="192" t="s">
        <v>280</v>
      </c>
      <c r="D26" s="195" t="s">
        <v>280</v>
      </c>
      <c r="E26" s="195" t="s">
        <v>280</v>
      </c>
      <c r="F26" s="195" t="s">
        <v>280</v>
      </c>
      <c r="G26" s="195" t="s">
        <v>280</v>
      </c>
      <c r="H26" s="195"/>
      <c r="I26" s="193"/>
      <c r="J26" s="193"/>
      <c r="K26" s="194"/>
    </row>
    <row r="27" spans="2:11" x14ac:dyDescent="0.15">
      <c r="B27" s="1058"/>
      <c r="C27" s="192" t="s">
        <v>280</v>
      </c>
      <c r="D27" s="195" t="s">
        <v>280</v>
      </c>
      <c r="E27" s="195" t="s">
        <v>280</v>
      </c>
      <c r="F27" s="195" t="s">
        <v>280</v>
      </c>
      <c r="G27" s="195" t="s">
        <v>280</v>
      </c>
      <c r="H27" s="195"/>
      <c r="I27" s="193"/>
      <c r="J27" s="193"/>
      <c r="K27" s="194"/>
    </row>
    <row r="28" spans="2:11" ht="19.5" thickBot="1" x14ac:dyDescent="0.2">
      <c r="B28" s="1059"/>
      <c r="C28" s="196" t="s">
        <v>280</v>
      </c>
      <c r="D28" s="197" t="s">
        <v>280</v>
      </c>
      <c r="E28" s="197" t="s">
        <v>280</v>
      </c>
      <c r="F28" s="197" t="s">
        <v>280</v>
      </c>
      <c r="G28" s="197" t="s">
        <v>280</v>
      </c>
      <c r="H28" s="197"/>
      <c r="I28" s="197"/>
      <c r="J28" s="197"/>
      <c r="K28" s="198"/>
    </row>
    <row r="31" spans="2:11" x14ac:dyDescent="0.15">
      <c r="C31" s="179" t="s">
        <v>286</v>
      </c>
    </row>
    <row r="32" spans="2:11" x14ac:dyDescent="0.15">
      <c r="C32" s="179" t="s">
        <v>287</v>
      </c>
    </row>
    <row r="33" spans="3:3" x14ac:dyDescent="0.15">
      <c r="C33" s="179" t="s">
        <v>288</v>
      </c>
    </row>
    <row r="34" spans="3:3" x14ac:dyDescent="0.15">
      <c r="C34" s="179" t="s">
        <v>289</v>
      </c>
    </row>
    <row r="35" spans="3:3" x14ac:dyDescent="0.15">
      <c r="C35" s="179" t="s">
        <v>290</v>
      </c>
    </row>
    <row r="36" spans="3:3" x14ac:dyDescent="0.15">
      <c r="C36" s="179" t="s">
        <v>291</v>
      </c>
    </row>
    <row r="37" spans="3:3" x14ac:dyDescent="0.15">
      <c r="C37" s="179" t="s">
        <v>292</v>
      </c>
    </row>
    <row r="38" spans="3:3" x14ac:dyDescent="0.15">
      <c r="C38" s="179" t="s">
        <v>293</v>
      </c>
    </row>
    <row r="39" spans="3:3" x14ac:dyDescent="0.15">
      <c r="C39" s="179" t="s">
        <v>294</v>
      </c>
    </row>
    <row r="40" spans="3:3" x14ac:dyDescent="0.15">
      <c r="C40" s="179" t="s">
        <v>295</v>
      </c>
    </row>
    <row r="42" spans="3:3" x14ac:dyDescent="0.15">
      <c r="C42" s="179" t="s">
        <v>296</v>
      </c>
    </row>
    <row r="43" spans="3:3" x14ac:dyDescent="0.15">
      <c r="C43" s="179" t="s">
        <v>297</v>
      </c>
    </row>
    <row r="44" spans="3:3" x14ac:dyDescent="0.15">
      <c r="C44" s="179" t="s">
        <v>298</v>
      </c>
    </row>
    <row r="45" spans="3:3" x14ac:dyDescent="0.15">
      <c r="C45" s="179" t="s">
        <v>299</v>
      </c>
    </row>
    <row r="46" spans="3:3" x14ac:dyDescent="0.15">
      <c r="C46" s="179" t="s">
        <v>300</v>
      </c>
    </row>
    <row r="47" spans="3:3" x14ac:dyDescent="0.15">
      <c r="C47" s="179" t="s">
        <v>301</v>
      </c>
    </row>
  </sheetData>
  <mergeCells count="1">
    <mergeCell ref="B16:B28"/>
  </mergeCells>
  <phoneticPr fontId="11"/>
  <pageMargins left="0.70866141732283472" right="0.70866141732283472" top="0.74803149606299213" bottom="0.74803149606299213" header="0.31496062992125984" footer="0.31496062992125984"/>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24</vt:i4>
      </vt:variant>
    </vt:vector>
  </HeadingPairs>
  <TitlesOfParts>
    <vt:vector size="43" baseType="lpstr">
      <vt:lpstr>添付書類一覧（訪問看護ｽﾃｰｼｮﾝ）</vt:lpstr>
      <vt:lpstr>添付書類一覧（保険医療機関）</vt:lpstr>
      <vt:lpstr>申請書（様式第一号（一））</vt:lpstr>
      <vt:lpstr>申請書（様式第一号（一）　裏面）</vt:lpstr>
      <vt:lpstr>付表第一号（三）（訪問看護）</vt:lpstr>
      <vt:lpstr>（参考）付表第一号（三）（訪問看護）</vt:lpstr>
      <vt:lpstr>勤務表の記入方法</vt:lpstr>
      <vt:lpstr>勤務表(参考様式１）訪問看護</vt:lpstr>
      <vt:lpstr>プルダウン・リスト</vt:lpstr>
      <vt:lpstr>勤務表(訪看）(参考様式1)（100名）</vt:lpstr>
      <vt:lpstr>勤務時間調べ </vt:lpstr>
      <vt:lpstr>平面図（参考用様式2）</vt:lpstr>
      <vt:lpstr>写真（例）</vt:lpstr>
      <vt:lpstr>苦情処理（参考様式3）</vt:lpstr>
      <vt:lpstr>誓約書（参考様式４）</vt:lpstr>
      <vt:lpstr>誓約書別紙①（参考様式４別紙①）</vt:lpstr>
      <vt:lpstr>誓約書別紙⑤（参考様式４別紙⑤）</vt:lpstr>
      <vt:lpstr>衛生管理（参考様式・提出不要）</vt:lpstr>
      <vt:lpstr>雇用契約、就業規則に関するチェックリスト</vt:lpstr>
      <vt:lpstr>'（参考）付表第一号（三）（訪問看護）'!Print_Area</vt:lpstr>
      <vt:lpstr>'衛生管理（参考様式・提出不要）'!Print_Area</vt:lpstr>
      <vt:lpstr>'勤務表(参考様式１）訪問看護'!Print_Area</vt:lpstr>
      <vt:lpstr>'勤務表(訪看）(参考様式1)（100名）'!Print_Area</vt:lpstr>
      <vt:lpstr>勤務表の記入方法!Print_Area</vt:lpstr>
      <vt:lpstr>'苦情処理（参考様式3）'!Print_Area</vt:lpstr>
      <vt:lpstr>'雇用契約、就業規則に関するチェックリスト'!Print_Area</vt:lpstr>
      <vt:lpstr>'写真（例）'!Print_Area</vt:lpstr>
      <vt:lpstr>'申請書（様式第一号（一）　裏面）'!Print_Area</vt:lpstr>
      <vt:lpstr>'申請書（様式第一号（一））'!Print_Area</vt:lpstr>
      <vt:lpstr>'誓約書（参考様式４）'!Print_Area</vt:lpstr>
      <vt:lpstr>'誓約書別紙①（参考様式４別紙①）'!Print_Area</vt:lpstr>
      <vt:lpstr>'添付書類一覧（保険医療機関）'!Print_Area</vt:lpstr>
      <vt:lpstr>'添付書類一覧（訪問看護ｽﾃｰｼｮﾝ）'!Print_Area</vt:lpstr>
      <vt:lpstr>'付表第一号（三）（訪問看護）'!Print_Area</vt:lpstr>
      <vt:lpstr>'平面図（参考用様式2）'!Print_Area</vt:lpstr>
      <vt:lpstr>'勤務表(参考様式１）訪問看護'!Print_Titles</vt:lpstr>
      <vt:lpstr>'勤務表(訪看）(参考様式1)（100名）'!Print_Titles</vt:lpstr>
      <vt:lpstr>看護職員</vt:lpstr>
      <vt:lpstr>管理者</vt:lpstr>
      <vt:lpstr>言語聴覚士</vt:lpstr>
      <vt:lpstr>作業療法士</vt:lpstr>
      <vt:lpstr>職種</vt:lpstr>
      <vt:lpstr>理学療法士</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田熊　徹</dc:creator>
  <cp:lastModifiedBy>鷹井　菜央</cp:lastModifiedBy>
  <cp:lastPrinted>2024-03-06T09:17:36Z</cp:lastPrinted>
  <dcterms:created xsi:type="dcterms:W3CDTF">1999-04-04T12:15:46Z</dcterms:created>
  <dcterms:modified xsi:type="dcterms:W3CDTF">2024-11-05T05:07:09Z</dcterms:modified>
</cp:coreProperties>
</file>