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7.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tabRatio="893"/>
  </bookViews>
  <sheets>
    <sheet name="特定施設(添付書類一覧）" sheetId="17" r:id="rId1"/>
    <sheet name="申請書（別紙様式第一号（一））" sheetId="23" r:id="rId2"/>
    <sheet name="申請書裏面別紙様式第一号（一）" sheetId="24" r:id="rId3"/>
    <sheet name="付表第一号（十二）" sheetId="2" r:id="rId4"/>
    <sheet name="付表第一号（十二） (記載例)" sheetId="16" r:id="rId5"/>
    <sheet name="（標準様式１）勤務表" sheetId="25" r:id="rId6"/>
    <sheet name="（標準様式１）シフト記号表" sheetId="26" r:id="rId7"/>
    <sheet name="記入方法" sheetId="27" r:id="rId8"/>
    <sheet name="（標準様式３）平面図" sheetId="18" r:id="rId9"/>
    <sheet name="（標準様式５）苦情処理" sheetId="8" r:id="rId10"/>
    <sheet name="（標準様式６）誓約書" sheetId="9" r:id="rId11"/>
    <sheet name="誓約書 別紙①" sheetId="10" r:id="rId12"/>
    <sheet name="誓約書 別紙⑤" sheetId="11" r:id="rId13"/>
    <sheet name="（標準様式７）介護支援専門員一覧" sheetId="12" r:id="rId14"/>
    <sheet name="雇用契約、就業規則に関するチェックリスト" sheetId="21" r:id="rId15"/>
    <sheet name="建築物に関する関係法令チェックリスト" sheetId="22" r:id="rId16"/>
  </sheets>
  <externalReferences>
    <externalReference r:id="rId17"/>
  </externalReferences>
  <definedNames>
    <definedName name="__xlnm.Print_Area" localSheetId="0">'特定施設(添付書類一覧）'!$B$1:$G$45</definedName>
    <definedName name="【記載例】シフト記号" localSheetId="6">'（標準様式１）シフト記号表'!$C$6:$C$47</definedName>
    <definedName name="【記載例】シフト記号">'[1]【記載例】シフト記号表（勤務時間帯）'!$C$6:$C$35</definedName>
    <definedName name="【記載例】シフト記号表" localSheetId="6">'（標準様式１）シフト記号表'!$C$6:$C$47</definedName>
    <definedName name="【記載例】シフト記号表">#REF!</definedName>
    <definedName name="_xlnm.Print_Area" localSheetId="6">'（標準様式１）シフト記号表'!$B$1:$N$52</definedName>
    <definedName name="_xlnm.Print_Area" localSheetId="5">'（標準様式１）勤務表'!$A$1:$BJ$71</definedName>
    <definedName name="_xlnm.Print_Area" localSheetId="8">'（標準様式３）平面図'!$A$1:$O$20</definedName>
    <definedName name="_xlnm.Print_Area" localSheetId="9">'（標準様式５）苦情処理'!$A$1:$B$18</definedName>
    <definedName name="_xlnm.Print_Area" localSheetId="10">'（標準様式６）誓約書'!$A$1:$L$25</definedName>
    <definedName name="_xlnm.Print_Area" localSheetId="7">記入方法!$A$1:$Q$80</definedName>
    <definedName name="_xlnm.Print_Area" localSheetId="15">建築物に関する関係法令チェックリスト!$A$1:$CY$131</definedName>
    <definedName name="_xlnm.Print_Area" localSheetId="14">'雇用契約、就業規則に関するチェックリスト'!$A$1:$N$61</definedName>
    <definedName name="_xlnm.Print_Area" localSheetId="1">'申請書（別紙様式第一号（一））'!$A$1:$AK$68</definedName>
    <definedName name="_xlnm.Print_Area" localSheetId="2">'申請書裏面別紙様式第一号（一）'!$A$1:$L$34</definedName>
    <definedName name="_xlnm.Print_Area" localSheetId="11">'誓約書 別紙①'!$A$1:$C$22</definedName>
    <definedName name="_xlnm.Print_Area" localSheetId="0">'特定施設(添付書類一覧）'!$B$1:$G$45</definedName>
    <definedName name="_xlnm.Print_Area" localSheetId="3">'付表第一号（十二）'!$A$1:$AC$43</definedName>
    <definedName name="_xlnm.Print_Area" localSheetId="4">'付表第一号（十二） (記載例)'!$A$1:$AC$43</definedName>
    <definedName name="_xlnm.Print_Area">#REF!</definedName>
    <definedName name="_xlnm.Print_Titles" localSheetId="5">'（標準様式１）勤務表'!$1:$16</definedName>
    <definedName name="サービス提供責任者">#REF!</definedName>
    <definedName name="シフト記号表" localSheetId="6">#REF!</definedName>
    <definedName name="シフト記号表" localSheetId="5">#REF!</definedName>
    <definedName name="シフト記号表" localSheetId="7">#REF!</definedName>
    <definedName name="シフト記号表" localSheetId="15">#REF!</definedName>
    <definedName name="シフト記号表" localSheetId="14">#REF!</definedName>
    <definedName name="シフト記号表">#REF!</definedName>
    <definedName name="その他の従業者">#REF!</definedName>
    <definedName name="医師">#REF!</definedName>
    <definedName name="栄養士">#REF!</definedName>
    <definedName name="介護支援専門員">#REF!</definedName>
    <definedName name="介護職員" localSheetId="6">#REF!</definedName>
    <definedName name="介護職員" localSheetId="5">#REF!</definedName>
    <definedName name="介護職員" localSheetId="7">#REF!</definedName>
    <definedName name="介護職員" localSheetId="15">#REF!</definedName>
    <definedName name="介護職員" localSheetId="14">#REF!</definedName>
    <definedName name="介護職員">#REF!</definedName>
    <definedName name="看護職員" localSheetId="6">#REF!</definedName>
    <definedName name="看護職員" localSheetId="5">#REF!</definedName>
    <definedName name="看護職員" localSheetId="7">#REF!</definedName>
    <definedName name="看護職員" localSheetId="15">#REF!</definedName>
    <definedName name="看護職員" localSheetId="14">#REF!</definedName>
    <definedName name="看護職員">#REF!</definedName>
    <definedName name="管理栄養士【栄養】" localSheetId="15">#REF!</definedName>
    <definedName name="管理栄養士【栄養】" localSheetId="14">#REF!</definedName>
    <definedName name="管理栄養士【栄養】">#REF!</definedName>
    <definedName name="管理者" localSheetId="6">#REF!</definedName>
    <definedName name="管理者" localSheetId="5">#REF!</definedName>
    <definedName name="管理者" localSheetId="7">#REF!</definedName>
    <definedName name="管理者" localSheetId="15">#REF!</definedName>
    <definedName name="管理者" localSheetId="14">#REF!</definedName>
    <definedName name="管理者">#REF!</definedName>
    <definedName name="機能訓練指導員" localSheetId="6">#REF!</definedName>
    <definedName name="機能訓練指導員" localSheetId="5">#REF!</definedName>
    <definedName name="機能訓練指導員" localSheetId="7">#REF!</definedName>
    <definedName name="機能訓練指導員" localSheetId="15">#REF!</definedName>
    <definedName name="機能訓練指導員" localSheetId="14">#REF!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支援相談員">#REF!</definedName>
    <definedName name="事務員">#REF!</definedName>
    <definedName name="職種" localSheetId="6">#REF!</definedName>
    <definedName name="職種" localSheetId="5">#REF!</definedName>
    <definedName name="職種" localSheetId="7">#REF!</definedName>
    <definedName name="職種" localSheetId="15">#REF!</definedName>
    <definedName name="職種" localSheetId="14">#REF!</definedName>
    <definedName name="職種">#REF!</definedName>
    <definedName name="生活相談員" localSheetId="6">#REF!</definedName>
    <definedName name="生活相談員" localSheetId="5">#REF!</definedName>
    <definedName name="生活相談員" localSheetId="7">#REF!</definedName>
    <definedName name="生活相談員" localSheetId="15">#REF!</definedName>
    <definedName name="生活相談員" localSheetId="14">#REF!</definedName>
    <definedName name="生活相談員">#REF!</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14" i="25" l="1"/>
  <c r="AZ14" i="25"/>
  <c r="AY14" i="25"/>
  <c r="BA50" i="25" l="1"/>
  <c r="AZ50" i="25"/>
  <c r="AY50" i="25"/>
  <c r="AX50" i="25"/>
  <c r="AW50" i="25"/>
  <c r="AV50" i="25"/>
  <c r="AU50" i="25"/>
  <c r="AT50" i="25"/>
  <c r="AS50" i="25"/>
  <c r="AR50" i="25"/>
  <c r="AQ50" i="25"/>
  <c r="AP50" i="25"/>
  <c r="AO50" i="25"/>
  <c r="AN50" i="25"/>
  <c r="AM50" i="25"/>
  <c r="AL50" i="25"/>
  <c r="AK50" i="25"/>
  <c r="AJ50" i="25"/>
  <c r="AI50" i="25"/>
  <c r="AH50" i="25"/>
  <c r="AG50" i="25"/>
  <c r="AF50" i="25"/>
  <c r="AE50" i="25"/>
  <c r="AD50" i="25"/>
  <c r="AC50" i="25"/>
  <c r="AB50" i="25"/>
  <c r="AA50" i="25"/>
  <c r="Z50" i="25"/>
  <c r="Y50" i="25"/>
  <c r="X50" i="25"/>
  <c r="W50" i="25"/>
  <c r="BA48" i="25"/>
  <c r="AZ48" i="25"/>
  <c r="AY48" i="25"/>
  <c r="AX48" i="25"/>
  <c r="AW48" i="25"/>
  <c r="AV48" i="25"/>
  <c r="AU48" i="25"/>
  <c r="AT48" i="25"/>
  <c r="AS48" i="25"/>
  <c r="AR48" i="25"/>
  <c r="AQ48" i="25"/>
  <c r="AP48" i="25"/>
  <c r="AO48" i="25"/>
  <c r="AN48" i="25"/>
  <c r="AM48" i="25"/>
  <c r="AL48" i="25"/>
  <c r="AK48" i="25"/>
  <c r="AJ48" i="25"/>
  <c r="AI48" i="25"/>
  <c r="AH48" i="25"/>
  <c r="AG48" i="25"/>
  <c r="AF48" i="25"/>
  <c r="AE48" i="25"/>
  <c r="AD48" i="25"/>
  <c r="AC48" i="25"/>
  <c r="AB48" i="25"/>
  <c r="AA48" i="25"/>
  <c r="Z48" i="25"/>
  <c r="Y48" i="25"/>
  <c r="X48" i="25"/>
  <c r="W48" i="25"/>
  <c r="BA46" i="25"/>
  <c r="AZ46" i="25"/>
  <c r="AY46" i="25"/>
  <c r="AX46" i="25"/>
  <c r="AW46" i="25"/>
  <c r="AV46" i="25"/>
  <c r="AU46" i="25"/>
  <c r="AT46" i="25"/>
  <c r="AS46" i="25"/>
  <c r="AR46" i="25"/>
  <c r="AQ46" i="25"/>
  <c r="AP46" i="25"/>
  <c r="AO46" i="25"/>
  <c r="AN46" i="25"/>
  <c r="AM46" i="25"/>
  <c r="AL46" i="25"/>
  <c r="AK46" i="25"/>
  <c r="AJ46" i="25"/>
  <c r="AI46" i="25"/>
  <c r="AH46" i="25"/>
  <c r="AG46" i="25"/>
  <c r="AF46" i="25"/>
  <c r="AE46" i="25"/>
  <c r="AD46" i="25"/>
  <c r="AC46" i="25"/>
  <c r="AB46" i="25"/>
  <c r="AA46" i="25"/>
  <c r="Z46" i="25"/>
  <c r="Y46" i="25"/>
  <c r="X46" i="25"/>
  <c r="W46" i="25"/>
  <c r="BA44" i="25"/>
  <c r="AZ44" i="25"/>
  <c r="AY44" i="25"/>
  <c r="AX44" i="25"/>
  <c r="AW44" i="25"/>
  <c r="AV44" i="25"/>
  <c r="AU44" i="25"/>
  <c r="AT44" i="25"/>
  <c r="AS44" i="25"/>
  <c r="AR44" i="25"/>
  <c r="AQ44" i="25"/>
  <c r="AP44" i="25"/>
  <c r="AO44" i="25"/>
  <c r="AN44" i="25"/>
  <c r="AM44" i="25"/>
  <c r="AL44" i="25"/>
  <c r="AK44" i="25"/>
  <c r="AJ44" i="25"/>
  <c r="AI44" i="25"/>
  <c r="AH44" i="25"/>
  <c r="AG44" i="25"/>
  <c r="AF44" i="25"/>
  <c r="AE44" i="25"/>
  <c r="AD44" i="25"/>
  <c r="AC44" i="25"/>
  <c r="AB44" i="25"/>
  <c r="AA44" i="25"/>
  <c r="Z44" i="25"/>
  <c r="Y44" i="25"/>
  <c r="X44" i="25"/>
  <c r="W44" i="25"/>
  <c r="BA42" i="25"/>
  <c r="AZ42" i="25"/>
  <c r="AY42" i="25"/>
  <c r="AX42" i="25"/>
  <c r="AW42" i="25"/>
  <c r="AV42" i="25"/>
  <c r="AU42" i="25"/>
  <c r="AT42" i="25"/>
  <c r="AS42" i="25"/>
  <c r="AR42" i="25"/>
  <c r="AQ42" i="25"/>
  <c r="AP42" i="25"/>
  <c r="AO42" i="25"/>
  <c r="AN42" i="25"/>
  <c r="AM42" i="25"/>
  <c r="AL42" i="25"/>
  <c r="AK42" i="25"/>
  <c r="AJ42" i="25"/>
  <c r="AI42" i="25"/>
  <c r="AH42" i="25"/>
  <c r="AG42" i="25"/>
  <c r="AF42" i="25"/>
  <c r="AE42" i="25"/>
  <c r="AD42" i="25"/>
  <c r="AC42" i="25"/>
  <c r="AB42" i="25"/>
  <c r="AA42" i="25"/>
  <c r="Z42" i="25"/>
  <c r="Y42" i="25"/>
  <c r="X42" i="25"/>
  <c r="W42" i="25"/>
  <c r="BA40" i="25"/>
  <c r="AZ40" i="25"/>
  <c r="AY40" i="25"/>
  <c r="AX40" i="25"/>
  <c r="AW40" i="25"/>
  <c r="AV40" i="25"/>
  <c r="AU40" i="25"/>
  <c r="AT40" i="25"/>
  <c r="AS40" i="25"/>
  <c r="AR40" i="25"/>
  <c r="AQ40" i="25"/>
  <c r="AP40" i="25"/>
  <c r="AO40" i="25"/>
  <c r="AN40" i="25"/>
  <c r="AM40" i="25"/>
  <c r="AL40" i="25"/>
  <c r="AK40" i="25"/>
  <c r="AJ40" i="25"/>
  <c r="AI40" i="25"/>
  <c r="AH40" i="25"/>
  <c r="AG40" i="25"/>
  <c r="AF40" i="25"/>
  <c r="AE40" i="25"/>
  <c r="AD40" i="25"/>
  <c r="AC40" i="25"/>
  <c r="AB40" i="25"/>
  <c r="AA40" i="25"/>
  <c r="Z40" i="25"/>
  <c r="Y40" i="25"/>
  <c r="X40" i="25"/>
  <c r="W40" i="25"/>
  <c r="BA38" i="25"/>
  <c r="AZ38" i="25"/>
  <c r="AY38" i="25"/>
  <c r="AX38" i="25"/>
  <c r="AW38" i="25"/>
  <c r="AV38" i="25"/>
  <c r="AU38" i="25"/>
  <c r="AT38" i="25"/>
  <c r="AS38" i="25"/>
  <c r="AR38" i="25"/>
  <c r="AQ38" i="25"/>
  <c r="AP38" i="25"/>
  <c r="AO38" i="25"/>
  <c r="AN38" i="25"/>
  <c r="AM38" i="25"/>
  <c r="AL38" i="25"/>
  <c r="AK38" i="25"/>
  <c r="AJ38" i="25"/>
  <c r="AI38" i="25"/>
  <c r="AH38" i="25"/>
  <c r="AG38" i="25"/>
  <c r="AF38" i="25"/>
  <c r="AE38" i="25"/>
  <c r="AD38" i="25"/>
  <c r="AC38" i="25"/>
  <c r="AB38" i="25"/>
  <c r="AA38" i="25"/>
  <c r="Z38" i="25"/>
  <c r="Y38" i="25"/>
  <c r="X38" i="25"/>
  <c r="W38" i="25"/>
  <c r="BA36" i="25"/>
  <c r="AZ36" i="25"/>
  <c r="AY36" i="25"/>
  <c r="AX36" i="25"/>
  <c r="AW36" i="25"/>
  <c r="AV36" i="25"/>
  <c r="AU36" i="25"/>
  <c r="AT36" i="25"/>
  <c r="AS36" i="25"/>
  <c r="AR36" i="25"/>
  <c r="AQ36" i="25"/>
  <c r="AP36" i="25"/>
  <c r="AO36" i="25"/>
  <c r="AN36" i="25"/>
  <c r="AM36" i="25"/>
  <c r="AL36" i="25"/>
  <c r="AK36" i="25"/>
  <c r="AJ36" i="25"/>
  <c r="AI36" i="25"/>
  <c r="AH36" i="25"/>
  <c r="AG36" i="25"/>
  <c r="AF36" i="25"/>
  <c r="AE36" i="25"/>
  <c r="AD36" i="25"/>
  <c r="AC36" i="25"/>
  <c r="AB36" i="25"/>
  <c r="AA36" i="25"/>
  <c r="Z36" i="25"/>
  <c r="Y36" i="25"/>
  <c r="X36" i="25"/>
  <c r="W36" i="25"/>
  <c r="BA34" i="25"/>
  <c r="AZ34" i="25"/>
  <c r="AY34" i="25"/>
  <c r="AX34" i="25"/>
  <c r="AW34" i="25"/>
  <c r="AV34" i="25"/>
  <c r="AU34" i="25"/>
  <c r="AT34" i="25"/>
  <c r="AS34" i="25"/>
  <c r="AR34" i="25"/>
  <c r="AQ34" i="25"/>
  <c r="AP34" i="25"/>
  <c r="AO34" i="25"/>
  <c r="AN34" i="25"/>
  <c r="AM34" i="25"/>
  <c r="AL34" i="25"/>
  <c r="AK34" i="25"/>
  <c r="AJ34" i="25"/>
  <c r="AI34" i="25"/>
  <c r="AH34" i="25"/>
  <c r="AG34" i="25"/>
  <c r="AF34" i="25"/>
  <c r="AE34" i="25"/>
  <c r="AD34" i="25"/>
  <c r="AC34" i="25"/>
  <c r="AB34" i="25"/>
  <c r="AA34" i="25"/>
  <c r="Z34" i="25"/>
  <c r="Y34" i="25"/>
  <c r="X34" i="25"/>
  <c r="W34" i="25"/>
  <c r="BA32" i="25"/>
  <c r="AZ32" i="25"/>
  <c r="AY32" i="25"/>
  <c r="AX32" i="25"/>
  <c r="AW32" i="25"/>
  <c r="AV32" i="25"/>
  <c r="AU32" i="25"/>
  <c r="AT32" i="25"/>
  <c r="AS32" i="25"/>
  <c r="AR32" i="25"/>
  <c r="AQ32" i="25"/>
  <c r="AP32" i="25"/>
  <c r="AO32" i="25"/>
  <c r="AN32" i="25"/>
  <c r="AM32" i="25"/>
  <c r="AL32" i="25"/>
  <c r="AK32" i="25"/>
  <c r="AJ32" i="25"/>
  <c r="AI32" i="25"/>
  <c r="AH32" i="25"/>
  <c r="AG32" i="25"/>
  <c r="AF32" i="25"/>
  <c r="AE32" i="25"/>
  <c r="AD32" i="25"/>
  <c r="AC32" i="25"/>
  <c r="AB32" i="25"/>
  <c r="AA32" i="25"/>
  <c r="Z32" i="25"/>
  <c r="Y32" i="25"/>
  <c r="X32" i="25"/>
  <c r="W32" i="25"/>
  <c r="BA30" i="25"/>
  <c r="AZ30" i="25"/>
  <c r="AY30" i="25"/>
  <c r="AX30" i="25"/>
  <c r="AW30" i="25"/>
  <c r="AV30" i="25"/>
  <c r="AU30" i="25"/>
  <c r="AT30" i="25"/>
  <c r="AS30" i="25"/>
  <c r="AR30" i="25"/>
  <c r="AQ30" i="25"/>
  <c r="AP30" i="25"/>
  <c r="AO30" i="25"/>
  <c r="AN30" i="25"/>
  <c r="AM30" i="25"/>
  <c r="AL30" i="25"/>
  <c r="AK30" i="25"/>
  <c r="AJ30" i="25"/>
  <c r="AI30" i="25"/>
  <c r="AH30" i="25"/>
  <c r="AG30" i="25"/>
  <c r="AF30" i="25"/>
  <c r="AE30" i="25"/>
  <c r="AD30" i="25"/>
  <c r="AC30" i="25"/>
  <c r="AB30" i="25"/>
  <c r="AA30" i="25"/>
  <c r="Z30" i="25"/>
  <c r="Y30" i="25"/>
  <c r="X30" i="25"/>
  <c r="W30" i="25"/>
  <c r="BA28" i="25"/>
  <c r="AZ28" i="25"/>
  <c r="AY28" i="25"/>
  <c r="AX28" i="25"/>
  <c r="AW28" i="25"/>
  <c r="AV28" i="25"/>
  <c r="AU28" i="25"/>
  <c r="AT28" i="25"/>
  <c r="AS28" i="25"/>
  <c r="AR28" i="25"/>
  <c r="AQ28" i="25"/>
  <c r="AP28" i="25"/>
  <c r="AO28" i="25"/>
  <c r="AN28" i="25"/>
  <c r="AM28" i="25"/>
  <c r="AL28" i="25"/>
  <c r="AK28" i="25"/>
  <c r="AJ28" i="25"/>
  <c r="AI28" i="25"/>
  <c r="AH28" i="25"/>
  <c r="AG28" i="25"/>
  <c r="AF28" i="25"/>
  <c r="AE28" i="25"/>
  <c r="AD28" i="25"/>
  <c r="AC28" i="25"/>
  <c r="AB28" i="25"/>
  <c r="AA28" i="25"/>
  <c r="Z28" i="25"/>
  <c r="Y28" i="25"/>
  <c r="X28" i="25"/>
  <c r="W28" i="25"/>
  <c r="BA26" i="25"/>
  <c r="AZ26" i="25"/>
  <c r="AY26" i="25"/>
  <c r="AX26" i="25"/>
  <c r="AW26" i="25"/>
  <c r="AV26" i="25"/>
  <c r="AU26" i="25"/>
  <c r="AT26" i="25"/>
  <c r="AS26" i="25"/>
  <c r="AR26" i="25"/>
  <c r="AQ26" i="25"/>
  <c r="AP26" i="25"/>
  <c r="AO26" i="25"/>
  <c r="AN26" i="25"/>
  <c r="AM26" i="25"/>
  <c r="AL26" i="25"/>
  <c r="AK26" i="25"/>
  <c r="AJ26" i="25"/>
  <c r="AI26" i="25"/>
  <c r="AH26" i="25"/>
  <c r="AG26" i="25"/>
  <c r="AF26" i="25"/>
  <c r="AE26" i="25"/>
  <c r="AD26" i="25"/>
  <c r="AC26" i="25"/>
  <c r="AB26" i="25"/>
  <c r="AA26" i="25"/>
  <c r="Z26" i="25"/>
  <c r="Y26" i="25"/>
  <c r="X26" i="25"/>
  <c r="W26" i="25"/>
  <c r="BA24" i="25"/>
  <c r="AZ24" i="25"/>
  <c r="AY24" i="25"/>
  <c r="AX24" i="25"/>
  <c r="AW24" i="25"/>
  <c r="AV24" i="25"/>
  <c r="AU24" i="25"/>
  <c r="AT24" i="25"/>
  <c r="AS24" i="25"/>
  <c r="AR24" i="25"/>
  <c r="AQ24" i="25"/>
  <c r="AP24" i="25"/>
  <c r="AO24" i="25"/>
  <c r="AN24" i="25"/>
  <c r="AM24" i="25"/>
  <c r="AL24" i="25"/>
  <c r="AK24" i="25"/>
  <c r="AJ24" i="25"/>
  <c r="AI24" i="25"/>
  <c r="AH24" i="25"/>
  <c r="AG24" i="25"/>
  <c r="AF24" i="25"/>
  <c r="AE24" i="25"/>
  <c r="AD24" i="25"/>
  <c r="AC24" i="25"/>
  <c r="AB24" i="25"/>
  <c r="AA24" i="25"/>
  <c r="Z24" i="25"/>
  <c r="Y24" i="25"/>
  <c r="X24" i="25"/>
  <c r="W24" i="25"/>
  <c r="BA22" i="25"/>
  <c r="AZ22" i="25"/>
  <c r="AY22" i="25"/>
  <c r="AX22" i="25"/>
  <c r="AW22" i="25"/>
  <c r="AV22" i="25"/>
  <c r="AU22" i="25"/>
  <c r="AT22" i="25"/>
  <c r="AS22" i="25"/>
  <c r="AR22" i="25"/>
  <c r="AQ22" i="25"/>
  <c r="AP22" i="25"/>
  <c r="AO22" i="25"/>
  <c r="AN22" i="25"/>
  <c r="AM22" i="25"/>
  <c r="AL22" i="25"/>
  <c r="AK22" i="25"/>
  <c r="AJ22" i="25"/>
  <c r="AI22" i="25"/>
  <c r="AH22" i="25"/>
  <c r="AG22" i="25"/>
  <c r="AF22" i="25"/>
  <c r="AE22" i="25"/>
  <c r="AD22" i="25"/>
  <c r="AC22" i="25"/>
  <c r="AB22" i="25"/>
  <c r="AA22" i="25"/>
  <c r="Z22" i="25"/>
  <c r="Y22" i="25"/>
  <c r="X22" i="25"/>
  <c r="W22" i="25"/>
  <c r="BA20" i="25"/>
  <c r="AZ20" i="25"/>
  <c r="AY20" i="25"/>
  <c r="AX20" i="25"/>
  <c r="AW20" i="25"/>
  <c r="AV20" i="25"/>
  <c r="AU20" i="25"/>
  <c r="AT20" i="25"/>
  <c r="AS20" i="25"/>
  <c r="AR20" i="25"/>
  <c r="AQ20" i="25"/>
  <c r="AP20" i="25"/>
  <c r="AO20" i="25"/>
  <c r="AN20" i="25"/>
  <c r="AM20" i="25"/>
  <c r="AL20" i="25"/>
  <c r="AK20" i="25"/>
  <c r="AJ20" i="25"/>
  <c r="AI20" i="25"/>
  <c r="AH20" i="25"/>
  <c r="AG20" i="25"/>
  <c r="AF20" i="25"/>
  <c r="AE20" i="25"/>
  <c r="AD20" i="25"/>
  <c r="AC20" i="25"/>
  <c r="AB20" i="25"/>
  <c r="AA20" i="25"/>
  <c r="Z20" i="25"/>
  <c r="Y20" i="25"/>
  <c r="X20" i="25"/>
  <c r="W20" i="25"/>
  <c r="Y18" i="25"/>
  <c r="Z18" i="25"/>
  <c r="AA18" i="25"/>
  <c r="AB18" i="25"/>
  <c r="AC18" i="25"/>
  <c r="AD18" i="25"/>
  <c r="AE18" i="25"/>
  <c r="AF18" i="25"/>
  <c r="AG18" i="25"/>
  <c r="AH18" i="25"/>
  <c r="AI18" i="25"/>
  <c r="AJ18" i="25"/>
  <c r="AK18" i="25"/>
  <c r="AL18" i="25"/>
  <c r="AM18" i="25"/>
  <c r="AN18" i="25"/>
  <c r="AO18" i="25"/>
  <c r="AP18" i="25"/>
  <c r="AQ18" i="25"/>
  <c r="AR18" i="25"/>
  <c r="AS18" i="25"/>
  <c r="AT18" i="25"/>
  <c r="AU18" i="25"/>
  <c r="AV18" i="25"/>
  <c r="AW18" i="25"/>
  <c r="AX18" i="25"/>
  <c r="AY18" i="25"/>
  <c r="AZ18" i="25"/>
  <c r="BA18" i="25"/>
  <c r="X18" i="25"/>
  <c r="D47" i="26" l="1"/>
  <c r="L46" i="26"/>
  <c r="L45" i="26"/>
  <c r="L47" i="26" s="1"/>
  <c r="D44" i="26"/>
  <c r="L43" i="26"/>
  <c r="L42" i="26"/>
  <c r="L44" i="26" s="1"/>
  <c r="D41" i="26"/>
  <c r="L40" i="26"/>
  <c r="L39" i="26"/>
  <c r="L41" i="26" s="1"/>
  <c r="D38" i="26"/>
  <c r="D37" i="26"/>
  <c r="D36" i="26"/>
  <c r="D35" i="26"/>
  <c r="D34" i="26"/>
  <c r="D33" i="26"/>
  <c r="D32" i="26"/>
  <c r="D31" i="26"/>
  <c r="D30" i="26"/>
  <c r="D29" i="26"/>
  <c r="D28" i="26"/>
  <c r="D27" i="26"/>
  <c r="D26" i="26"/>
  <c r="D25" i="26"/>
  <c r="D24" i="26"/>
  <c r="D23" i="26"/>
  <c r="L22" i="26"/>
  <c r="D22" i="26"/>
  <c r="L21" i="26"/>
  <c r="D21" i="26"/>
  <c r="L20" i="26"/>
  <c r="D20" i="26"/>
  <c r="L19" i="26"/>
  <c r="D19" i="26"/>
  <c r="L18" i="26"/>
  <c r="D18" i="26"/>
  <c r="L17" i="26"/>
  <c r="D17" i="26"/>
  <c r="L16" i="26"/>
  <c r="D16" i="26"/>
  <c r="L15" i="26"/>
  <c r="D15" i="26"/>
  <c r="L14" i="26"/>
  <c r="D14" i="26"/>
  <c r="L13" i="26"/>
  <c r="D13" i="26"/>
  <c r="L12" i="26"/>
  <c r="D12" i="26"/>
  <c r="L11" i="26"/>
  <c r="D11" i="26"/>
  <c r="L10" i="26"/>
  <c r="D10" i="26"/>
  <c r="L9" i="26"/>
  <c r="D9" i="26"/>
  <c r="L8" i="26"/>
  <c r="D8" i="26"/>
  <c r="L7" i="26"/>
  <c r="D7" i="26"/>
  <c r="L6" i="26"/>
  <c r="W18" i="25" s="1"/>
  <c r="D6" i="26"/>
  <c r="AF2" i="25"/>
  <c r="BE8" i="25"/>
  <c r="BB12" i="25"/>
  <c r="AY15" i="25"/>
  <c r="AY16" i="25" s="1"/>
  <c r="BA15" i="25"/>
  <c r="BA16" i="25" s="1"/>
  <c r="W15" i="25"/>
  <c r="X15" i="25"/>
  <c r="X16" i="25" s="1"/>
  <c r="Y15" i="25"/>
  <c r="Z15" i="25"/>
  <c r="Z16" i="25" s="1"/>
  <c r="AA15" i="25"/>
  <c r="AB15" i="25"/>
  <c r="AB16" i="25" s="1"/>
  <c r="AC15" i="25"/>
  <c r="AD15" i="25"/>
  <c r="AD16" i="25" s="1"/>
  <c r="AE15" i="25"/>
  <c r="AF15" i="25"/>
  <c r="AF16" i="25" s="1"/>
  <c r="AG15" i="25"/>
  <c r="AH15" i="25"/>
  <c r="AH16" i="25" s="1"/>
  <c r="AI15" i="25"/>
  <c r="AJ15" i="25"/>
  <c r="AJ16" i="25" s="1"/>
  <c r="AK15" i="25"/>
  <c r="AL15" i="25"/>
  <c r="AL16" i="25" s="1"/>
  <c r="AM15" i="25"/>
  <c r="AN15" i="25"/>
  <c r="AN16" i="25" s="1"/>
  <c r="AO15" i="25"/>
  <c r="AP15" i="25"/>
  <c r="AP16" i="25" s="1"/>
  <c r="AQ15" i="25"/>
  <c r="AR15" i="25"/>
  <c r="AR16" i="25" s="1"/>
  <c r="AS15" i="25"/>
  <c r="AT15" i="25"/>
  <c r="AT16" i="25" s="1"/>
  <c r="AU15" i="25"/>
  <c r="AV15" i="25"/>
  <c r="AV16" i="25" s="1"/>
  <c r="AW15" i="25"/>
  <c r="AX15" i="25"/>
  <c r="AX16" i="25" s="1"/>
  <c r="AZ15" i="25"/>
  <c r="AZ16" i="25" s="1"/>
  <c r="W16" i="25"/>
  <c r="Y16" i="25"/>
  <c r="AA16" i="25"/>
  <c r="AC16" i="25"/>
  <c r="AE16" i="25"/>
  <c r="AG16" i="25"/>
  <c r="AI16" i="25"/>
  <c r="AK16" i="25"/>
  <c r="AM16" i="25"/>
  <c r="AO16" i="25"/>
  <c r="AQ16" i="25"/>
  <c r="AS16" i="25"/>
  <c r="AU16" i="25"/>
  <c r="AW16" i="25"/>
  <c r="B17" i="25"/>
  <c r="F18" i="25"/>
  <c r="H18" i="25"/>
  <c r="B19" i="25"/>
  <c r="F20" i="25"/>
  <c r="H20" i="25"/>
  <c r="B21" i="25"/>
  <c r="F22" i="25"/>
  <c r="H22" i="25"/>
  <c r="B23" i="25"/>
  <c r="F24" i="25"/>
  <c r="H24" i="25"/>
  <c r="B25" i="25"/>
  <c r="F26" i="25"/>
  <c r="H26" i="25"/>
  <c r="B27" i="25"/>
  <c r="F28" i="25"/>
  <c r="H28" i="25"/>
  <c r="B29" i="25"/>
  <c r="F30" i="25"/>
  <c r="AC57" i="25" s="1"/>
  <c r="H30" i="25"/>
  <c r="B31" i="25"/>
  <c r="F32" i="25"/>
  <c r="H32" i="25"/>
  <c r="B33" i="25"/>
  <c r="F34" i="25"/>
  <c r="H34" i="25"/>
  <c r="B35" i="25"/>
  <c r="F36" i="25"/>
  <c r="H36" i="25"/>
  <c r="B37" i="25"/>
  <c r="F38" i="25"/>
  <c r="H38" i="25"/>
  <c r="B39" i="25"/>
  <c r="F40" i="25"/>
  <c r="H40" i="25"/>
  <c r="B41" i="25"/>
  <c r="F42" i="25"/>
  <c r="H42" i="25"/>
  <c r="B43" i="25"/>
  <c r="F44" i="25"/>
  <c r="H44" i="25"/>
  <c r="B45" i="25"/>
  <c r="F46" i="25"/>
  <c r="H46" i="25"/>
  <c r="B47" i="25"/>
  <c r="F48" i="25"/>
  <c r="H48" i="25"/>
  <c r="B49" i="25"/>
  <c r="F50" i="25"/>
  <c r="H50" i="25"/>
  <c r="O56" i="25"/>
  <c r="M58" i="25"/>
  <c r="AC58" i="25"/>
  <c r="M59" i="25"/>
  <c r="AC59" i="25"/>
  <c r="R60" i="25"/>
  <c r="T60" i="25"/>
  <c r="W60" i="25"/>
  <c r="K70" i="25" s="1"/>
  <c r="U70" i="25" s="1"/>
  <c r="AQ56" i="25" s="1"/>
  <c r="AH60" i="25"/>
  <c r="AJ60" i="25"/>
  <c r="AM60" i="25"/>
  <c r="AH62" i="25"/>
  <c r="AA64" i="25" s="1"/>
  <c r="K64" i="25"/>
  <c r="P64" i="25"/>
  <c r="AF64" i="25"/>
  <c r="K65" i="25"/>
  <c r="P65" i="25"/>
  <c r="U65" i="25" s="1"/>
  <c r="P70" i="25" s="1"/>
  <c r="AA65" i="25"/>
  <c r="AA70" i="25"/>
  <c r="M57" i="25" l="1"/>
  <c r="AE56" i="25"/>
  <c r="M56" i="25"/>
  <c r="M60" i="25" s="1"/>
  <c r="BB50" i="25"/>
  <c r="BD50" i="25" s="1"/>
  <c r="BB48" i="25"/>
  <c r="BD48" i="25" s="1"/>
  <c r="BB46" i="25"/>
  <c r="BD46" i="25" s="1"/>
  <c r="BB44" i="25"/>
  <c r="BD44" i="25" s="1"/>
  <c r="BB42" i="25"/>
  <c r="BD42" i="25" s="1"/>
  <c r="BB40" i="25"/>
  <c r="BD40" i="25" s="1"/>
  <c r="BB38" i="25"/>
  <c r="BD38" i="25" s="1"/>
  <c r="BB36" i="25"/>
  <c r="BD36" i="25" s="1"/>
  <c r="BB34" i="25"/>
  <c r="BD34" i="25" s="1"/>
  <c r="BB32" i="25"/>
  <c r="BD32" i="25" s="1"/>
  <c r="BB30" i="25"/>
  <c r="BD30" i="25" s="1"/>
  <c r="BB28" i="25"/>
  <c r="BD28" i="25" s="1"/>
  <c r="BB26" i="25"/>
  <c r="BD26" i="25" s="1"/>
  <c r="BB24" i="25"/>
  <c r="BD24" i="25" s="1"/>
  <c r="BB22" i="25"/>
  <c r="BD22" i="25" s="1"/>
  <c r="BB20" i="25"/>
  <c r="BD20" i="25" s="1"/>
  <c r="BB18" i="25"/>
  <c r="BD18" i="25" s="1"/>
  <c r="AF65" i="25"/>
  <c r="AK65" i="25" s="1"/>
  <c r="AF70" i="25" s="1"/>
  <c r="AK70" i="25" s="1"/>
  <c r="AV56" i="25" s="1"/>
  <c r="BA56" i="25" s="1"/>
  <c r="AE59" i="25"/>
  <c r="O59" i="25"/>
  <c r="AE58" i="25"/>
  <c r="O58" i="25"/>
  <c r="AE57" i="25"/>
  <c r="O57" i="25"/>
  <c r="AC56" i="25"/>
  <c r="AC60" i="25" s="1"/>
  <c r="AE60" i="25" l="1"/>
  <c r="O60" i="25"/>
</calcChain>
</file>

<file path=xl/comments1.xml><?xml version="1.0" encoding="utf-8"?>
<comments xmlns="http://schemas.openxmlformats.org/spreadsheetml/2006/main">
  <authors>
    <author>作成者</author>
  </authors>
  <commentList>
    <comment ref="E14" authorId="0" shapeId="0">
      <text>
        <r>
          <rPr>
            <b/>
            <sz val="12"/>
            <color indexed="81"/>
            <rFont val="MS P ゴシック"/>
            <family val="3"/>
            <charset val="128"/>
          </rPr>
          <t>指定を受けようとする事業所のサービスに応じて、誓約書別紙①又は別紙②もしくはその両方を添付してください。</t>
        </r>
      </text>
    </comment>
  </commentList>
</comments>
</file>

<file path=xl/sharedStrings.xml><?xml version="1.0" encoding="utf-8"?>
<sst xmlns="http://schemas.openxmlformats.org/spreadsheetml/2006/main" count="1065" uniqueCount="589">
  <si>
    <t>事　業　所</t>
    <phoneticPr fontId="10"/>
  </si>
  <si>
    <t>フリガナ</t>
  </si>
  <si>
    <t>名    称</t>
  </si>
  <si>
    <t>所在地</t>
  </si>
  <si>
    <t>（郵便番号　　　　</t>
    <rPh sb="1" eb="5">
      <t>ユウビンバンゴウケングンシ</t>
    </rPh>
    <phoneticPr fontId="10"/>
  </si>
  <si>
    <t>－</t>
    <phoneticPr fontId="10"/>
  </si>
  <si>
    <t>）</t>
  </si>
  <si>
    <t>東京</t>
    <rPh sb="0" eb="2">
      <t>トウキョウ</t>
    </rPh>
    <phoneticPr fontId="10"/>
  </si>
  <si>
    <t>都</t>
    <rPh sb="0" eb="1">
      <t>ト</t>
    </rPh>
    <phoneticPr fontId="10"/>
  </si>
  <si>
    <t>区</t>
    <rPh sb="0" eb="1">
      <t>ク</t>
    </rPh>
    <phoneticPr fontId="10"/>
  </si>
  <si>
    <t>市</t>
    <rPh sb="0" eb="1">
      <t>シ</t>
    </rPh>
    <phoneticPr fontId="10"/>
  </si>
  <si>
    <t>町</t>
    <rPh sb="0" eb="1">
      <t>マチ</t>
    </rPh>
    <phoneticPr fontId="10"/>
  </si>
  <si>
    <t>村</t>
    <rPh sb="0" eb="1">
      <t>ムラ</t>
    </rPh>
    <phoneticPr fontId="10"/>
  </si>
  <si>
    <t>連絡先</t>
  </si>
  <si>
    <t>電話番号</t>
  </si>
  <si>
    <t>FAX番号</t>
    <phoneticPr fontId="10"/>
  </si>
  <si>
    <t>Email</t>
    <phoneticPr fontId="10"/>
  </si>
  <si>
    <t>施設区分
（該当に○）</t>
    <phoneticPr fontId="10"/>
  </si>
  <si>
    <t>有料老人ホーム</t>
  </si>
  <si>
    <t>施設開設
年月日</t>
    <phoneticPr fontId="10"/>
  </si>
  <si>
    <t>軽費老人ホーム</t>
  </si>
  <si>
    <t>サービス付き高齢者向け住宅</t>
    <phoneticPr fontId="10"/>
  </si>
  <si>
    <t>養護老人ホーム</t>
  </si>
  <si>
    <t>月　　　　</t>
    <phoneticPr fontId="10"/>
  </si>
  <si>
    <t>入居者の要件
（該当に○）</t>
    <phoneticPr fontId="10"/>
  </si>
  <si>
    <t>介護専用型</t>
  </si>
  <si>
    <t>介護専用型以外</t>
  </si>
  <si>
    <t>サービスの提供形態
（該当に○）</t>
    <phoneticPr fontId="10"/>
  </si>
  <si>
    <t>一般型</t>
  </si>
  <si>
    <t>外部サービス利用型</t>
  </si>
  <si>
    <t>管　理　者</t>
    <phoneticPr fontId="10"/>
  </si>
  <si>
    <t>住所</t>
  </si>
  <si>
    <t>（郵便番号　</t>
    <phoneticPr fontId="10"/>
  </si>
  <si>
    <t>－</t>
  </si>
  <si>
    <t>氏　　名</t>
    <phoneticPr fontId="10"/>
  </si>
  <si>
    <t>生年月日</t>
  </si>
  <si>
    <t>当該事業所で兼務する他の職種（兼務の場合記入）</t>
  </si>
  <si>
    <t>名称</t>
    <phoneticPr fontId="10"/>
  </si>
  <si>
    <t>協力医療機関</t>
    <rPh sb="0" eb="2">
      <t>キョウリョク</t>
    </rPh>
    <rPh sb="2" eb="4">
      <t>イリョウ</t>
    </rPh>
    <rPh sb="4" eb="6">
      <t>キカン</t>
    </rPh>
    <phoneticPr fontId="10"/>
  </si>
  <si>
    <t>名称</t>
  </si>
  <si>
    <t>主な診療科名</t>
    <phoneticPr fontId="10"/>
  </si>
  <si>
    <t>○人員に関する基準の確認に必要な事項</t>
    <rPh sb="1" eb="18">
      <t>ジ</t>
    </rPh>
    <phoneticPr fontId="10"/>
  </si>
  <si>
    <t>従業者の職種・員数</t>
  </si>
  <si>
    <t>生活相談員</t>
  </si>
  <si>
    <t>看護職員</t>
  </si>
  <si>
    <t>介護職員</t>
  </si>
  <si>
    <t>機能訓練指導員</t>
  </si>
  <si>
    <t>計画作成担当者</t>
  </si>
  <si>
    <t>専従</t>
  </si>
  <si>
    <t>兼務</t>
  </si>
  <si>
    <t>常　 勤（人）</t>
    <phoneticPr fontId="10"/>
  </si>
  <si>
    <t>非常勤（人）</t>
  </si>
  <si>
    <t>常勤換算後の人数（人）</t>
  </si>
  <si>
    <t>○設備に関する基準の確認に必要な事項</t>
    <rPh sb="1" eb="18">
      <t>セ</t>
    </rPh>
    <phoneticPr fontId="10"/>
  </si>
  <si>
    <t>建物の構造</t>
    <rPh sb="0" eb="2">
      <t>タテモノ</t>
    </rPh>
    <rPh sb="3" eb="5">
      <t>コウゾウ</t>
    </rPh>
    <phoneticPr fontId="10"/>
  </si>
  <si>
    <t>入居定員</t>
    <rPh sb="0" eb="2">
      <t>ニュウキョ</t>
    </rPh>
    <rPh sb="2" eb="4">
      <t>テイイン</t>
    </rPh>
    <phoneticPr fontId="10"/>
  </si>
  <si>
    <t>人</t>
  </si>
  <si>
    <t>利用者数</t>
  </si>
  <si>
    <t>人（前年の平均値、新規の場合は推定数を記入）</t>
    <phoneticPr fontId="10"/>
  </si>
  <si>
    <t>要介護者</t>
  </si>
  <si>
    <t>要支援者</t>
  </si>
  <si>
    <t>添付書類</t>
  </si>
  <si>
    <t>別添のとおり</t>
  </si>
  <si>
    <t>備考</t>
    <rPh sb="0" eb="2">
      <t>ビコウ</t>
    </rPh>
    <phoneticPr fontId="10"/>
  </si>
  <si>
    <t>記入欄が不足する場合は、適宜欄を設けて記載するか又は別様に記載した書類を添付してください。</t>
    <phoneticPr fontId="10"/>
  </si>
  <si>
    <t>（日本産業規格A列４番）</t>
    <rPh sb="1" eb="3">
      <t>ニホン</t>
    </rPh>
    <rPh sb="3" eb="5">
      <t>サンギョウ</t>
    </rPh>
    <rPh sb="5" eb="7">
      <t>キカク</t>
    </rPh>
    <rPh sb="8" eb="9">
      <t>レツ</t>
    </rPh>
    <rPh sb="10" eb="11">
      <t>バン</t>
    </rPh>
    <phoneticPr fontId="13"/>
  </si>
  <si>
    <t>（有料老人ホーム事業者用）</t>
  </si>
  <si>
    <t>特定施設入居者生活介護事業者の指定申請に係る添付書類一覧</t>
  </si>
  <si>
    <t>（この書類も提出してください。）</t>
  </si>
  <si>
    <t>申請する事業所の名称</t>
  </si>
  <si>
    <t>申請者 確認欄</t>
  </si>
  <si>
    <t>申　請　書　及　び　添　付　書　類</t>
  </si>
  <si>
    <t>備　　　考</t>
  </si>
  <si>
    <t>申請書</t>
  </si>
  <si>
    <t>申請者の登記簿謄本又は条例等</t>
  </si>
  <si>
    <t>資格証の写し（計画作成担当者、機能訓練指導員、看護職員分）</t>
  </si>
  <si>
    <t>運営規程</t>
  </si>
  <si>
    <t>協力医療機関（協力歯科医療機関を含む。）との契約の内容</t>
  </si>
  <si>
    <t>（介護予防）特定施設入居者生活介護利用契約書</t>
  </si>
  <si>
    <t>重要事項説明書（介護サービス一覧表、適合表を含む）</t>
  </si>
  <si>
    <t>介護給付費算定に係る体制等に関する届出書</t>
  </si>
  <si>
    <t>備考　１　「申請者確認欄」の該当欄に「〇」を付し、添付書類等に漏れがないよう確認してください。</t>
  </si>
  <si>
    <t>有料老人ホームの場合</t>
  </si>
  <si>
    <t>老人福祉法による設置の届出は済んでいますか。</t>
  </si>
  <si>
    <t>軽費老人ホームの場合</t>
  </si>
  <si>
    <t>社会福祉法による事業開始の届出（又は許可）は済んでいますか。</t>
  </si>
  <si>
    <t>養護老人ホームの場合</t>
  </si>
  <si>
    <t>老人福祉法による届出（又は認可）は済んでいますか。</t>
  </si>
  <si>
    <t>担　当　者　連　絡　先</t>
  </si>
  <si>
    <t>提出いただいた申請書類に記載された内容等について問い合わせをする際の担当者名と連絡先を記入して下さい。</t>
  </si>
  <si>
    <t>事業所名</t>
  </si>
  <si>
    <t>担当者名</t>
  </si>
  <si>
    <t>（電話）</t>
  </si>
  <si>
    <t>(e-mail)</t>
  </si>
  <si>
    <t>（ＦＡＸ）</t>
  </si>
  <si>
    <t>指定居宅サービス事業所</t>
    <rPh sb="10" eb="11">
      <t>ショ</t>
    </rPh>
    <phoneticPr fontId="10"/>
  </si>
  <si>
    <t>指定介護予防サービス事業所</t>
    <rPh sb="0" eb="2">
      <t>シテイ</t>
    </rPh>
    <rPh sb="2" eb="4">
      <t>カイゴ</t>
    </rPh>
    <rPh sb="4" eb="6">
      <t>ヨボウ</t>
    </rPh>
    <rPh sb="10" eb="13">
      <t>ジギョウショ</t>
    </rPh>
    <phoneticPr fontId="10"/>
  </si>
  <si>
    <t>介護保険施設</t>
    <rPh sb="0" eb="2">
      <t>カイゴ</t>
    </rPh>
    <rPh sb="2" eb="4">
      <t>ホケン</t>
    </rPh>
    <rPh sb="4" eb="6">
      <t>シセツ</t>
    </rPh>
    <phoneticPr fontId="10"/>
  </si>
  <si>
    <t>年</t>
  </si>
  <si>
    <t>月</t>
  </si>
  <si>
    <t>日</t>
  </si>
  <si>
    <t>申請者</t>
  </si>
  <si>
    <t>（代表者の職名・氏名）</t>
    <rPh sb="1" eb="4">
      <t>ダイヒョウシャ</t>
    </rPh>
    <rPh sb="5" eb="7">
      <t>ショクメイ</t>
    </rPh>
    <rPh sb="8" eb="10">
      <t>シメイ</t>
    </rPh>
    <phoneticPr fontId="10"/>
  </si>
  <si>
    <t>　  介護保険法に規定する事業所（施設）に係る指定（許可）を受けたいので、下記のとおり、</t>
    <rPh sb="15" eb="16">
      <t>ショ</t>
    </rPh>
    <phoneticPr fontId="10"/>
  </si>
  <si>
    <t>関係書類を添えて申請します。</t>
  </si>
  <si>
    <t>申　請　者</t>
    <rPh sb="0" eb="1">
      <t>サル</t>
    </rPh>
    <rPh sb="2" eb="3">
      <t>ショウ</t>
    </rPh>
    <rPh sb="4" eb="5">
      <t>モノ</t>
    </rPh>
    <phoneticPr fontId="16"/>
  </si>
  <si>
    <t>フリガナ</t>
    <phoneticPr fontId="10"/>
  </si>
  <si>
    <t>名称</t>
    <rPh sb="0" eb="1">
      <t>ナ</t>
    </rPh>
    <rPh sb="1" eb="2">
      <t>ショウ</t>
    </rPh>
    <phoneticPr fontId="10"/>
  </si>
  <si>
    <t>主たる事務所の
所在地</t>
    <rPh sb="8" eb="11">
      <t>ショザイチ</t>
    </rPh>
    <phoneticPr fontId="10"/>
  </si>
  <si>
    <t>（郵便番号</t>
    <phoneticPr fontId="10"/>
  </si>
  <si>
    <t>-</t>
    <phoneticPr fontId="10"/>
  </si>
  <si>
    <t>）</t>
    <phoneticPr fontId="10"/>
  </si>
  <si>
    <t>連絡先</t>
    <rPh sb="0" eb="3">
      <t>レンラクサキ</t>
    </rPh>
    <phoneticPr fontId="10"/>
  </si>
  <si>
    <t>ＦＡＸ番号</t>
  </si>
  <si>
    <t>職名</t>
    <rPh sb="0" eb="2">
      <t>ショクメイ</t>
    </rPh>
    <phoneticPr fontId="10"/>
  </si>
  <si>
    <t>生年
月日</t>
    <rPh sb="0" eb="2">
      <t>セイネン</t>
    </rPh>
    <rPh sb="3" eb="5">
      <t>ガッピ</t>
    </rPh>
    <phoneticPr fontId="10"/>
  </si>
  <si>
    <t>氏　名</t>
    <rPh sb="0" eb="3">
      <t>シメイ</t>
    </rPh>
    <phoneticPr fontId="10"/>
  </si>
  <si>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0"/>
  </si>
  <si>
    <t>同一所在地において行う事業等の種類</t>
  </si>
  <si>
    <t>指定（許可）申請をする事業等の開始予定年月日</t>
    <rPh sb="15" eb="17">
      <t>カイシ</t>
    </rPh>
    <rPh sb="17" eb="19">
      <t>ヨテイ</t>
    </rPh>
    <rPh sb="19" eb="22">
      <t>ネンガッピ</t>
    </rPh>
    <phoneticPr fontId="10"/>
  </si>
  <si>
    <t>様　式</t>
    <rPh sb="0" eb="3">
      <t>ヨウシキ</t>
    </rPh>
    <phoneticPr fontId="10"/>
  </si>
  <si>
    <t>指定居宅サービス</t>
    <rPh sb="0" eb="2">
      <t>シテイ</t>
    </rPh>
    <rPh sb="2" eb="4">
      <t>キョタク</t>
    </rPh>
    <phoneticPr fontId="10"/>
  </si>
  <si>
    <t>訪問介護</t>
  </si>
  <si>
    <t>訪問入浴介護</t>
  </si>
  <si>
    <t>訪問看護</t>
  </si>
  <si>
    <t>訪問リハビリテーション</t>
    <phoneticPr fontId="10"/>
  </si>
  <si>
    <t>居宅療養管理指導</t>
    <rPh sb="6" eb="8">
      <t>シドウ</t>
    </rPh>
    <phoneticPr fontId="10"/>
  </si>
  <si>
    <t>通所介護</t>
  </si>
  <si>
    <t>通所リハビリテーション</t>
    <phoneticPr fontId="10"/>
  </si>
  <si>
    <t>短期入所生活介護</t>
  </si>
  <si>
    <t>短期入所療養介護</t>
  </si>
  <si>
    <t>特定施設入居者生活介護</t>
    <rPh sb="5" eb="6">
      <t>キョ</t>
    </rPh>
    <phoneticPr fontId="10"/>
  </si>
  <si>
    <t>福祉用具貸与</t>
  </si>
  <si>
    <t>特定福祉用具販売</t>
    <rPh sb="0" eb="2">
      <t>トクテイ</t>
    </rPh>
    <rPh sb="6" eb="8">
      <t>ハンバイ</t>
    </rPh>
    <phoneticPr fontId="10"/>
  </si>
  <si>
    <t>施設</t>
    <rPh sb="0" eb="2">
      <t>シセツ</t>
    </rPh>
    <phoneticPr fontId="13"/>
  </si>
  <si>
    <t>介護老人福祉施設</t>
    <rPh sb="0" eb="2">
      <t>カイゴ</t>
    </rPh>
    <rPh sb="2" eb="4">
      <t>ロウジン</t>
    </rPh>
    <rPh sb="4" eb="6">
      <t>フクシ</t>
    </rPh>
    <rPh sb="6" eb="8">
      <t>シセツ</t>
    </rPh>
    <phoneticPr fontId="10"/>
  </si>
  <si>
    <t>介護老人保健施設</t>
    <rPh sb="0" eb="2">
      <t>カイゴ</t>
    </rPh>
    <rPh sb="2" eb="4">
      <t>ロウジン</t>
    </rPh>
    <rPh sb="4" eb="6">
      <t>ホケン</t>
    </rPh>
    <phoneticPr fontId="10"/>
  </si>
  <si>
    <t>介護医療院</t>
    <rPh sb="0" eb="2">
      <t>カイゴ</t>
    </rPh>
    <rPh sb="2" eb="4">
      <t>イリョウ</t>
    </rPh>
    <rPh sb="4" eb="5">
      <t>イン</t>
    </rPh>
    <phoneticPr fontId="10"/>
  </si>
  <si>
    <t>指定介護予防サービス</t>
    <rPh sb="0" eb="2">
      <t>シテイ</t>
    </rPh>
    <rPh sb="2" eb="4">
      <t>カイゴ</t>
    </rPh>
    <rPh sb="4" eb="6">
      <t>ヨボウ</t>
    </rPh>
    <phoneticPr fontId="10"/>
  </si>
  <si>
    <t>介護予防訪問入浴介護</t>
    <rPh sb="0" eb="2">
      <t>カイゴ</t>
    </rPh>
    <rPh sb="2" eb="4">
      <t>ヨボウ</t>
    </rPh>
    <rPh sb="4" eb="6">
      <t>ホウモン</t>
    </rPh>
    <rPh sb="6" eb="8">
      <t>ニュウヨク</t>
    </rPh>
    <rPh sb="8" eb="10">
      <t>カイゴ</t>
    </rPh>
    <phoneticPr fontId="10"/>
  </si>
  <si>
    <t>介護予防訪問看護</t>
    <rPh sb="0" eb="2">
      <t>カイゴ</t>
    </rPh>
    <rPh sb="2" eb="4">
      <t>ヨボウ</t>
    </rPh>
    <rPh sb="4" eb="6">
      <t>ホウモン</t>
    </rPh>
    <rPh sb="6" eb="8">
      <t>カンゴ</t>
    </rPh>
    <phoneticPr fontId="10"/>
  </si>
  <si>
    <t>介護予防訪問リハビリテーション</t>
    <rPh sb="0" eb="2">
      <t>カイゴ</t>
    </rPh>
    <rPh sb="2" eb="4">
      <t>ヨボウ</t>
    </rPh>
    <rPh sb="4" eb="6">
      <t>ホウモン</t>
    </rPh>
    <phoneticPr fontId="10"/>
  </si>
  <si>
    <t>介護予防居宅療養管理指導</t>
    <rPh sb="0" eb="2">
      <t>カイゴ</t>
    </rPh>
    <rPh sb="2" eb="4">
      <t>ヨボウ</t>
    </rPh>
    <rPh sb="4" eb="6">
      <t>キョタク</t>
    </rPh>
    <rPh sb="6" eb="8">
      <t>リョウヨウ</t>
    </rPh>
    <rPh sb="8" eb="10">
      <t>カンリ</t>
    </rPh>
    <rPh sb="10" eb="12">
      <t>シドウ</t>
    </rPh>
    <phoneticPr fontId="10"/>
  </si>
  <si>
    <t>介護予防通所リハビリテーション</t>
    <rPh sb="0" eb="2">
      <t>カイゴ</t>
    </rPh>
    <rPh sb="2" eb="4">
      <t>ヨボウ</t>
    </rPh>
    <rPh sb="4" eb="6">
      <t>ツウショ</t>
    </rPh>
    <phoneticPr fontId="10"/>
  </si>
  <si>
    <t>介護予防短期入所生活介護</t>
    <rPh sb="0" eb="2">
      <t>カイゴ</t>
    </rPh>
    <rPh sb="2" eb="4">
      <t>ヨボウ</t>
    </rPh>
    <rPh sb="4" eb="6">
      <t>タンキ</t>
    </rPh>
    <rPh sb="6" eb="8">
      <t>ニュウショ</t>
    </rPh>
    <rPh sb="8" eb="10">
      <t>セイカツ</t>
    </rPh>
    <rPh sb="10" eb="12">
      <t>カイゴ</t>
    </rPh>
    <phoneticPr fontId="10"/>
  </si>
  <si>
    <t>介護予防短期入所療養介護</t>
    <rPh sb="0" eb="2">
      <t>カイゴ</t>
    </rPh>
    <rPh sb="2" eb="4">
      <t>ヨボウ</t>
    </rPh>
    <rPh sb="4" eb="6">
      <t>タンキ</t>
    </rPh>
    <rPh sb="6" eb="8">
      <t>ニュウショ</t>
    </rPh>
    <rPh sb="8" eb="10">
      <t>リョウヨウ</t>
    </rPh>
    <rPh sb="10" eb="12">
      <t>カイゴ</t>
    </rPh>
    <phoneticPr fontId="10"/>
  </si>
  <si>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0"/>
  </si>
  <si>
    <t>介護予防福祉用具貸与</t>
    <rPh sb="0" eb="2">
      <t>カイゴ</t>
    </rPh>
    <rPh sb="2" eb="4">
      <t>ヨボウ</t>
    </rPh>
    <rPh sb="4" eb="7">
      <t>フクシヨウ</t>
    </rPh>
    <rPh sb="7" eb="8">
      <t>グ</t>
    </rPh>
    <rPh sb="8" eb="10">
      <t>タイヨ</t>
    </rPh>
    <phoneticPr fontId="10"/>
  </si>
  <si>
    <t>特定介護予防福祉用具販売</t>
    <rPh sb="0" eb="2">
      <t>トクテイ</t>
    </rPh>
    <rPh sb="2" eb="4">
      <t>カイゴ</t>
    </rPh>
    <rPh sb="4" eb="6">
      <t>ヨボウ</t>
    </rPh>
    <rPh sb="6" eb="8">
      <t>フクシ</t>
    </rPh>
    <rPh sb="8" eb="10">
      <t>ヨウグ</t>
    </rPh>
    <rPh sb="10" eb="12">
      <t>ハンバイ</t>
    </rPh>
    <phoneticPr fontId="10"/>
  </si>
  <si>
    <t>介護保険事業所番号</t>
    <rPh sb="6" eb="7">
      <t>ショ</t>
    </rPh>
    <phoneticPr fontId="10"/>
  </si>
  <si>
    <t>（既に指定又は許可を受けている場合）</t>
    <rPh sb="1" eb="2">
      <t>スデ</t>
    </rPh>
    <phoneticPr fontId="10"/>
  </si>
  <si>
    <t>医療機関コード等</t>
    <rPh sb="7" eb="8">
      <t>トウ</t>
    </rPh>
    <phoneticPr fontId="10"/>
  </si>
  <si>
    <t>（保険医療機関として指定を受けている場合）</t>
    <rPh sb="1" eb="3">
      <t>ホケン</t>
    </rPh>
    <rPh sb="3" eb="5">
      <t>イリョウ</t>
    </rPh>
    <rPh sb="5" eb="7">
      <t>キカン</t>
    </rPh>
    <rPh sb="10" eb="12">
      <t>シテイ</t>
    </rPh>
    <phoneticPr fontId="10"/>
  </si>
  <si>
    <t>(</t>
    <phoneticPr fontId="13"/>
  </si>
  <si>
    <t>）</t>
    <phoneticPr fontId="13"/>
  </si>
  <si>
    <t>令和</t>
    <rPh sb="0" eb="2">
      <t>レイワ</t>
    </rPh>
    <phoneticPr fontId="13"/>
  </si>
  <si>
    <t>)</t>
    <phoneticPr fontId="13"/>
  </si>
  <si>
    <t>年</t>
    <rPh sb="0" eb="1">
      <t>ネン</t>
    </rPh>
    <phoneticPr fontId="13"/>
  </si>
  <si>
    <t>月</t>
    <rPh sb="0" eb="1">
      <t>ゲツ</t>
    </rPh>
    <phoneticPr fontId="13"/>
  </si>
  <si>
    <t>(1)</t>
    <phoneticPr fontId="13"/>
  </si>
  <si>
    <t>(2)</t>
    <phoneticPr fontId="13"/>
  </si>
  <si>
    <t>時間/週</t>
    <rPh sb="0" eb="2">
      <t>ジカン</t>
    </rPh>
    <rPh sb="3" eb="4">
      <t>シュウ</t>
    </rPh>
    <phoneticPr fontId="13"/>
  </si>
  <si>
    <t>時間/月</t>
    <rPh sb="0" eb="2">
      <t>ジカン</t>
    </rPh>
    <rPh sb="3" eb="4">
      <t>ツキ</t>
    </rPh>
    <phoneticPr fontId="13"/>
  </si>
  <si>
    <t>No</t>
    <phoneticPr fontId="13"/>
  </si>
  <si>
    <t>1週目</t>
    <rPh sb="1" eb="2">
      <t>シュウ</t>
    </rPh>
    <rPh sb="2" eb="3">
      <t>メ</t>
    </rPh>
    <phoneticPr fontId="13"/>
  </si>
  <si>
    <t>2週目</t>
    <rPh sb="1" eb="2">
      <t>シュウ</t>
    </rPh>
    <rPh sb="2" eb="3">
      <t>メ</t>
    </rPh>
    <phoneticPr fontId="13"/>
  </si>
  <si>
    <t>3週目</t>
    <rPh sb="1" eb="2">
      <t>シュウ</t>
    </rPh>
    <rPh sb="2" eb="3">
      <t>メ</t>
    </rPh>
    <phoneticPr fontId="13"/>
  </si>
  <si>
    <t>4週目</t>
    <rPh sb="1" eb="2">
      <t>シュウ</t>
    </rPh>
    <rPh sb="2" eb="3">
      <t>メ</t>
    </rPh>
    <phoneticPr fontId="13"/>
  </si>
  <si>
    <t>5週目</t>
    <rPh sb="1" eb="2">
      <t>シュウ</t>
    </rPh>
    <rPh sb="2" eb="3">
      <t>メ</t>
    </rPh>
    <phoneticPr fontId="1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</si>
  <si>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3"/>
  </si>
  <si>
    <t>　(1) 「４週」・「暦月」のいずれかを選択してください。</t>
    <rPh sb="7" eb="8">
      <t>シュウ</t>
    </rPh>
    <rPh sb="11" eb="12">
      <t>レキ</t>
    </rPh>
    <rPh sb="12" eb="13">
      <t>ツキ</t>
    </rPh>
    <rPh sb="20" eb="22">
      <t>センタク</t>
    </rPh>
    <phoneticPr fontId="1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</si>
  <si>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</si>
  <si>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3"/>
  </si>
  <si>
    <t xml:space="preserve"> 　　 記入の順序は、職種ごとにまとめてください。</t>
    <rPh sb="4" eb="6">
      <t>キニュウ</t>
    </rPh>
    <rPh sb="7" eb="9">
      <t>ジュンジョ</t>
    </rPh>
    <rPh sb="11" eb="13">
      <t>ショクシュ</t>
    </rPh>
    <phoneticPr fontId="13"/>
  </si>
  <si>
    <t>記号</t>
    <rPh sb="0" eb="2">
      <t>キゴウ</t>
    </rPh>
    <phoneticPr fontId="13"/>
  </si>
  <si>
    <t>区分</t>
    <rPh sb="0" eb="2">
      <t>クブン</t>
    </rPh>
    <phoneticPr fontId="13"/>
  </si>
  <si>
    <t>A</t>
    <phoneticPr fontId="13"/>
  </si>
  <si>
    <t>常勤で専従</t>
    <rPh sb="0" eb="2">
      <t>ジョウキン</t>
    </rPh>
    <rPh sb="3" eb="5">
      <t>センジュウ</t>
    </rPh>
    <phoneticPr fontId="13"/>
  </si>
  <si>
    <t>B</t>
    <phoneticPr fontId="13"/>
  </si>
  <si>
    <t>常勤で兼務</t>
    <rPh sb="0" eb="2">
      <t>ジョウキン</t>
    </rPh>
    <rPh sb="3" eb="5">
      <t>ケンム</t>
    </rPh>
    <phoneticPr fontId="13"/>
  </si>
  <si>
    <t>C</t>
    <phoneticPr fontId="13"/>
  </si>
  <si>
    <t>非常勤で専従</t>
    <rPh sb="0" eb="3">
      <t>ヒジョウキン</t>
    </rPh>
    <rPh sb="4" eb="6">
      <t>センジュウ</t>
    </rPh>
    <phoneticPr fontId="13"/>
  </si>
  <si>
    <t>D</t>
    <phoneticPr fontId="13"/>
  </si>
  <si>
    <t>非常勤で兼務</t>
    <rPh sb="0" eb="3">
      <t>ヒジョウキン</t>
    </rPh>
    <rPh sb="4" eb="6">
      <t>ケンム</t>
    </rPh>
    <phoneticPr fontId="13"/>
  </si>
  <si>
    <t>（注）常勤・非常勤の区分について</t>
    <rPh sb="1" eb="2">
      <t>チュウ</t>
    </rPh>
    <rPh sb="3" eb="5">
      <t>ジョウキン</t>
    </rPh>
    <rPh sb="6" eb="9">
      <t>ヒジョウキン</t>
    </rPh>
    <rPh sb="10" eb="12">
      <t>クブン</t>
    </rPh>
    <phoneticPr fontId="1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</si>
  <si>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3"/>
  </si>
  <si>
    <t>　　  ※ 指定基準の確認に際しては、４週分の入力で差し支えありません。</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</si>
  <si>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3"/>
  </si>
  <si>
    <t>平面図</t>
    <rPh sb="0" eb="3">
      <t>ヘイメンズ</t>
    </rPh>
    <phoneticPr fontId="10"/>
  </si>
  <si>
    <t>事業所・施設の名称</t>
    <rPh sb="0" eb="3">
      <t>ジギョウショ</t>
    </rPh>
    <rPh sb="4" eb="6">
      <t>シセツ</t>
    </rPh>
    <rPh sb="7" eb="9">
      <t>メイショウ</t>
    </rPh>
    <phoneticPr fontId="10"/>
  </si>
  <si>
    <t>備考　1</t>
    <rPh sb="0" eb="2">
      <t>ビコウ</t>
    </rPh>
    <phoneticPr fontId="10"/>
  </si>
  <si>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0"/>
  </si>
  <si>
    <t>　各室の用途及び面積を記載してください。</t>
    <phoneticPr fontId="10"/>
  </si>
  <si>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0"/>
  </si>
  <si>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</si>
  <si>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</si>
  <si>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</si>
  <si>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</si>
  <si>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0"/>
  </si>
  <si>
    <t>２  円滑かつ迅速に苦情処理を行うための処理体制・手順</t>
    <phoneticPr fontId="10"/>
  </si>
  <si>
    <t>３  苦情があったサービス事業者に対する対応方針等（居宅介護支援事業者の場合記入）</t>
    <phoneticPr fontId="10"/>
  </si>
  <si>
    <t>４  その他参考事項</t>
    <phoneticPr fontId="10"/>
  </si>
  <si>
    <t>備考  上の事項は例示であり、これにかかわらず苦情処理に係る対応方針を具体的に記してください。</t>
  </si>
  <si>
    <t>誓　約　書</t>
    <phoneticPr fontId="10"/>
  </si>
  <si>
    <t>年</t>
    <rPh sb="0" eb="1">
      <t>ネン</t>
    </rPh>
    <phoneticPr fontId="10"/>
  </si>
  <si>
    <t>月</t>
    <rPh sb="0" eb="1">
      <t>ゲツ</t>
    </rPh>
    <phoneticPr fontId="10"/>
  </si>
  <si>
    <t>日</t>
    <rPh sb="0" eb="1">
      <t>ニチ</t>
    </rPh>
    <phoneticPr fontId="10"/>
  </si>
  <si>
    <t>東京都</t>
    <rPh sb="0" eb="2">
      <t>トウキョウ</t>
    </rPh>
    <rPh sb="2" eb="3">
      <t>ト</t>
    </rPh>
    <phoneticPr fontId="10"/>
  </si>
  <si>
    <t>知事    殿</t>
    <phoneticPr fontId="10"/>
  </si>
  <si>
    <t xml:space="preserve">申請者    </t>
    <phoneticPr fontId="10"/>
  </si>
  <si>
    <t>（名称）</t>
    <rPh sb="1" eb="3">
      <t>メイショウ</t>
    </rPh>
    <phoneticPr fontId="10"/>
  </si>
  <si>
    <t>別紙①：　居宅サービス事業所向け</t>
    <rPh sb="0" eb="2">
      <t>ベッシ</t>
    </rPh>
    <rPh sb="14" eb="15">
      <t>ム</t>
    </rPh>
    <phoneticPr fontId="10"/>
  </si>
  <si>
    <t>別紙②：　介護老人福祉施設向け</t>
    <rPh sb="0" eb="2">
      <t>ベッシ</t>
    </rPh>
    <rPh sb="13" eb="14">
      <t>ム</t>
    </rPh>
    <phoneticPr fontId="10"/>
  </si>
  <si>
    <t>別紙③：　介護老人保健施設向け</t>
    <rPh sb="0" eb="2">
      <t>ベッシ</t>
    </rPh>
    <rPh sb="13" eb="14">
      <t>ム</t>
    </rPh>
    <phoneticPr fontId="10"/>
  </si>
  <si>
    <t>別紙④：　介護医療院向け</t>
    <rPh sb="0" eb="2">
      <t>ベッシ</t>
    </rPh>
    <rPh sb="10" eb="11">
      <t>ム</t>
    </rPh>
    <phoneticPr fontId="10"/>
  </si>
  <si>
    <t>別紙⑤：　介護予防サービス事業所向け</t>
    <rPh sb="0" eb="2">
      <t>ベッシ</t>
    </rPh>
    <rPh sb="16" eb="17">
      <t>ム</t>
    </rPh>
    <phoneticPr fontId="10"/>
  </si>
  <si>
    <t>（該当に○）</t>
    <rPh sb="1" eb="3">
      <t>ガイトウ</t>
    </rPh>
    <phoneticPr fontId="10"/>
  </si>
  <si>
    <t>（別紙①：居宅サービス事業所向け）</t>
    <rPh sb="1" eb="3">
      <t>ベッシ</t>
    </rPh>
    <rPh sb="14" eb="15">
      <t>ム</t>
    </rPh>
    <phoneticPr fontId="9"/>
  </si>
  <si>
    <t>介護保険法第７０条第２項</t>
    <rPh sb="0" eb="2">
      <t>カイゴ</t>
    </rPh>
    <rPh sb="2" eb="4">
      <t>ホケン</t>
    </rPh>
    <rPh sb="4" eb="5">
      <t>ホウ</t>
    </rPh>
    <rPh sb="5" eb="6">
      <t>ダイ</t>
    </rPh>
    <rPh sb="8" eb="9">
      <t>ジョウ</t>
    </rPh>
    <rPh sb="9" eb="10">
      <t>ダイ</t>
    </rPh>
    <rPh sb="11" eb="12">
      <t>コウ</t>
    </rPh>
    <phoneticPr fontId="9"/>
  </si>
  <si>
    <t>一</t>
    <rPh sb="0" eb="1">
      <t>イチ</t>
    </rPh>
    <phoneticPr fontId="10"/>
  </si>
  <si>
    <t>申請者が都道府県の条例で定める者でないとき。</t>
    <phoneticPr fontId="10"/>
  </si>
  <si>
    <t>二</t>
    <rPh sb="0" eb="1">
      <t>ニ</t>
    </rPh>
    <phoneticPr fontId="10"/>
  </si>
  <si>
    <t>当該申請に係る事業所の従業者の知識及び技能並びに人員が、第七十四条第一項の都道府県の条例で定める基準及び同項の都道府県の条例で定める員数を満たしていないとき。</t>
    <phoneticPr fontId="10"/>
  </si>
  <si>
    <t>三</t>
    <rPh sb="0" eb="1">
      <t>サン</t>
    </rPh>
    <phoneticPr fontId="10"/>
  </si>
  <si>
    <t>申請者が、第七十四条第二項に規定する指定居宅サービスの事業の設備及び運営に関する基準に従って適正な居宅サービス事業の運営をすることができないと認められるとき。</t>
    <phoneticPr fontId="10"/>
  </si>
  <si>
    <t>四</t>
    <rPh sb="0" eb="1">
      <t>ヨン</t>
    </rPh>
    <phoneticPr fontId="10"/>
  </si>
  <si>
    <t>申請者が、禁錮以上の刑に処せられ、その執行を終わり、又は執行を受けることがなくなるまでの者であるとき。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</si>
  <si>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</si>
  <si>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</si>
  <si>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</si>
  <si>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</si>
  <si>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五の三</t>
    <rPh sb="0" eb="1">
      <t>ゴ</t>
    </rPh>
    <rPh sb="2" eb="3">
      <t>サン</t>
    </rPh>
    <phoneticPr fontId="10"/>
  </si>
  <si>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0"/>
  </si>
  <si>
    <t>六</t>
    <rPh sb="0" eb="1">
      <t>ロク</t>
    </rPh>
    <phoneticPr fontId="10"/>
  </si>
  <si>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</si>
  <si>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六の二</t>
    <rPh sb="0" eb="1">
      <t>ロク</t>
    </rPh>
    <rPh sb="2" eb="3">
      <t>ニ</t>
    </rPh>
    <phoneticPr fontId="10"/>
  </si>
  <si>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</si>
  <si>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六の三</t>
    <rPh sb="0" eb="1">
      <t>ロク</t>
    </rPh>
    <rPh sb="2" eb="3">
      <t>サン</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</si>
  <si>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</si>
  <si>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七</t>
    <rPh sb="0" eb="1">
      <t>ナナ</t>
    </rPh>
    <phoneticPr fontId="10"/>
  </si>
  <si>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0"/>
  </si>
  <si>
    <t>七の二</t>
    <rPh sb="0" eb="1">
      <t>ナナ</t>
    </rPh>
    <rPh sb="2" eb="3">
      <t>ニ</t>
    </rPh>
    <phoneticPr fontId="10"/>
  </si>
  <si>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0"/>
  </si>
  <si>
    <t>八</t>
    <rPh sb="0" eb="1">
      <t>ハチ</t>
    </rPh>
    <phoneticPr fontId="10"/>
  </si>
  <si>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0"/>
  </si>
  <si>
    <t>九</t>
    <rPh sb="0" eb="1">
      <t>キュウ</t>
    </rPh>
    <phoneticPr fontId="10"/>
  </si>
  <si>
    <t>申請者が、指定の申請前五年以内に居宅サービス等に関し不正又は著しく不当な行為をした者であるとき。</t>
    <phoneticPr fontId="10"/>
  </si>
  <si>
    <t>十</t>
    <rPh sb="0" eb="1">
      <t>ジュウ</t>
    </rPh>
    <phoneticPr fontId="10"/>
  </si>
  <si>
    <t>申請者（特定施設入居者生活介護に係る指定の申請者を除く。）が、法人で、その役員等のうちに第四号から第六号まで又は第七号から前号までのいずれかに該当する者のあるものであるとき。</t>
    <phoneticPr fontId="10"/>
  </si>
  <si>
    <t>十の二</t>
    <rPh sb="0" eb="1">
      <t>ジュウ</t>
    </rPh>
    <rPh sb="2" eb="3">
      <t>ニ</t>
    </rPh>
    <phoneticPr fontId="10"/>
  </si>
  <si>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0"/>
  </si>
  <si>
    <t>十一</t>
    <rPh sb="0" eb="2">
      <t>ジュウイチ</t>
    </rPh>
    <phoneticPr fontId="10"/>
  </si>
  <si>
    <t>申請者（特定施設入居者生活介護に係る指定の申請者を除く。）が、法人でない事業所で、その管理者が第四号から第六号まで又は第七号から第九号までのいずれかに該当する者であるとき。</t>
    <phoneticPr fontId="10"/>
  </si>
  <si>
    <t>十二</t>
    <rPh sb="0" eb="1">
      <t>ジュウ</t>
    </rPh>
    <rPh sb="1" eb="2">
      <t>ニ</t>
    </rPh>
    <phoneticPr fontId="10"/>
  </si>
  <si>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0"/>
  </si>
  <si>
    <t>（別紙⑤：介護予防サービス事業所向け）</t>
    <rPh sb="1" eb="3">
      <t>ベッシ</t>
    </rPh>
    <rPh sb="16" eb="17">
      <t>ム</t>
    </rPh>
    <phoneticPr fontId="9"/>
  </si>
  <si>
    <t>介護保険法第１１５条の２第２項</t>
    <rPh sb="0" eb="2">
      <t>カイゴ</t>
    </rPh>
    <rPh sb="2" eb="5">
      <t>ホケンホウ</t>
    </rPh>
    <rPh sb="5" eb="6">
      <t>ダイ</t>
    </rPh>
    <rPh sb="9" eb="10">
      <t>ジョウ</t>
    </rPh>
    <rPh sb="12" eb="13">
      <t>ダイ</t>
    </rPh>
    <rPh sb="14" eb="15">
      <t>コウ</t>
    </rPh>
    <phoneticPr fontId="9"/>
  </si>
  <si>
    <t>当該申請に係る事業所の従業者の知識及び技能並びに人員が、第百十五条の四第一項の都道府県の条例で定める基準及び同項の都道府県の条例で定める員数を満たしていないとき。</t>
    <phoneticPr fontId="10"/>
  </si>
  <si>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0"/>
  </si>
  <si>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0"/>
  </si>
  <si>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</si>
  <si>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</si>
  <si>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</si>
  <si>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0"/>
  </si>
  <si>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0"/>
  </si>
  <si>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0"/>
  </si>
  <si>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0"/>
  </si>
  <si>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0"/>
  </si>
  <si>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0"/>
  </si>
  <si>
    <t>十二</t>
    <rPh sb="0" eb="2">
      <t>ジュウニ</t>
    </rPh>
    <phoneticPr fontId="10"/>
  </si>
  <si>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0"/>
  </si>
  <si>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0"/>
  </si>
  <si>
    <t>介護支援専門員番号</t>
    <rPh sb="0" eb="2">
      <t>カイゴ</t>
    </rPh>
    <rPh sb="2" eb="4">
      <t>シエン</t>
    </rPh>
    <rPh sb="4" eb="7">
      <t>センモンイン</t>
    </rPh>
    <rPh sb="7" eb="9">
      <t>バンゴウ</t>
    </rPh>
    <phoneticPr fontId="10"/>
  </si>
  <si>
    <t>氏　名</t>
    <rPh sb="0" eb="1">
      <t>シ</t>
    </rPh>
    <rPh sb="2" eb="3">
      <t>メイ</t>
    </rPh>
    <phoneticPr fontId="10"/>
  </si>
  <si>
    <t>はい　・　いいえ</t>
    <phoneticPr fontId="9"/>
  </si>
  <si>
    <r>
      <rPr>
        <sz val="11"/>
        <rFont val="ＭＳ Ｐゴシック"/>
        <family val="3"/>
        <charset val="128"/>
      </rPr>
      <t>　申請者が別紙のいずれにも該当しない者であることを誓約します。</t>
    </r>
    <r>
      <rPr>
        <sz val="10"/>
        <rFont val="ＭＳ Ｐゴシック"/>
        <family val="3"/>
        <charset val="128"/>
      </rPr>
      <t xml:space="preserve">
</t>
    </r>
    <rPh sb="5" eb="7">
      <t>ベッシ</t>
    </rPh>
    <phoneticPr fontId="10"/>
  </si>
  <si>
    <t>　　    ２　添付書類については、次頁以降の説明を参照して下さい。</t>
    <phoneticPr fontId="9"/>
  </si>
  <si>
    <t>新宿</t>
    <rPh sb="0" eb="2">
      <t>シンジュク</t>
    </rPh>
    <phoneticPr fontId="9"/>
  </si>
  <si>
    <t>○</t>
  </si>
  <si>
    <t>西新宿長寿の園</t>
    <rPh sb="0" eb="3">
      <t>ニシシンジュク</t>
    </rPh>
    <rPh sb="3" eb="5">
      <t>チョウジュ</t>
    </rPh>
    <rPh sb="6" eb="7">
      <t>ソノ</t>
    </rPh>
    <phoneticPr fontId="9"/>
  </si>
  <si>
    <t>ニシシンジュクチョウジュノソノ</t>
    <phoneticPr fontId="9"/>
  </si>
  <si>
    <t>160</t>
    <phoneticPr fontId="9"/>
  </si>
  <si>
    <t>0023</t>
    <phoneticPr fontId="9"/>
  </si>
  <si>
    <t>03-3333-1100</t>
    <phoneticPr fontId="9"/>
  </si>
  <si>
    <t>03-3333-1101</t>
    <phoneticPr fontId="9"/>
  </si>
  <si>
    <t>４</t>
    <phoneticPr fontId="9"/>
  </si>
  <si>
    <t>１</t>
    <phoneticPr fontId="9"/>
  </si>
  <si>
    <t>年</t>
    <rPh sb="0" eb="1">
      <t>ネン</t>
    </rPh>
    <phoneticPr fontId="9"/>
  </si>
  <si>
    <t>日</t>
    <rPh sb="0" eb="1">
      <t>ヒ</t>
    </rPh>
    <phoneticPr fontId="9"/>
  </si>
  <si>
    <t>年</t>
    <rPh sb="0" eb="1">
      <t>ネン</t>
    </rPh>
    <phoneticPr fontId="9"/>
  </si>
  <si>
    <t>豊島　次郎</t>
    <rPh sb="0" eb="2">
      <t>トシマ</t>
    </rPh>
    <rPh sb="3" eb="5">
      <t>ジロウ</t>
    </rPh>
    <phoneticPr fontId="9"/>
  </si>
  <si>
    <t>トシマ　ジロウ</t>
    <phoneticPr fontId="9"/>
  </si>
  <si>
    <t>170</t>
    <phoneticPr fontId="9"/>
  </si>
  <si>
    <t>0014</t>
    <phoneticPr fontId="9"/>
  </si>
  <si>
    <t>東京都豊島区池袋5-5-5</t>
    <rPh sb="0" eb="3">
      <t>トウキョウト</t>
    </rPh>
    <rPh sb="3" eb="6">
      <t>トシマク</t>
    </rPh>
    <rPh sb="6" eb="8">
      <t>イケブクロ</t>
    </rPh>
    <phoneticPr fontId="9"/>
  </si>
  <si>
    <t>西新宿六丁目７番８号</t>
    <rPh sb="0" eb="3">
      <t>ニシシンジュク</t>
    </rPh>
    <rPh sb="3" eb="4">
      <t>ロク</t>
    </rPh>
    <rPh sb="4" eb="6">
      <t>チョウメ</t>
    </rPh>
    <rPh sb="7" eb="8">
      <t>バン</t>
    </rPh>
    <rPh sb="9" eb="10">
      <t>ゴウ</t>
    </rPh>
    <phoneticPr fontId="9"/>
  </si>
  <si>
    <t>西新宿一丁目病院</t>
    <rPh sb="0" eb="3">
      <t>ニシシンジュク</t>
    </rPh>
    <rPh sb="3" eb="6">
      <t>イッチョウメ</t>
    </rPh>
    <rPh sb="6" eb="8">
      <t>ビョウイン</t>
    </rPh>
    <phoneticPr fontId="9"/>
  </si>
  <si>
    <t>西新宿一丁目歯科クリニック</t>
    <rPh sb="0" eb="3">
      <t>ニシシンジュク</t>
    </rPh>
    <rPh sb="3" eb="6">
      <t>イッチョウメ</t>
    </rPh>
    <rPh sb="6" eb="8">
      <t>シカ</t>
    </rPh>
    <phoneticPr fontId="9"/>
  </si>
  <si>
    <t>内科、整形外科</t>
    <rPh sb="0" eb="2">
      <t>ナイカ</t>
    </rPh>
    <rPh sb="3" eb="5">
      <t>セイケイ</t>
    </rPh>
    <rPh sb="5" eb="7">
      <t>ゲカ</t>
    </rPh>
    <phoneticPr fontId="9"/>
  </si>
  <si>
    <t>歯科</t>
    <rPh sb="0" eb="2">
      <t>シカ</t>
    </rPh>
    <phoneticPr fontId="9"/>
  </si>
  <si>
    <t>1</t>
    <phoneticPr fontId="9"/>
  </si>
  <si>
    <t>2</t>
    <phoneticPr fontId="9"/>
  </si>
  <si>
    <t>6</t>
    <phoneticPr fontId="9"/>
  </si>
  <si>
    <t>8</t>
    <phoneticPr fontId="9"/>
  </si>
  <si>
    <t>1.5</t>
    <phoneticPr fontId="9"/>
  </si>
  <si>
    <t>2.5</t>
    <phoneticPr fontId="9"/>
  </si>
  <si>
    <t>10</t>
    <phoneticPr fontId="9"/>
  </si>
  <si>
    <t>鉄筋コンクリート造</t>
    <rPh sb="0" eb="2">
      <t>テッキン</t>
    </rPh>
    <rPh sb="8" eb="9">
      <t>ゾウ</t>
    </rPh>
    <phoneticPr fontId="9"/>
  </si>
  <si>
    <t>50</t>
    <phoneticPr fontId="9"/>
  </si>
  <si>
    <t>24</t>
    <phoneticPr fontId="9"/>
  </si>
  <si>
    <t>26</t>
    <phoneticPr fontId="9"/>
  </si>
  <si>
    <t>令和</t>
  </si>
  <si>
    <t>利用者との契約書（入居契約書）</t>
    <rPh sb="9" eb="11">
      <t>ニュウキョ</t>
    </rPh>
    <rPh sb="11" eb="13">
      <t>ケイヤク</t>
    </rPh>
    <rPh sb="13" eb="14">
      <t>ショ</t>
    </rPh>
    <phoneticPr fontId="9"/>
  </si>
  <si>
    <r>
      <t>建築物等に</t>
    </r>
    <r>
      <rPr>
        <sz val="14"/>
        <rFont val="游ゴシック"/>
        <family val="3"/>
        <charset val="128"/>
        <scheme val="minor"/>
      </rPr>
      <t>関するチェックリスト</t>
    </r>
    <rPh sb="5" eb="6">
      <t>カン</t>
    </rPh>
    <phoneticPr fontId="13"/>
  </si>
  <si>
    <t>事業所名</t>
    <rPh sb="0" eb="2">
      <t>ジギョウ</t>
    </rPh>
    <rPh sb="2" eb="3">
      <t>ショ</t>
    </rPh>
    <rPh sb="3" eb="4">
      <t>メイ</t>
    </rPh>
    <phoneticPr fontId="13"/>
  </si>
  <si>
    <r>
      <t>１　建築基準法令　</t>
    </r>
    <r>
      <rPr>
        <sz val="12"/>
        <color theme="1"/>
        <rFont val="游ゴシック"/>
        <family val="3"/>
        <charset val="128"/>
        <scheme val="minor"/>
      </rPr>
      <t>【※１建築基準法を所管する部署に確認してください。】</t>
    </r>
    <rPh sb="2" eb="4">
      <t>ケンチク</t>
    </rPh>
    <rPh sb="4" eb="6">
      <t>キジュン</t>
    </rPh>
    <rPh sb="6" eb="8">
      <t>ホウレイ</t>
    </rPh>
    <rPh sb="12" eb="14">
      <t>ケンチク</t>
    </rPh>
    <rPh sb="14" eb="17">
      <t>キジュンホウ</t>
    </rPh>
    <rPh sb="18" eb="20">
      <t>ショカン</t>
    </rPh>
    <rPh sb="22" eb="24">
      <t>ブショ</t>
    </rPh>
    <rPh sb="25" eb="27">
      <t>カクニン</t>
    </rPh>
    <phoneticPr fontId="13"/>
  </si>
  <si>
    <t>法令に適合している状態（手続き・指導への対応を終了）であれば ☑ ⇒</t>
    <rPh sb="3" eb="5">
      <t>テキゴウ</t>
    </rPh>
    <phoneticPr fontId="13"/>
  </si>
  <si>
    <t>チェック欄</t>
    <rPh sb="4" eb="5">
      <t>ラン</t>
    </rPh>
    <phoneticPr fontId="13"/>
  </si>
  <si>
    <t>※１　建築確認申請受付窓口一覧（https://www.toshiseibi.metro.tokyo.lg.jp/kenchiku/kijun/index.html）</t>
    <phoneticPr fontId="13"/>
  </si>
  <si>
    <r>
      <t>２　バリアフリー条例等　</t>
    </r>
    <r>
      <rPr>
        <sz val="12"/>
        <rFont val="游ゴシック"/>
        <family val="3"/>
        <charset val="128"/>
        <scheme val="minor"/>
      </rPr>
      <t>【各種条例を所管する部署に確認してください。】</t>
    </r>
    <rPh sb="8" eb="10">
      <t>ジョウレイ</t>
    </rPh>
    <rPh sb="10" eb="11">
      <t>トウ</t>
    </rPh>
    <rPh sb="13" eb="15">
      <t>カクシュ</t>
    </rPh>
    <rPh sb="15" eb="17">
      <t>ジョウレイ</t>
    </rPh>
    <rPh sb="18" eb="20">
      <t>ショカン</t>
    </rPh>
    <rPh sb="22" eb="24">
      <t>ブショ</t>
    </rPh>
    <rPh sb="25" eb="27">
      <t>カクニン</t>
    </rPh>
    <phoneticPr fontId="13"/>
  </si>
  <si>
    <r>
      <t>３　消防法令　</t>
    </r>
    <r>
      <rPr>
        <sz val="12"/>
        <color theme="1"/>
        <rFont val="游ゴシック"/>
        <family val="3"/>
        <charset val="128"/>
        <scheme val="minor"/>
      </rPr>
      <t>【※２　消防署に確認してください。】</t>
    </r>
    <rPh sb="2" eb="4">
      <t>ショウボウ</t>
    </rPh>
    <rPh sb="4" eb="6">
      <t>ホウレイ</t>
    </rPh>
    <rPh sb="11" eb="14">
      <t>ショウボウショ</t>
    </rPh>
    <rPh sb="15" eb="17">
      <t>カクニン</t>
    </rPh>
    <phoneticPr fontId="13"/>
  </si>
  <si>
    <t>※２　消防署一覧（https://www.tfd.metro.tokyo.lg.jp/tfd/index.html）</t>
    <phoneticPr fontId="13"/>
  </si>
  <si>
    <t>４　建物の権利関係等について</t>
    <rPh sb="2" eb="4">
      <t>タテモノ</t>
    </rPh>
    <rPh sb="5" eb="7">
      <t>ケンリ</t>
    </rPh>
    <rPh sb="7" eb="9">
      <t>カンケイ</t>
    </rPh>
    <rPh sb="9" eb="10">
      <t>トウ</t>
    </rPh>
    <phoneticPr fontId="13"/>
  </si>
  <si>
    <t>はい</t>
    <phoneticPr fontId="13"/>
  </si>
  <si>
    <t>いいえ</t>
    <phoneticPr fontId="13"/>
  </si>
  <si>
    <r>
      <t>５　</t>
    </r>
    <r>
      <rPr>
        <sz val="14"/>
        <color theme="1"/>
        <rFont val="游ゴシック"/>
        <family val="3"/>
        <charset val="128"/>
        <scheme val="minor"/>
      </rPr>
      <t>建物の構造について</t>
    </r>
    <rPh sb="2" eb="4">
      <t>タテモノ</t>
    </rPh>
    <rPh sb="5" eb="7">
      <t>コウゾウ</t>
    </rPh>
    <phoneticPr fontId="13"/>
  </si>
  <si>
    <t>耐火</t>
    <rPh sb="0" eb="2">
      <t>タイカ</t>
    </rPh>
    <phoneticPr fontId="13"/>
  </si>
  <si>
    <t>準耐火</t>
    <rPh sb="0" eb="1">
      <t>ジュン</t>
    </rPh>
    <rPh sb="1" eb="3">
      <t>タイカ</t>
    </rPh>
    <phoneticPr fontId="13"/>
  </si>
  <si>
    <t>　　　　　　　　　　　　　　　　　　　</t>
    <phoneticPr fontId="10"/>
  </si>
  <si>
    <t>準耐火建築物の場合は、「非常災害に関する具体的計画」を提出してください。</t>
    <rPh sb="0" eb="1">
      <t>ジュン</t>
    </rPh>
    <rPh sb="1" eb="3">
      <t>タイカ</t>
    </rPh>
    <rPh sb="3" eb="5">
      <t>ケンチク</t>
    </rPh>
    <rPh sb="5" eb="6">
      <t>ブツ</t>
    </rPh>
    <rPh sb="7" eb="9">
      <t>バアイ</t>
    </rPh>
    <rPh sb="27" eb="29">
      <t>テイシュツ</t>
    </rPh>
    <phoneticPr fontId="10"/>
  </si>
  <si>
    <t>６　食堂の営業許可について</t>
    <rPh sb="2" eb="4">
      <t>ショクドウ</t>
    </rPh>
    <rPh sb="5" eb="7">
      <t>エイギョウ</t>
    </rPh>
    <rPh sb="7" eb="9">
      <t>キョカ</t>
    </rPh>
    <phoneticPr fontId="10"/>
  </si>
  <si>
    <t>（１）　自前調理にて食堂を営業する場合、食品衛生法第57条に基づく営業の届出を行っていますか。</t>
    <rPh sb="4" eb="6">
      <t>ジマエ</t>
    </rPh>
    <rPh sb="6" eb="8">
      <t>チョウリ</t>
    </rPh>
    <rPh sb="10" eb="12">
      <t>ショクドウ</t>
    </rPh>
    <rPh sb="13" eb="15">
      <t>エイギョウ</t>
    </rPh>
    <rPh sb="17" eb="19">
      <t>バアイ</t>
    </rPh>
    <rPh sb="20" eb="22">
      <t>ショクヒン</t>
    </rPh>
    <rPh sb="22" eb="25">
      <t>エイセイホウ</t>
    </rPh>
    <rPh sb="25" eb="26">
      <t>ダイ</t>
    </rPh>
    <rPh sb="28" eb="29">
      <t>ジョウ</t>
    </rPh>
    <rPh sb="30" eb="31">
      <t>モト</t>
    </rPh>
    <rPh sb="33" eb="35">
      <t>エイギョウ</t>
    </rPh>
    <rPh sb="36" eb="38">
      <t>トドケデ</t>
    </rPh>
    <rPh sb="39" eb="40">
      <t>オコナ</t>
    </rPh>
    <phoneticPr fontId="13"/>
  </si>
  <si>
    <t>（２）　外部委託にて食堂を営業する場合、食事提供の受託業者が食品衛生法第55条に基づく飲食店営業許可を取っていることを確認していますか。</t>
    <rPh sb="4" eb="6">
      <t>ガイブ</t>
    </rPh>
    <rPh sb="6" eb="8">
      <t>イタク</t>
    </rPh>
    <rPh sb="10" eb="12">
      <t>ショクドウ</t>
    </rPh>
    <rPh sb="13" eb="15">
      <t>エイギョウ</t>
    </rPh>
    <rPh sb="17" eb="19">
      <t>バアイ</t>
    </rPh>
    <rPh sb="20" eb="22">
      <t>ショクジ</t>
    </rPh>
    <rPh sb="22" eb="24">
      <t>テイキョウ</t>
    </rPh>
    <rPh sb="25" eb="27">
      <t>ジュタク</t>
    </rPh>
    <rPh sb="27" eb="29">
      <t>ギョウシャ</t>
    </rPh>
    <rPh sb="30" eb="32">
      <t>ショクヒン</t>
    </rPh>
    <rPh sb="32" eb="35">
      <t>エイセイホウ</t>
    </rPh>
    <rPh sb="35" eb="36">
      <t>ダイ</t>
    </rPh>
    <rPh sb="38" eb="39">
      <t>ジョウ</t>
    </rPh>
    <rPh sb="40" eb="41">
      <t>モト</t>
    </rPh>
    <rPh sb="43" eb="45">
      <t>インショク</t>
    </rPh>
    <rPh sb="45" eb="46">
      <t>テン</t>
    </rPh>
    <rPh sb="46" eb="48">
      <t>エイギョウ</t>
    </rPh>
    <rPh sb="48" eb="50">
      <t>キョカ</t>
    </rPh>
    <rPh sb="51" eb="52">
      <t>ト</t>
    </rPh>
    <rPh sb="59" eb="61">
      <t>カクニン</t>
    </rPh>
    <phoneticPr fontId="13"/>
  </si>
  <si>
    <t>（３）　上記のいずれにも該当しない場合、1回の食事提供は20食未満ですか。</t>
    <rPh sb="4" eb="6">
      <t>ジョウキ</t>
    </rPh>
    <rPh sb="12" eb="14">
      <t>ガイトウ</t>
    </rPh>
    <rPh sb="17" eb="19">
      <t>バアイ</t>
    </rPh>
    <rPh sb="21" eb="22">
      <t>カイ</t>
    </rPh>
    <rPh sb="23" eb="25">
      <t>ショクジ</t>
    </rPh>
    <rPh sb="25" eb="27">
      <t>テイキョウ</t>
    </rPh>
    <rPh sb="30" eb="31">
      <t>ショク</t>
    </rPh>
    <rPh sb="31" eb="33">
      <t>ミマン</t>
    </rPh>
    <phoneticPr fontId="13"/>
  </si>
  <si>
    <t>雇用契約、就業規則に関するチェックリスト</t>
    <rPh sb="0" eb="2">
      <t>コヨウ</t>
    </rPh>
    <rPh sb="2" eb="4">
      <t>ケイヤク</t>
    </rPh>
    <rPh sb="5" eb="7">
      <t>シュウギョウ</t>
    </rPh>
    <rPh sb="7" eb="9">
      <t>キソク</t>
    </rPh>
    <rPh sb="10" eb="11">
      <t>カン</t>
    </rPh>
    <phoneticPr fontId="10"/>
  </si>
  <si>
    <t>事業所名</t>
    <rPh sb="0" eb="3">
      <t>ジギョウショ</t>
    </rPh>
    <rPh sb="3" eb="4">
      <t>メイ</t>
    </rPh>
    <phoneticPr fontId="10"/>
  </si>
  <si>
    <t>＊</t>
    <phoneticPr fontId="10"/>
  </si>
  <si>
    <t>あてはまる箇所にチェックをお願いします。</t>
    <rPh sb="5" eb="7">
      <t>カショ</t>
    </rPh>
    <rPh sb="14" eb="15">
      <t>ネガ</t>
    </rPh>
    <phoneticPr fontId="10"/>
  </si>
  <si>
    <t>「いいえ」と答えた項目については、それぞれ所定の手続きを行ってください。</t>
    <rPh sb="6" eb="7">
      <t>コタ</t>
    </rPh>
    <rPh sb="9" eb="11">
      <t>コウモク</t>
    </rPh>
    <rPh sb="21" eb="23">
      <t>ショテイ</t>
    </rPh>
    <rPh sb="24" eb="26">
      <t>テツヅ</t>
    </rPh>
    <rPh sb="28" eb="29">
      <t>オコナ</t>
    </rPh>
    <phoneticPr fontId="10"/>
  </si>
  <si>
    <t>１</t>
    <phoneticPr fontId="10"/>
  </si>
  <si>
    <t>はい</t>
    <phoneticPr fontId="10"/>
  </si>
  <si>
    <t>いいえ</t>
    <phoneticPr fontId="10"/>
  </si>
  <si>
    <t>１-②</t>
    <phoneticPr fontId="10"/>
  </si>
  <si>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10"/>
  </si>
  <si>
    <t>　　　年　　月　　日まで</t>
    <rPh sb="3" eb="4">
      <t>ネン</t>
    </rPh>
    <rPh sb="6" eb="7">
      <t>ガツ</t>
    </rPh>
    <rPh sb="9" eb="10">
      <t>ヒ</t>
    </rPh>
    <phoneticPr fontId="10"/>
  </si>
  <si>
    <t>※指定日の1か月前までに必要</t>
    <rPh sb="1" eb="3">
      <t>シテイ</t>
    </rPh>
    <rPh sb="3" eb="4">
      <t>ヒ</t>
    </rPh>
    <rPh sb="7" eb="8">
      <t>ゲツ</t>
    </rPh>
    <rPh sb="8" eb="9">
      <t>マエ</t>
    </rPh>
    <rPh sb="12" eb="14">
      <t>ヒツヨウ</t>
    </rPh>
    <phoneticPr fontId="10"/>
  </si>
  <si>
    <t>２</t>
    <phoneticPr fontId="10"/>
  </si>
  <si>
    <t>２-②</t>
    <phoneticPr fontId="10"/>
  </si>
  <si>
    <t>上記２-①で「いいえ」を選択した場合、当該施設以外で業務を行う予定の従業者は何名いますか。（応援業務等）</t>
    <rPh sb="0" eb="2">
      <t>ジョウキ</t>
    </rPh>
    <rPh sb="12" eb="14">
      <t>センタク</t>
    </rPh>
    <rPh sb="16" eb="18">
      <t>バアイ</t>
    </rPh>
    <rPh sb="19" eb="21">
      <t>トウガイ</t>
    </rPh>
    <rPh sb="21" eb="23">
      <t>シセツ</t>
    </rPh>
    <rPh sb="23" eb="25">
      <t>イガイ</t>
    </rPh>
    <rPh sb="26" eb="28">
      <t>ギョウム</t>
    </rPh>
    <rPh sb="29" eb="30">
      <t>オコナ</t>
    </rPh>
    <rPh sb="31" eb="33">
      <t>ヨテイ</t>
    </rPh>
    <rPh sb="34" eb="37">
      <t>ジュウギョウシャ</t>
    </rPh>
    <rPh sb="38" eb="40">
      <t>ナンメイ</t>
    </rPh>
    <rPh sb="46" eb="48">
      <t>オウエン</t>
    </rPh>
    <rPh sb="48" eb="50">
      <t>ギョウム</t>
    </rPh>
    <rPh sb="50" eb="51">
      <t>トウ</t>
    </rPh>
    <phoneticPr fontId="10"/>
  </si>
  <si>
    <t>名</t>
    <rPh sb="0" eb="1">
      <t>メイ</t>
    </rPh>
    <phoneticPr fontId="10"/>
  </si>
  <si>
    <t>３</t>
    <phoneticPr fontId="10"/>
  </si>
  <si>
    <t>直接雇用の従業員について、貴法人における業務経験年数ごとの人数はそれぞれ何名ですか。</t>
    <rPh sb="0" eb="2">
      <t>チョクセツ</t>
    </rPh>
    <rPh sb="2" eb="4">
      <t>コヨウ</t>
    </rPh>
    <rPh sb="5" eb="8">
      <t>ジュウギョウイン</t>
    </rPh>
    <rPh sb="13" eb="14">
      <t>キ</t>
    </rPh>
    <rPh sb="14" eb="16">
      <t>ホウジン</t>
    </rPh>
    <rPh sb="20" eb="22">
      <t>ギョウム</t>
    </rPh>
    <rPh sb="22" eb="24">
      <t>ケイケン</t>
    </rPh>
    <rPh sb="24" eb="26">
      <t>ネンスウ</t>
    </rPh>
    <rPh sb="29" eb="31">
      <t>ニンズウ</t>
    </rPh>
    <rPh sb="36" eb="38">
      <t>ナンメイ</t>
    </rPh>
    <phoneticPr fontId="10"/>
  </si>
  <si>
    <t>・</t>
    <phoneticPr fontId="10"/>
  </si>
  <si>
    <t>新規採用または有料老人ホームでの従事は初めて</t>
    <rPh sb="0" eb="2">
      <t>シンキ</t>
    </rPh>
    <rPh sb="2" eb="4">
      <t>サイヨウ</t>
    </rPh>
    <rPh sb="7" eb="9">
      <t>ユウリョウ</t>
    </rPh>
    <rPh sb="9" eb="11">
      <t>ロウジン</t>
    </rPh>
    <rPh sb="16" eb="18">
      <t>ジュウジ</t>
    </rPh>
    <rPh sb="19" eb="20">
      <t>ハジ</t>
    </rPh>
    <phoneticPr fontId="10"/>
  </si>
  <si>
    <t>貴法人の有料老人ホームの同一業務に従事した経験が5年未満</t>
    <rPh sb="0" eb="1">
      <t>キ</t>
    </rPh>
    <rPh sb="1" eb="3">
      <t>ホウジン</t>
    </rPh>
    <rPh sb="4" eb="6">
      <t>ユウリョウ</t>
    </rPh>
    <rPh sb="6" eb="8">
      <t>ロウジン</t>
    </rPh>
    <rPh sb="12" eb="14">
      <t>ドウイツ</t>
    </rPh>
    <rPh sb="14" eb="16">
      <t>ギョウム</t>
    </rPh>
    <rPh sb="17" eb="19">
      <t>ジュウジ</t>
    </rPh>
    <rPh sb="21" eb="23">
      <t>ケイケン</t>
    </rPh>
    <rPh sb="25" eb="26">
      <t>ネン</t>
    </rPh>
    <rPh sb="26" eb="28">
      <t>ミマン</t>
    </rPh>
    <phoneticPr fontId="10"/>
  </si>
  <si>
    <t>貴法人の有料老人ホームの同一業務に従事した経験が5年以上</t>
    <rPh sb="0" eb="1">
      <t>キ</t>
    </rPh>
    <rPh sb="1" eb="3">
      <t>ホウジン</t>
    </rPh>
    <rPh sb="4" eb="6">
      <t>ユウリョウ</t>
    </rPh>
    <rPh sb="6" eb="8">
      <t>ロウジン</t>
    </rPh>
    <rPh sb="12" eb="14">
      <t>ドウイツ</t>
    </rPh>
    <rPh sb="14" eb="16">
      <t>ギョウム</t>
    </rPh>
    <rPh sb="17" eb="19">
      <t>ジュウジ</t>
    </rPh>
    <rPh sb="21" eb="23">
      <t>ケイケン</t>
    </rPh>
    <rPh sb="25" eb="28">
      <t>ネンイジョウ</t>
    </rPh>
    <phoneticPr fontId="10"/>
  </si>
  <si>
    <t>貴法人の有料老人ホームの別の業務に従事した経験がある</t>
    <rPh sb="0" eb="1">
      <t>キ</t>
    </rPh>
    <rPh sb="1" eb="3">
      <t>ホウジン</t>
    </rPh>
    <rPh sb="4" eb="6">
      <t>ユウリョウ</t>
    </rPh>
    <rPh sb="6" eb="8">
      <t>ロウジン</t>
    </rPh>
    <rPh sb="12" eb="13">
      <t>ベツ</t>
    </rPh>
    <rPh sb="14" eb="16">
      <t>ギョウム</t>
    </rPh>
    <rPh sb="17" eb="19">
      <t>ジュウジ</t>
    </rPh>
    <rPh sb="21" eb="23">
      <t>ケイケン</t>
    </rPh>
    <phoneticPr fontId="10"/>
  </si>
  <si>
    <t>４-①</t>
    <phoneticPr fontId="10"/>
  </si>
  <si>
    <t>４-②</t>
    <phoneticPr fontId="10"/>
  </si>
  <si>
    <t>兼務事業所</t>
    <rPh sb="0" eb="2">
      <t>ケンム</t>
    </rPh>
    <rPh sb="2" eb="5">
      <t>ジギョウショ</t>
    </rPh>
    <phoneticPr fontId="10"/>
  </si>
  <si>
    <t>兼務業務</t>
    <rPh sb="0" eb="2">
      <t>ケンム</t>
    </rPh>
    <rPh sb="2" eb="4">
      <t>ギョウム</t>
    </rPh>
    <phoneticPr fontId="10"/>
  </si>
  <si>
    <t>５</t>
    <phoneticPr fontId="10"/>
  </si>
  <si>
    <t>施設管理者が介護に関する資格等をお持ちの場合は右に記載してください。</t>
    <rPh sb="0" eb="2">
      <t>シセツ</t>
    </rPh>
    <rPh sb="2" eb="5">
      <t>カンリシャ</t>
    </rPh>
    <rPh sb="6" eb="8">
      <t>カイゴ</t>
    </rPh>
    <rPh sb="9" eb="10">
      <t>カン</t>
    </rPh>
    <rPh sb="12" eb="14">
      <t>シカク</t>
    </rPh>
    <rPh sb="14" eb="15">
      <t>トウ</t>
    </rPh>
    <rPh sb="17" eb="18">
      <t>モ</t>
    </rPh>
    <rPh sb="20" eb="22">
      <t>バアイ</t>
    </rPh>
    <rPh sb="23" eb="24">
      <t>ミギ</t>
    </rPh>
    <rPh sb="25" eb="27">
      <t>キサイ</t>
    </rPh>
    <phoneticPr fontId="10"/>
  </si>
  <si>
    <t>６</t>
    <phoneticPr fontId="10"/>
  </si>
  <si>
    <t>７</t>
    <phoneticPr fontId="10"/>
  </si>
  <si>
    <t>最新の就業規則（または「常勤職員の勤務時間に関する調べ」）で定めている常勤職員の実労働時間数を記入してください。</t>
    <rPh sb="40" eb="45">
      <t>ジツロウドウジカン</t>
    </rPh>
    <phoneticPr fontId="10"/>
  </si>
  <si>
    <t>時間／日</t>
    <phoneticPr fontId="10"/>
  </si>
  <si>
    <t>時間／週</t>
    <rPh sb="3" eb="4">
      <t>シュウ</t>
    </rPh>
    <phoneticPr fontId="10"/>
  </si>
  <si>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10"/>
  </si>
  <si>
    <t>８</t>
    <phoneticPr fontId="10"/>
  </si>
  <si>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10"/>
  </si>
  <si>
    <t>９</t>
    <phoneticPr fontId="10"/>
  </si>
  <si>
    <t>全従業者のうち、派遣・出向で配置する従業者は何名いますか。</t>
    <rPh sb="0" eb="1">
      <t>ゼン</t>
    </rPh>
    <rPh sb="1" eb="4">
      <t>ジュウギョウシャ</t>
    </rPh>
    <rPh sb="8" eb="10">
      <t>ハケン</t>
    </rPh>
    <rPh sb="11" eb="13">
      <t>シュッコウ</t>
    </rPh>
    <rPh sb="14" eb="16">
      <t>ハイチ</t>
    </rPh>
    <rPh sb="18" eb="21">
      <t>ジュウギョウシャ</t>
    </rPh>
    <rPh sb="22" eb="24">
      <t>ナンメイ</t>
    </rPh>
    <phoneticPr fontId="10"/>
  </si>
  <si>
    <t>１０</t>
    <phoneticPr fontId="10"/>
  </si>
  <si>
    <t>派遣・出向に関する契約書等において、</t>
    <rPh sb="0" eb="2">
      <t>ハケン</t>
    </rPh>
    <rPh sb="3" eb="5">
      <t>シュッコウ</t>
    </rPh>
    <rPh sb="6" eb="7">
      <t>カン</t>
    </rPh>
    <rPh sb="9" eb="13">
      <t>ケイヤクショトウ</t>
    </rPh>
    <phoneticPr fontId="10"/>
  </si>
  <si>
    <t>６</t>
    <phoneticPr fontId="9"/>
  </si>
  <si>
    <t>雇用する全従業者について雇用契約書を締結していますか。</t>
    <rPh sb="0" eb="2">
      <t>コヨウ</t>
    </rPh>
    <phoneticPr fontId="10"/>
  </si>
  <si>
    <t>直接雇用の従業者の全員において、主な勤務地を当該施設とする旨辞令等が交付されていますか。</t>
    <rPh sb="0" eb="2">
      <t>チョクセツ</t>
    </rPh>
    <rPh sb="2" eb="4">
      <t>コヨウ</t>
    </rPh>
    <rPh sb="5" eb="8">
      <t>ジュウギョウシャ</t>
    </rPh>
    <rPh sb="9" eb="11">
      <t>ゼンイン</t>
    </rPh>
    <rPh sb="16" eb="17">
      <t>オモ</t>
    </rPh>
    <rPh sb="18" eb="21">
      <t>キンムチ</t>
    </rPh>
    <rPh sb="22" eb="24">
      <t>トウガイ</t>
    </rPh>
    <rPh sb="24" eb="26">
      <t>シセツ</t>
    </rPh>
    <rPh sb="29" eb="30">
      <t>ムネ</t>
    </rPh>
    <rPh sb="30" eb="32">
      <t>ジレイ</t>
    </rPh>
    <rPh sb="32" eb="33">
      <t>トウ</t>
    </rPh>
    <rPh sb="34" eb="36">
      <t>コウフ</t>
    </rPh>
    <phoneticPr fontId="10"/>
  </si>
  <si>
    <t>施設管理者は、施設管理者以外の当該施設外の業務に従事することはありますか（※当該施設内の兼務除く）。</t>
    <rPh sb="0" eb="2">
      <t>シセツ</t>
    </rPh>
    <rPh sb="2" eb="5">
      <t>カンリシャ</t>
    </rPh>
    <rPh sb="7" eb="9">
      <t>シセツ</t>
    </rPh>
    <rPh sb="9" eb="12">
      <t>カンリシャ</t>
    </rPh>
    <rPh sb="12" eb="14">
      <t>イガイ</t>
    </rPh>
    <rPh sb="15" eb="17">
      <t>トウガイ</t>
    </rPh>
    <rPh sb="17" eb="20">
      <t>シセツガイ</t>
    </rPh>
    <rPh sb="21" eb="23">
      <t>ギョウム</t>
    </rPh>
    <rPh sb="24" eb="26">
      <t>ジュウジ</t>
    </rPh>
    <rPh sb="38" eb="40">
      <t>トウガイ</t>
    </rPh>
    <rPh sb="40" eb="42">
      <t>シセツ</t>
    </rPh>
    <rPh sb="42" eb="43">
      <t>ナイ</t>
    </rPh>
    <rPh sb="44" eb="46">
      <t>ケンム</t>
    </rPh>
    <rPh sb="46" eb="47">
      <t>ノゾ</t>
    </rPh>
    <phoneticPr fontId="10"/>
  </si>
  <si>
    <r>
      <t>上記４－①で</t>
    </r>
    <r>
      <rPr>
        <b/>
        <sz val="11"/>
        <rFont val="ＭＳ Ｐゴシック"/>
        <family val="3"/>
        <charset val="128"/>
      </rPr>
      <t>「はい」</t>
    </r>
    <r>
      <rPr>
        <sz val="11"/>
        <rFont val="ＭＳ Ｐゴシック"/>
        <family val="3"/>
        <charset val="128"/>
      </rPr>
      <t>を選択した場合、当該施設管理者が当該施設外で兼務する予定の業務は何ですか。</t>
    </r>
    <rPh sb="0" eb="2">
      <t>ジョウキ</t>
    </rPh>
    <rPh sb="11" eb="13">
      <t>センタク</t>
    </rPh>
    <rPh sb="15" eb="17">
      <t>バアイ</t>
    </rPh>
    <rPh sb="18" eb="20">
      <t>トウガイ</t>
    </rPh>
    <rPh sb="20" eb="22">
      <t>シセツ</t>
    </rPh>
    <rPh sb="22" eb="25">
      <t>カンリシャ</t>
    </rPh>
    <rPh sb="26" eb="28">
      <t>トウガイ</t>
    </rPh>
    <rPh sb="28" eb="30">
      <t>シセツ</t>
    </rPh>
    <rPh sb="30" eb="31">
      <t>ガイ</t>
    </rPh>
    <rPh sb="32" eb="34">
      <t>ケンム</t>
    </rPh>
    <rPh sb="36" eb="38">
      <t>ヨテイ</t>
    </rPh>
    <rPh sb="39" eb="41">
      <t>ギョウム</t>
    </rPh>
    <rPh sb="42" eb="43">
      <t>ナン</t>
    </rPh>
    <phoneticPr fontId="10"/>
  </si>
  <si>
    <t>就業規則（従業員が10人未満で就業規則を作成していない場合は、「常勤職員の勤務時間に関する調べ」）を作成し、事業所に備えていますか。</t>
    <rPh sb="0" eb="2">
      <t>シュウギョウ</t>
    </rPh>
    <rPh sb="2" eb="4">
      <t>キソク</t>
    </rPh>
    <rPh sb="5" eb="8">
      <t>ジュウギョウイン</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10"/>
  </si>
  <si>
    <t>労働基準法その他法令に定められている休暇等（年次有給休暇、産前産後休業、育児休業、生理休暇、子どもの看護休業、介護休業（休暇））を設けていますか。</t>
    <rPh sb="0" eb="2">
      <t>ロウドウ</t>
    </rPh>
    <rPh sb="2" eb="5">
      <t>キジュンホウ</t>
    </rPh>
    <rPh sb="7" eb="8">
      <t>タ</t>
    </rPh>
    <rPh sb="8" eb="10">
      <t>ホウレイ</t>
    </rPh>
    <rPh sb="11" eb="12">
      <t>サダ</t>
    </rPh>
    <rPh sb="18" eb="20">
      <t>キュウカ</t>
    </rPh>
    <rPh sb="20" eb="21">
      <t>トウ</t>
    </rPh>
    <rPh sb="22" eb="24">
      <t>ネンジ</t>
    </rPh>
    <rPh sb="24" eb="26">
      <t>ユウキュウ</t>
    </rPh>
    <rPh sb="26" eb="28">
      <t>キュウカ</t>
    </rPh>
    <rPh sb="29" eb="31">
      <t>サンゼン</t>
    </rPh>
    <rPh sb="31" eb="33">
      <t>サンゴ</t>
    </rPh>
    <rPh sb="33" eb="35">
      <t>キュウギョウ</t>
    </rPh>
    <rPh sb="36" eb="38">
      <t>イクジ</t>
    </rPh>
    <rPh sb="38" eb="40">
      <t>キュウギョウ</t>
    </rPh>
    <rPh sb="41" eb="43">
      <t>セイリ</t>
    </rPh>
    <rPh sb="43" eb="45">
      <t>キュウカ</t>
    </rPh>
    <rPh sb="46" eb="47">
      <t>コ</t>
    </rPh>
    <rPh sb="50" eb="52">
      <t>カンゴ</t>
    </rPh>
    <rPh sb="52" eb="54">
      <t>キュウギョウ</t>
    </rPh>
    <rPh sb="55" eb="57">
      <t>カイゴ</t>
    </rPh>
    <rPh sb="57" eb="59">
      <t>キュウギョウ</t>
    </rPh>
    <rPh sb="60" eb="62">
      <t>キュウカ</t>
    </rPh>
    <rPh sb="65" eb="66">
      <t>モウ</t>
    </rPh>
    <phoneticPr fontId="10"/>
  </si>
  <si>
    <t>①出向・派遣される職員が特定されていますか。</t>
    <phoneticPr fontId="10"/>
  </si>
  <si>
    <t>②事業所管理者の指揮命令下で従事することが定められていますか。</t>
    <rPh sb="21" eb="22">
      <t>サダ</t>
    </rPh>
    <phoneticPr fontId="10"/>
  </si>
  <si>
    <t>③出向・派遣期間が特定されていますか。</t>
    <phoneticPr fontId="10"/>
  </si>
  <si>
    <t>④当該従事者に同意を得ていますか。</t>
    <phoneticPr fontId="10"/>
  </si>
  <si>
    <t>⑤勤務地が当該施設になっていますか。</t>
    <rPh sb="1" eb="4">
      <t>キンムチ</t>
    </rPh>
    <rPh sb="5" eb="7">
      <t>トウガイ</t>
    </rPh>
    <rPh sb="7" eb="9">
      <t>シセツ</t>
    </rPh>
    <phoneticPr fontId="10"/>
  </si>
  <si>
    <t>（１）　当該建物は、自己所有の建物ですか。</t>
    <rPh sb="4" eb="6">
      <t>トウガイ</t>
    </rPh>
    <rPh sb="6" eb="8">
      <t>タテモノ</t>
    </rPh>
    <rPh sb="10" eb="12">
      <t>ジコ</t>
    </rPh>
    <rPh sb="12" eb="14">
      <t>ショユウ</t>
    </rPh>
    <rPh sb="15" eb="17">
      <t>タテモノ</t>
    </rPh>
    <phoneticPr fontId="13"/>
  </si>
  <si>
    <t>（２）　上記（１）で「いいえ」を選択した場合、賃貸借契約における契約者名義は申請者（法人）ですか</t>
    <rPh sb="4" eb="6">
      <t>ジョウキ</t>
    </rPh>
    <rPh sb="16" eb="18">
      <t>センタク</t>
    </rPh>
    <rPh sb="20" eb="22">
      <t>バアイ</t>
    </rPh>
    <rPh sb="23" eb="26">
      <t>チンタイシャク</t>
    </rPh>
    <rPh sb="26" eb="28">
      <t>ケイヤク</t>
    </rPh>
    <rPh sb="32" eb="35">
      <t>ケイヤクシャ</t>
    </rPh>
    <rPh sb="35" eb="37">
      <t>メイギ</t>
    </rPh>
    <rPh sb="38" eb="41">
      <t>シンセイシャ</t>
    </rPh>
    <rPh sb="42" eb="44">
      <t>ホウジン</t>
    </rPh>
    <phoneticPr fontId="13"/>
  </si>
  <si>
    <t>当該建物は、耐火建築物ですか、準耐火建築物ですか。</t>
    <rPh sb="0" eb="2">
      <t>トウガイ</t>
    </rPh>
    <rPh sb="2" eb="4">
      <t>タテモノ</t>
    </rPh>
    <rPh sb="6" eb="8">
      <t>タイカ</t>
    </rPh>
    <rPh sb="8" eb="10">
      <t>ケンチク</t>
    </rPh>
    <rPh sb="10" eb="11">
      <t>ブツ</t>
    </rPh>
    <rPh sb="15" eb="16">
      <t>ジュン</t>
    </rPh>
    <rPh sb="16" eb="18">
      <t>タイカ</t>
    </rPh>
    <rPh sb="18" eb="20">
      <t>ケンチク</t>
    </rPh>
    <rPh sb="20" eb="21">
      <t>ブツ</t>
    </rPh>
    <phoneticPr fontId="13"/>
  </si>
  <si>
    <t>指定居宅サービス事業所・指定介護予防サービス事業所指定申請書（別紙様式第一号（一））</t>
    <rPh sb="31" eb="33">
      <t>ベッシ</t>
    </rPh>
    <rPh sb="33" eb="35">
      <t>ヨウシキ</t>
    </rPh>
    <rPh sb="35" eb="37">
      <t>ダイイチ</t>
    </rPh>
    <rPh sb="37" eb="38">
      <t>ゴウ</t>
    </rPh>
    <rPh sb="39" eb="40">
      <t>イチ</t>
    </rPh>
    <phoneticPr fontId="9"/>
  </si>
  <si>
    <t>別紙様式第一号（一）</t>
    <phoneticPr fontId="10"/>
  </si>
  <si>
    <t xml:space="preserve"> </t>
    <phoneticPr fontId="10"/>
  </si>
  <si>
    <t>指定（許可）申請書</t>
    <phoneticPr fontId="10"/>
  </si>
  <si>
    <t>知事（市長）殿</t>
    <rPh sb="0" eb="2">
      <t>チジ</t>
    </rPh>
    <rPh sb="3" eb="5">
      <t>シチョウ</t>
    </rPh>
    <rPh sb="6" eb="7">
      <t>ドノ</t>
    </rPh>
    <phoneticPr fontId="10"/>
  </si>
  <si>
    <t>所在地</t>
    <phoneticPr fontId="10"/>
  </si>
  <si>
    <t>代表者職名・氏名</t>
  </si>
  <si>
    <t>法人番号</t>
    <rPh sb="0" eb="2">
      <t>ホウジン</t>
    </rPh>
    <rPh sb="2" eb="4">
      <t>バンゴウ</t>
    </rPh>
    <phoneticPr fontId="10"/>
  </si>
  <si>
    <t>道</t>
    <rPh sb="0" eb="1">
      <t>ミチ</t>
    </rPh>
    <phoneticPr fontId="10"/>
  </si>
  <si>
    <t>府</t>
    <rPh sb="0" eb="1">
      <t>フ</t>
    </rPh>
    <phoneticPr fontId="10"/>
  </si>
  <si>
    <t>県</t>
    <rPh sb="0" eb="1">
      <t>ケン</t>
    </rPh>
    <phoneticPr fontId="10"/>
  </si>
  <si>
    <t>（内線）</t>
    <rPh sb="1" eb="3">
      <t>ナイセン</t>
    </rPh>
    <phoneticPr fontId="10"/>
  </si>
  <si>
    <t>法人等の種類</t>
    <rPh sb="2" eb="3">
      <t>トウ</t>
    </rPh>
    <rPh sb="4" eb="6">
      <t>シュルイ</t>
    </rPh>
    <phoneticPr fontId="10"/>
  </si>
  <si>
    <t>代表者（開設者）の職名・氏名・生年月日</t>
    <rPh sb="4" eb="6">
      <t>カイセツ</t>
    </rPh>
    <rPh sb="6" eb="7">
      <t>モノ</t>
    </rPh>
    <rPh sb="10" eb="11">
      <t>メイ</t>
    </rPh>
    <rPh sb="15" eb="17">
      <t>セイネン</t>
    </rPh>
    <rPh sb="17" eb="19">
      <t>ガッピ</t>
    </rPh>
    <phoneticPr fontId="10"/>
  </si>
  <si>
    <t>代表者（開設者）
の住所</t>
    <phoneticPr fontId="10"/>
  </si>
  <si>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0"/>
  </si>
  <si>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0"/>
  </si>
  <si>
    <t>既に指定（許可）を受けている事業等（該当事業に○）</t>
    <rPh sb="5" eb="7">
      <t>キョカ</t>
    </rPh>
    <rPh sb="16" eb="17">
      <t>トウ</t>
    </rPh>
    <phoneticPr fontId="10"/>
  </si>
  <si>
    <t>共生型サービス申請時に☑</t>
    <phoneticPr fontId="10"/>
  </si>
  <si>
    <t>付表第一号（一）</t>
    <rPh sb="0" eb="2">
      <t>フヒョウ</t>
    </rPh>
    <rPh sb="2" eb="4">
      <t>ダイイチ</t>
    </rPh>
    <rPh sb="4" eb="5">
      <t>ゴウ</t>
    </rPh>
    <rPh sb="6" eb="7">
      <t>イチ</t>
    </rPh>
    <phoneticPr fontId="10"/>
  </si>
  <si>
    <t>付表第一号（二）</t>
    <rPh sb="0" eb="2">
      <t>フヒョウ</t>
    </rPh>
    <rPh sb="2" eb="4">
      <t>ダイイチ</t>
    </rPh>
    <rPh sb="4" eb="5">
      <t>ゴウ</t>
    </rPh>
    <rPh sb="6" eb="7">
      <t>ニ</t>
    </rPh>
    <phoneticPr fontId="10"/>
  </si>
  <si>
    <t>付表第一号（三）</t>
    <rPh sb="0" eb="2">
      <t>フヒョウ</t>
    </rPh>
    <rPh sb="2" eb="4">
      <t>ダイイチ</t>
    </rPh>
    <rPh sb="4" eb="5">
      <t>ゴウ</t>
    </rPh>
    <rPh sb="6" eb="7">
      <t>サン</t>
    </rPh>
    <phoneticPr fontId="10"/>
  </si>
  <si>
    <t>付表第一号（四）</t>
    <rPh sb="0" eb="2">
      <t>フヒョウ</t>
    </rPh>
    <rPh sb="2" eb="4">
      <t>ダイイチ</t>
    </rPh>
    <rPh sb="4" eb="5">
      <t>ゴウ</t>
    </rPh>
    <rPh sb="6" eb="7">
      <t>ヨン</t>
    </rPh>
    <phoneticPr fontId="10"/>
  </si>
  <si>
    <t>付表第一号（五）</t>
    <rPh sb="0" eb="2">
      <t>フヒョウ</t>
    </rPh>
    <rPh sb="2" eb="4">
      <t>ダイイチ</t>
    </rPh>
    <rPh sb="4" eb="5">
      <t>ゴウ</t>
    </rPh>
    <rPh sb="6" eb="7">
      <t>ゴ</t>
    </rPh>
    <phoneticPr fontId="10"/>
  </si>
  <si>
    <t>付表第一号（六）</t>
    <rPh sb="0" eb="2">
      <t>フヒョウ</t>
    </rPh>
    <rPh sb="2" eb="4">
      <t>ダイイチ</t>
    </rPh>
    <rPh sb="4" eb="5">
      <t>ゴウ</t>
    </rPh>
    <rPh sb="6" eb="7">
      <t>ロク</t>
    </rPh>
    <phoneticPr fontId="10"/>
  </si>
  <si>
    <t>付表第一号（七）</t>
    <rPh sb="0" eb="2">
      <t>フヒョウ</t>
    </rPh>
    <rPh sb="2" eb="4">
      <t>ダイイチ</t>
    </rPh>
    <rPh sb="4" eb="5">
      <t>ゴウ</t>
    </rPh>
    <rPh sb="6" eb="7">
      <t>ナナ</t>
    </rPh>
    <phoneticPr fontId="10"/>
  </si>
  <si>
    <t>付表第一号（八）（九）（十）</t>
    <rPh sb="0" eb="2">
      <t>フヒョウ</t>
    </rPh>
    <rPh sb="2" eb="4">
      <t>ダイイチ</t>
    </rPh>
    <rPh sb="4" eb="5">
      <t>ゴウ</t>
    </rPh>
    <rPh sb="6" eb="7">
      <t>ハチ</t>
    </rPh>
    <rPh sb="8" eb="9">
      <t>キュウ</t>
    </rPh>
    <rPh sb="12" eb="13">
      <t>ジュウ</t>
    </rPh>
    <phoneticPr fontId="10"/>
  </si>
  <si>
    <t>付表第一号（十一）</t>
    <rPh sb="0" eb="2">
      <t>フヒョウ</t>
    </rPh>
    <rPh sb="2" eb="4">
      <t>ダイイチ</t>
    </rPh>
    <rPh sb="4" eb="5">
      <t>ゴウ</t>
    </rPh>
    <rPh sb="6" eb="8">
      <t>ジュウイチ</t>
    </rPh>
    <phoneticPr fontId="10"/>
  </si>
  <si>
    <t>付表第一号（十二）</t>
    <rPh sb="0" eb="2">
      <t>フヒョウ</t>
    </rPh>
    <rPh sb="2" eb="4">
      <t>ダイイチ</t>
    </rPh>
    <rPh sb="4" eb="5">
      <t>ゴウ</t>
    </rPh>
    <rPh sb="6" eb="8">
      <t>ジュウニ</t>
    </rPh>
    <phoneticPr fontId="10"/>
  </si>
  <si>
    <t>付表第一号（十三）</t>
    <rPh sb="0" eb="2">
      <t>フヒョウ</t>
    </rPh>
    <rPh sb="2" eb="4">
      <t>ダイイチ</t>
    </rPh>
    <rPh sb="4" eb="5">
      <t>ゴウ</t>
    </rPh>
    <rPh sb="6" eb="8">
      <t>ジュウサン</t>
    </rPh>
    <phoneticPr fontId="10"/>
  </si>
  <si>
    <t>付表第一号（十四）</t>
    <rPh sb="0" eb="2">
      <t>フヒョウ</t>
    </rPh>
    <rPh sb="2" eb="4">
      <t>ダイイチ</t>
    </rPh>
    <rPh sb="4" eb="5">
      <t>ゴウ</t>
    </rPh>
    <rPh sb="6" eb="8">
      <t>ジュウヨン</t>
    </rPh>
    <phoneticPr fontId="10"/>
  </si>
  <si>
    <t>付表第一号（十五）</t>
    <rPh sb="0" eb="2">
      <t>フヒョウ</t>
    </rPh>
    <rPh sb="2" eb="4">
      <t>ダイイチ</t>
    </rPh>
    <rPh sb="4" eb="5">
      <t>ゴウ</t>
    </rPh>
    <rPh sb="6" eb="8">
      <t>ジュウゴ</t>
    </rPh>
    <phoneticPr fontId="10"/>
  </si>
  <si>
    <t>付表第一号（十六）</t>
    <rPh sb="0" eb="2">
      <t>フヒョウ</t>
    </rPh>
    <rPh sb="2" eb="4">
      <t>ダイイチ</t>
    </rPh>
    <rPh sb="4" eb="5">
      <t>ゴウ</t>
    </rPh>
    <rPh sb="6" eb="8">
      <t>ジュウロク</t>
    </rPh>
    <phoneticPr fontId="10"/>
  </si>
  <si>
    <t>付表第一号（十七）</t>
    <rPh sb="0" eb="2">
      <t>フヒョウ</t>
    </rPh>
    <rPh sb="2" eb="4">
      <t>ダイイチ</t>
    </rPh>
    <rPh sb="4" eb="5">
      <t>ゴウ</t>
    </rPh>
    <rPh sb="6" eb="8">
      <t>ジュウナナ</t>
    </rPh>
    <phoneticPr fontId="10"/>
  </si>
  <si>
    <t>付表第一号（八）（九）（十）</t>
    <rPh sb="0" eb="2">
      <t>フヒョウ</t>
    </rPh>
    <rPh sb="2" eb="4">
      <t>ダイイチ</t>
    </rPh>
    <rPh sb="4" eb="5">
      <t>ゴウ</t>
    </rPh>
    <rPh sb="6" eb="7">
      <t>ハチ</t>
    </rPh>
    <rPh sb="9" eb="10">
      <t>キュウ</t>
    </rPh>
    <rPh sb="12" eb="13">
      <t>ジュウ</t>
    </rPh>
    <phoneticPr fontId="10"/>
  </si>
  <si>
    <t>１
２
３
４
５
６</t>
    <phoneticPr fontId="10"/>
  </si>
  <si>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0"/>
  </si>
  <si>
    <t>付表第一号（十二） 特定施設入居者生活介護・介護予防特定施設入居者生活介護事業所の指定に係る記載事項</t>
    <rPh sb="2" eb="4">
      <t>ダイイチ</t>
    </rPh>
    <rPh sb="4" eb="5">
      <t>ゴウ</t>
    </rPh>
    <rPh sb="6" eb="8">
      <t>ジュウニ</t>
    </rPh>
    <phoneticPr fontId="10"/>
  </si>
  <si>
    <t>従業者の勤務体制及び勤務形態一覧表(標準様式１）</t>
    <rPh sb="18" eb="20">
      <t>ヒョウジュン</t>
    </rPh>
    <phoneticPr fontId="9"/>
  </si>
  <si>
    <t>利用者からの苦情を処理するために講ずる措置の概要（標準様式５）</t>
    <rPh sb="25" eb="27">
      <t>ヒョウジュン</t>
    </rPh>
    <rPh sb="27" eb="29">
      <t>ヨウシキ</t>
    </rPh>
    <phoneticPr fontId="9"/>
  </si>
  <si>
    <t>介護保険法第70条第2項各号の規定に該当しない旨の誓約書（標準様式６及び誓約書別紙①）</t>
    <rPh sb="29" eb="31">
      <t>ヒョウジュン</t>
    </rPh>
    <rPh sb="31" eb="33">
      <t>ヨウシキ</t>
    </rPh>
    <rPh sb="34" eb="35">
      <t>オヨ</t>
    </rPh>
    <rPh sb="36" eb="39">
      <t>セイヤクショ</t>
    </rPh>
    <rPh sb="39" eb="41">
      <t>ベッシ</t>
    </rPh>
    <phoneticPr fontId="9"/>
  </si>
  <si>
    <t>介護保険法第115条の2第2項各号の規定に該当しない旨の誓約書（標準様式６及び誓約書別紙⑤）</t>
    <rPh sb="32" eb="34">
      <t>ヒョウジュン</t>
    </rPh>
    <rPh sb="34" eb="36">
      <t>ヨウシキ</t>
    </rPh>
    <rPh sb="37" eb="38">
      <t>オヨ</t>
    </rPh>
    <rPh sb="39" eb="42">
      <t>セイヤクショ</t>
    </rPh>
    <rPh sb="42" eb="44">
      <t>ベッシ</t>
    </rPh>
    <phoneticPr fontId="9"/>
  </si>
  <si>
    <t>介護支援専門員の氏名及びその登録番号（標準様式７）</t>
    <rPh sb="19" eb="21">
      <t>ヒョウジュン</t>
    </rPh>
    <rPh sb="21" eb="23">
      <t>ヨウシキ</t>
    </rPh>
    <phoneticPr fontId="9"/>
  </si>
  <si>
    <t>雇用契約、就業規則に関するチェックリスト（参考様式１）</t>
    <rPh sb="21" eb="23">
      <t>サンコウ</t>
    </rPh>
    <rPh sb="23" eb="25">
      <t>ヨウシキ</t>
    </rPh>
    <phoneticPr fontId="9"/>
  </si>
  <si>
    <t>建築物等に関するチェックリスト（参考様式２）</t>
    <rPh sb="16" eb="18">
      <t>サンコウ</t>
    </rPh>
    <rPh sb="18" eb="20">
      <t>ヨウシキ</t>
    </rPh>
    <phoneticPr fontId="9"/>
  </si>
  <si>
    <t>事業所の平面図(標準様式３）</t>
    <rPh sb="8" eb="10">
      <t>ヒョウジュン</t>
    </rPh>
    <rPh sb="10" eb="12">
      <t>ヨウシキ</t>
    </rPh>
    <phoneticPr fontId="9"/>
  </si>
  <si>
    <t>＝</t>
    <phoneticPr fontId="13"/>
  </si>
  <si>
    <t>＋</t>
    <phoneticPr fontId="13"/>
  </si>
  <si>
    <t>合計</t>
    <rPh sb="0" eb="2">
      <t>ゴウケイ</t>
    </rPh>
    <phoneticPr fontId="13"/>
  </si>
  <si>
    <t>常勤換算方法による人数</t>
    <rPh sb="0" eb="2">
      <t>ジョウキン</t>
    </rPh>
    <rPh sb="2" eb="4">
      <t>カンサン</t>
    </rPh>
    <rPh sb="4" eb="6">
      <t>ホウホウ</t>
    </rPh>
    <rPh sb="9" eb="11">
      <t>ニンズウ</t>
    </rPh>
    <phoneticPr fontId="13"/>
  </si>
  <si>
    <t>常勤の従業者の人数</t>
  </si>
  <si>
    <t>常勤換算方法対象外の</t>
    <rPh sb="0" eb="2">
      <t>ジョウキン</t>
    </rPh>
    <rPh sb="2" eb="4">
      <t>カンサン</t>
    </rPh>
    <rPh sb="4" eb="6">
      <t>ホウホウ</t>
    </rPh>
    <rPh sb="6" eb="9">
      <t>タイショウガイ</t>
    </rPh>
    <phoneticPr fontId="13"/>
  </si>
  <si>
    <t>■ 介護職員の常勤換算方法による人数</t>
    <rPh sb="2" eb="4">
      <t>カイゴ</t>
    </rPh>
    <rPh sb="4" eb="6">
      <t>ショクイン</t>
    </rPh>
    <rPh sb="7" eb="9">
      <t>ジョウキン</t>
    </rPh>
    <rPh sb="9" eb="11">
      <t>カンサン</t>
    </rPh>
    <rPh sb="11" eb="13">
      <t>ホウホウ</t>
    </rPh>
    <rPh sb="16" eb="18">
      <t>ニンズウ</t>
    </rPh>
    <phoneticPr fontId="13"/>
  </si>
  <si>
    <t>■ 看護職員の常勤換算方法による人数</t>
    <rPh sb="2" eb="4">
      <t>カンゴ</t>
    </rPh>
    <rPh sb="4" eb="6">
      <t>ショクイン</t>
    </rPh>
    <rPh sb="7" eb="9">
      <t>ジョウキン</t>
    </rPh>
    <rPh sb="9" eb="11">
      <t>カンサン</t>
    </rPh>
    <rPh sb="11" eb="13">
      <t>ホウホウ</t>
    </rPh>
    <rPh sb="16" eb="18">
      <t>ニンズウ</t>
    </rPh>
    <phoneticPr fontId="13"/>
  </si>
  <si>
    <t>（小数点第2位以下切り捨て）</t>
    <rPh sb="1" eb="4">
      <t>ショウスウテン</t>
    </rPh>
    <rPh sb="4" eb="5">
      <t>ダイ</t>
    </rPh>
    <rPh sb="6" eb="7">
      <t>イ</t>
    </rPh>
    <rPh sb="7" eb="9">
      <t>イカ</t>
    </rPh>
    <rPh sb="9" eb="10">
      <t>キ</t>
    </rPh>
    <rPh sb="11" eb="12">
      <t>ス</t>
    </rPh>
    <phoneticPr fontId="13"/>
  </si>
  <si>
    <t>÷</t>
    <phoneticPr fontId="13"/>
  </si>
  <si>
    <t>常勤換算後の人数</t>
    <rPh sb="0" eb="2">
      <t>ジョウキン</t>
    </rPh>
    <rPh sb="2" eb="4">
      <t>カンサン</t>
    </rPh>
    <rPh sb="4" eb="5">
      <t>ゴ</t>
    </rPh>
    <rPh sb="6" eb="8">
      <t>ニンズウ</t>
    </rPh>
    <phoneticPr fontId="13"/>
  </si>
  <si>
    <t>常勤の従業者が</t>
    <rPh sb="0" eb="2">
      <t>ジョウキン</t>
    </rPh>
    <rPh sb="3" eb="6">
      <t>ジュウギョウシャ</t>
    </rPh>
    <phoneticPr fontId="13"/>
  </si>
  <si>
    <t>常勤換算の</t>
    <rPh sb="0" eb="2">
      <t>ジョウキン</t>
    </rPh>
    <rPh sb="2" eb="4">
      <t>カンサン</t>
    </rPh>
    <phoneticPr fontId="13"/>
  </si>
  <si>
    <t>基準：</t>
    <rPh sb="0" eb="2">
      <t>キジュン</t>
    </rPh>
    <phoneticPr fontId="13"/>
  </si>
  <si>
    <t>■ 常勤換算方法による人数</t>
    <rPh sb="2" eb="4">
      <t>ジョウキン</t>
    </rPh>
    <rPh sb="4" eb="6">
      <t>カンサン</t>
    </rPh>
    <rPh sb="6" eb="8">
      <t>ホウホウ</t>
    </rPh>
    <rPh sb="11" eb="13">
      <t>ニンズウ</t>
    </rPh>
    <phoneticPr fontId="13"/>
  </si>
  <si>
    <t>週</t>
  </si>
  <si>
    <t>（勤務形態の記号）</t>
    <rPh sb="1" eb="3">
      <t>キンム</t>
    </rPh>
    <rPh sb="3" eb="5">
      <t>ケイタイ</t>
    </rPh>
    <rPh sb="6" eb="8">
      <t>キゴウ</t>
    </rPh>
    <phoneticPr fontId="13"/>
  </si>
  <si>
    <t>-</t>
    <phoneticPr fontId="13"/>
  </si>
  <si>
    <t>介護職員</t>
    <rPh sb="0" eb="2">
      <t>カイゴ</t>
    </rPh>
    <rPh sb="2" eb="4">
      <t>ショクイン</t>
    </rPh>
    <phoneticPr fontId="13"/>
  </si>
  <si>
    <t>看護職員</t>
    <rPh sb="0" eb="2">
      <t>カンゴ</t>
    </rPh>
    <rPh sb="2" eb="4">
      <t>ショクイン</t>
    </rPh>
    <phoneticPr fontId="13"/>
  </si>
  <si>
    <t>常勤の従業者の人数</t>
    <rPh sb="0" eb="2">
      <t>ジョウキン</t>
    </rPh>
    <rPh sb="3" eb="6">
      <t>ジュウギョウシャ</t>
    </rPh>
    <rPh sb="7" eb="9">
      <t>ニンズウ</t>
    </rPh>
    <phoneticPr fontId="13"/>
  </si>
  <si>
    <t>週平均</t>
    <rPh sb="0" eb="3">
      <t>シュウヘイキン</t>
    </rPh>
    <phoneticPr fontId="13"/>
  </si>
  <si>
    <t>当月合計</t>
    <rPh sb="0" eb="2">
      <t>トウゲツ</t>
    </rPh>
    <rPh sb="2" eb="4">
      <t>ゴウケイ</t>
    </rPh>
    <phoneticPr fontId="13"/>
  </si>
  <si>
    <t>常勤換算の対象時間数</t>
    <rPh sb="0" eb="2">
      <t>ジョウキン</t>
    </rPh>
    <rPh sb="2" eb="4">
      <t>カンサン</t>
    </rPh>
    <rPh sb="5" eb="7">
      <t>タイショウ</t>
    </rPh>
    <rPh sb="7" eb="9">
      <t>ジカン</t>
    </rPh>
    <rPh sb="9" eb="10">
      <t>スウ</t>
    </rPh>
    <phoneticPr fontId="13"/>
  </si>
  <si>
    <t>勤務時間数合計</t>
    <rPh sb="0" eb="2">
      <t>キンム</t>
    </rPh>
    <rPh sb="2" eb="5">
      <t>ジカンスウ</t>
    </rPh>
    <rPh sb="5" eb="7">
      <t>ゴウケイ</t>
    </rPh>
    <phoneticPr fontId="13"/>
  </si>
  <si>
    <t>勤務形態</t>
    <rPh sb="0" eb="2">
      <t>キンム</t>
    </rPh>
    <rPh sb="2" eb="4">
      <t>ケイタイ</t>
    </rPh>
    <phoneticPr fontId="13"/>
  </si>
  <si>
    <t>③看護職員と介護職員の合計</t>
    <rPh sb="1" eb="3">
      <t>カンゴ</t>
    </rPh>
    <rPh sb="3" eb="5">
      <t>ショクイン</t>
    </rPh>
    <rPh sb="6" eb="8">
      <t>カイゴ</t>
    </rPh>
    <rPh sb="8" eb="10">
      <t>ショクイン</t>
    </rPh>
    <rPh sb="11" eb="13">
      <t>ゴウケイ</t>
    </rPh>
    <phoneticPr fontId="13"/>
  </si>
  <si>
    <t>②介護職員</t>
    <rPh sb="1" eb="3">
      <t>カイゴ</t>
    </rPh>
    <rPh sb="3" eb="5">
      <t>ショクイン</t>
    </rPh>
    <phoneticPr fontId="13"/>
  </si>
  <si>
    <t>①看護職員</t>
    <rPh sb="1" eb="3">
      <t>カンゴ</t>
    </rPh>
    <rPh sb="3" eb="5">
      <t>ショクイン</t>
    </rPh>
    <phoneticPr fontId="1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</si>
  <si>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3"/>
  </si>
  <si>
    <t>勤務時間数</t>
    <rPh sb="0" eb="2">
      <t>キンム</t>
    </rPh>
    <rPh sb="2" eb="5">
      <t>ジカンスウ</t>
    </rPh>
    <phoneticPr fontId="13"/>
  </si>
  <si>
    <t>シフト記号</t>
    <rPh sb="3" eb="5">
      <t>キゴウ</t>
    </rPh>
    <phoneticPr fontId="3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</si>
  <si>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0"/>
  </si>
  <si>
    <r>
      <t xml:space="preserve">(11)
</t>
    </r>
    <r>
      <rPr>
        <sz val="11"/>
        <rFont val="HGSｺﾞｼｯｸM"/>
        <family val="3"/>
        <charset val="128"/>
      </rPr>
      <t>週平均
勤務時間数</t>
    </r>
    <rPh sb="6" eb="8">
      <t>ヘイキン</t>
    </rPh>
    <rPh sb="9" eb="11">
      <t>キンム</t>
    </rPh>
    <rPh sb="11" eb="13">
      <t>ジカン</t>
    </rPh>
    <rPh sb="13" eb="14">
      <t>スウ</t>
    </rPh>
    <phoneticPr fontId="10"/>
  </si>
  <si>
    <t>(9)</t>
    <phoneticPr fontId="13"/>
  </si>
  <si>
    <t>(8) 氏　名</t>
    <phoneticPr fontId="10"/>
  </si>
  <si>
    <t>(7) 資格</t>
    <rPh sb="4" eb="6">
      <t>シカク</t>
    </rPh>
    <phoneticPr fontId="13"/>
  </si>
  <si>
    <t>(6)
勤務
形態</t>
    <phoneticPr fontId="10"/>
  </si>
  <si>
    <t>(5) 
職種</t>
    <phoneticPr fontId="10"/>
  </si>
  <si>
    <t>人</t>
    <rPh sb="0" eb="1">
      <t>ニン</t>
    </rPh>
    <phoneticPr fontId="13"/>
  </si>
  <si>
    <t>（前年度の平均値または推定数）</t>
    <rPh sb="1" eb="4">
      <t>ゼンネンド</t>
    </rPh>
    <rPh sb="5" eb="8">
      <t>ヘイキンチ</t>
    </rPh>
    <rPh sb="11" eb="14">
      <t>スイテイスウ</t>
    </rPh>
    <phoneticPr fontId="13"/>
  </si>
  <si>
    <t>(4) 利用者数</t>
    <rPh sb="4" eb="7">
      <t>リヨウシャ</t>
    </rPh>
    <rPh sb="7" eb="8">
      <t>スウ</t>
    </rPh>
    <phoneticPr fontId="13"/>
  </si>
  <si>
    <t>日</t>
    <rPh sb="0" eb="1">
      <t>ニチ</t>
    </rPh>
    <phoneticPr fontId="13"/>
  </si>
  <si>
    <t>当月の日数</t>
    <rPh sb="0" eb="2">
      <t>トウゲツ</t>
    </rPh>
    <rPh sb="3" eb="5">
      <t>ニッスウ</t>
    </rPh>
    <phoneticPr fontId="13"/>
  </si>
  <si>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3"/>
  </si>
  <si>
    <t>○○○○</t>
    <phoneticPr fontId="13"/>
  </si>
  <si>
    <t>事業所名（</t>
    <rPh sb="0" eb="3">
      <t>ジギョウショ</t>
    </rPh>
    <rPh sb="3" eb="4">
      <t>メイ</t>
    </rPh>
    <phoneticPr fontId="13"/>
  </si>
  <si>
    <t>特定施設入居者生活介護</t>
    <rPh sb="0" eb="2">
      <t>トクテイ</t>
    </rPh>
    <rPh sb="2" eb="4">
      <t>シセツ</t>
    </rPh>
    <rPh sb="4" eb="7">
      <t>ニュウキョシャ</t>
    </rPh>
    <rPh sb="7" eb="9">
      <t>セイカツ</t>
    </rPh>
    <rPh sb="9" eb="11">
      <t>カイゴ</t>
    </rPh>
    <phoneticPr fontId="13"/>
  </si>
  <si>
    <t>サービス種別（</t>
    <rPh sb="4" eb="6">
      <t>シュベツ</t>
    </rPh>
    <phoneticPr fontId="13"/>
  </si>
  <si>
    <t>従業者の勤務の体制及び勤務形態一覧表　</t>
  </si>
  <si>
    <t>（標準様式1）</t>
    <rPh sb="1" eb="3">
      <t>ヒョウジュン</t>
    </rPh>
    <rPh sb="3" eb="5">
      <t>ヨウシキ</t>
    </rPh>
    <phoneticPr fontId="10"/>
  </si>
  <si>
    <t>≪要 提出≫</t>
    <rPh sb="1" eb="2">
      <t>ヨウ</t>
    </rPh>
    <rPh sb="3" eb="5">
      <t>テイシュツ</t>
    </rPh>
    <phoneticPr fontId="13"/>
  </si>
  <si>
    <t>■シフト記号表（勤務時間帯）</t>
    <rPh sb="4" eb="6">
      <t>キゴウ</t>
    </rPh>
    <rPh sb="6" eb="7">
      <t>ヒョウ</t>
    </rPh>
    <rPh sb="8" eb="10">
      <t>キンム</t>
    </rPh>
    <rPh sb="10" eb="13">
      <t>ジカンタイ</t>
    </rPh>
    <phoneticPr fontId="13"/>
  </si>
  <si>
    <t>※24時間表記</t>
    <rPh sb="3" eb="5">
      <t>ジカン</t>
    </rPh>
    <rPh sb="5" eb="7">
      <t>ヒョウキ</t>
    </rPh>
    <phoneticPr fontId="1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</si>
  <si>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3"/>
  </si>
  <si>
    <t>勤務時間</t>
    <rPh sb="0" eb="2">
      <t>キンム</t>
    </rPh>
    <rPh sb="2" eb="4">
      <t>ジカン</t>
    </rPh>
    <phoneticPr fontId="13"/>
  </si>
  <si>
    <t>自由記載欄</t>
    <rPh sb="0" eb="2">
      <t>ジユウ</t>
    </rPh>
    <rPh sb="2" eb="4">
      <t>キサイ</t>
    </rPh>
    <rPh sb="4" eb="5">
      <t>ラン</t>
    </rPh>
    <phoneticPr fontId="13"/>
  </si>
  <si>
    <t>始業時刻</t>
    <rPh sb="0" eb="2">
      <t>シギョウ</t>
    </rPh>
    <rPh sb="2" eb="4">
      <t>ジコク</t>
    </rPh>
    <phoneticPr fontId="13"/>
  </si>
  <si>
    <t>終業時刻</t>
    <rPh sb="0" eb="2">
      <t>シュウギョウ</t>
    </rPh>
    <rPh sb="2" eb="4">
      <t>ジコク</t>
    </rPh>
    <phoneticPr fontId="13"/>
  </si>
  <si>
    <t>うち、休憩時間</t>
    <rPh sb="3" eb="5">
      <t>キュウケイ</t>
    </rPh>
    <rPh sb="5" eb="7">
      <t>ジカン</t>
    </rPh>
    <phoneticPr fontId="13"/>
  </si>
  <si>
    <t>a</t>
    <phoneticPr fontId="13"/>
  </si>
  <si>
    <t>：</t>
    <phoneticPr fontId="13"/>
  </si>
  <si>
    <t>～</t>
    <phoneticPr fontId="13"/>
  </si>
  <si>
    <t>（</t>
    <phoneticPr fontId="13"/>
  </si>
  <si>
    <t>b</t>
    <phoneticPr fontId="13"/>
  </si>
  <si>
    <t>c</t>
    <phoneticPr fontId="13"/>
  </si>
  <si>
    <t>d</t>
    <phoneticPr fontId="13"/>
  </si>
  <si>
    <t>e</t>
    <phoneticPr fontId="13"/>
  </si>
  <si>
    <t>f</t>
    <phoneticPr fontId="13"/>
  </si>
  <si>
    <t>g</t>
    <phoneticPr fontId="13"/>
  </si>
  <si>
    <t>h</t>
    <phoneticPr fontId="13"/>
  </si>
  <si>
    <t>i</t>
    <phoneticPr fontId="13"/>
  </si>
  <si>
    <t>j</t>
    <phoneticPr fontId="13"/>
  </si>
  <si>
    <t>k</t>
    <phoneticPr fontId="13"/>
  </si>
  <si>
    <t>l</t>
    <phoneticPr fontId="13"/>
  </si>
  <si>
    <t>m</t>
    <phoneticPr fontId="13"/>
  </si>
  <si>
    <t>n</t>
    <phoneticPr fontId="13"/>
  </si>
  <si>
    <t>o</t>
    <phoneticPr fontId="13"/>
  </si>
  <si>
    <t>p</t>
    <phoneticPr fontId="13"/>
  </si>
  <si>
    <t>q</t>
    <phoneticPr fontId="13"/>
  </si>
  <si>
    <t>r</t>
    <phoneticPr fontId="13"/>
  </si>
  <si>
    <t>s</t>
    <phoneticPr fontId="13"/>
  </si>
  <si>
    <t>t</t>
    <phoneticPr fontId="13"/>
  </si>
  <si>
    <t>u</t>
    <phoneticPr fontId="13"/>
  </si>
  <si>
    <t>v</t>
    <phoneticPr fontId="13"/>
  </si>
  <si>
    <t>w</t>
    <phoneticPr fontId="13"/>
  </si>
  <si>
    <t>x</t>
    <phoneticPr fontId="13"/>
  </si>
  <si>
    <t>y</t>
    <phoneticPr fontId="13"/>
  </si>
  <si>
    <t>z</t>
    <phoneticPr fontId="13"/>
  </si>
  <si>
    <t>aa</t>
    <phoneticPr fontId="13"/>
  </si>
  <si>
    <t>ab</t>
    <phoneticPr fontId="13"/>
  </si>
  <si>
    <t>ac</t>
    <phoneticPr fontId="13"/>
  </si>
  <si>
    <t>ad</t>
    <phoneticPr fontId="13"/>
  </si>
  <si>
    <t>ae</t>
    <phoneticPr fontId="13"/>
  </si>
  <si>
    <t>af</t>
    <phoneticPr fontId="13"/>
  </si>
  <si>
    <t>ag</t>
    <phoneticPr fontId="13"/>
  </si>
  <si>
    <t>1日に2回勤務する場合</t>
    <rPh sb="1" eb="2">
      <t>ニチ</t>
    </rPh>
    <rPh sb="4" eb="5">
      <t>カイ</t>
    </rPh>
    <rPh sb="5" eb="7">
      <t>キンム</t>
    </rPh>
    <rPh sb="9" eb="11">
      <t>バアイ</t>
    </rPh>
    <phoneticPr fontId="13"/>
  </si>
  <si>
    <t>ah</t>
    <phoneticPr fontId="13"/>
  </si>
  <si>
    <t>1日に2回勤務する場合</t>
    <phoneticPr fontId="13"/>
  </si>
  <si>
    <t>ai</t>
    <phoneticPr fontId="13"/>
  </si>
  <si>
    <t>・職種ごとの勤務時間を「○：○○～○：○○」と表記することが困難な場合は、No18～33を活用し、勤務時間数のみを入力してください。</t>
    <rPh sb="45" eb="47">
      <t>カツヨウ</t>
    </rPh>
    <phoneticPr fontId="1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</si>
  <si>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3"/>
  </si>
  <si>
    <t>・シフト記号が足りない場合は、適宜、行を追加してください。</t>
    <rPh sb="4" eb="6">
      <t>キゴウ</t>
    </rPh>
    <rPh sb="7" eb="8">
      <t>タ</t>
    </rPh>
    <rPh sb="11" eb="13">
      <t>バアイ</t>
    </rPh>
    <rPh sb="15" eb="17">
      <t>テキギ</t>
    </rPh>
    <rPh sb="18" eb="19">
      <t>ギョウ</t>
    </rPh>
    <rPh sb="20" eb="22">
      <t>ツイカ</t>
    </rPh>
    <phoneticPr fontId="1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</si>
  <si>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3"/>
  </si>
  <si>
    <t>≪提出不要≫</t>
    <rPh sb="1" eb="3">
      <t>テイシュツ</t>
    </rPh>
    <rPh sb="3" eb="5">
      <t>フヨウ</t>
    </rPh>
    <phoneticPr fontId="13"/>
  </si>
  <si>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10"/>
  </si>
  <si>
    <t>・・・直接入力する必要がある箇所です。</t>
    <rPh sb="3" eb="5">
      <t>チョクセツ</t>
    </rPh>
    <rPh sb="5" eb="7">
      <t>ニュウリョク</t>
    </rPh>
    <rPh sb="9" eb="11">
      <t>ヒツヨウ</t>
    </rPh>
    <rPh sb="14" eb="16">
      <t>カショ</t>
    </rPh>
    <phoneticPr fontId="13"/>
  </si>
  <si>
    <t>下記の記入方法に従って、入力してください。</t>
    <phoneticPr fontId="13"/>
  </si>
  <si>
    <t>・・・プルダウンから選択して入力する必要がある箇所です。</t>
    <rPh sb="10" eb="12">
      <t>センタク</t>
    </rPh>
    <rPh sb="14" eb="16">
      <t>ニュウリョク</t>
    </rPh>
    <rPh sb="18" eb="20">
      <t>ヒツヨウ</t>
    </rPh>
    <rPh sb="23" eb="25">
      <t>カショ</t>
    </rPh>
    <phoneticPr fontId="1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</si>
  <si>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3"/>
  </si>
  <si>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13"/>
  </si>
  <si>
    <t>　　  新規又は再開の場合は、推定数を入力してください。</t>
    <phoneticPr fontId="13"/>
  </si>
  <si>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3"/>
  </si>
  <si>
    <t>職種名</t>
    <rPh sb="0" eb="2">
      <t>ショクシュ</t>
    </rPh>
    <rPh sb="2" eb="3">
      <t>メイ</t>
    </rPh>
    <phoneticPr fontId="13"/>
  </si>
  <si>
    <t>管理者</t>
    <rPh sb="0" eb="3">
      <t>カンリシャ</t>
    </rPh>
    <phoneticPr fontId="13"/>
  </si>
  <si>
    <t>生活相談員</t>
    <rPh sb="0" eb="2">
      <t>セイカツ</t>
    </rPh>
    <rPh sb="2" eb="5">
      <t>ソウダンイン</t>
    </rPh>
    <phoneticPr fontId="13"/>
  </si>
  <si>
    <t>機能訓練指導員</t>
    <rPh sb="0" eb="2">
      <t>キノウ</t>
    </rPh>
    <rPh sb="2" eb="4">
      <t>クンレン</t>
    </rPh>
    <rPh sb="4" eb="7">
      <t>シドウイン</t>
    </rPh>
    <phoneticPr fontId="13"/>
  </si>
  <si>
    <t>計画作成担当者</t>
    <rPh sb="0" eb="2">
      <t>ケイカク</t>
    </rPh>
    <rPh sb="2" eb="4">
      <t>サクセイ</t>
    </rPh>
    <rPh sb="4" eb="7">
      <t>タントウシャ</t>
    </rPh>
    <phoneticPr fontId="1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</si>
  <si>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</si>
  <si>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3"/>
  </si>
  <si>
    <t>非常勤で兼務</t>
    <rPh sb="0" eb="1">
      <t>ヒ</t>
    </rPh>
    <rPh sb="1" eb="3">
      <t>ジョウキン</t>
    </rPh>
    <rPh sb="4" eb="6">
      <t>ケンム</t>
    </rPh>
    <phoneticPr fontId="1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</si>
  <si>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</si>
  <si>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</si>
  <si>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</si>
  <si>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3"/>
  </si>
  <si>
    <t>　(8) 従業者の氏名を記入してください。</t>
    <rPh sb="5" eb="8">
      <t>ジュウギョウシャ</t>
    </rPh>
    <rPh sb="9" eb="11">
      <t>シメイ</t>
    </rPh>
    <rPh sb="12" eb="14">
      <t>キニュウ</t>
    </rPh>
    <phoneticPr fontId="13"/>
  </si>
  <si>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3"/>
  </si>
  <si>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</si>
  <si>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3"/>
  </si>
  <si>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3"/>
  </si>
  <si>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3"/>
  </si>
  <si>
    <t>　　　 その他、特記事項欄としてもご活用ください。</t>
    <rPh sb="6" eb="7">
      <t>タ</t>
    </rPh>
    <rPh sb="8" eb="10">
      <t>トッキ</t>
    </rPh>
    <rPh sb="10" eb="12">
      <t>ジコウ</t>
    </rPh>
    <rPh sb="12" eb="13">
      <t>ラン</t>
    </rPh>
    <rPh sb="18" eb="20">
      <t>カツヨウ</t>
    </rPh>
    <phoneticPr fontId="13"/>
  </si>
  <si>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3"/>
  </si>
  <si>
    <t>　　　　○ 常勤換算方法とは、非常勤の従業者について「事業所の従業者の勤務延時間数を当該事業所において常勤の従業者が勤務すべき時間数で除することにより、</t>
    <phoneticPr fontId="13"/>
  </si>
  <si>
    <t>　　　　　常勤の従業者の員数に換算する方法」であるため、常勤の従業者については常勤換算方法によらず、実人数で計算する。</t>
    <phoneticPr fontId="1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</si>
  <si>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3"/>
  </si>
  <si>
    <t>　　　　　手入力すること。</t>
    <phoneticPr fontId="1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</si>
  <si>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</si>
  <si>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</si>
  <si>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3"/>
  </si>
  <si>
    <t>（標準様式３）</t>
    <rPh sb="1" eb="3">
      <t>ヒョウジュン</t>
    </rPh>
    <rPh sb="3" eb="5">
      <t>ヨウシキ</t>
    </rPh>
    <phoneticPr fontId="10"/>
  </si>
  <si>
    <t>（標準様式５）</t>
    <rPh sb="1" eb="3">
      <t>ヒョウジュン</t>
    </rPh>
    <phoneticPr fontId="10"/>
  </si>
  <si>
    <t>（標準様式６）</t>
    <rPh sb="1" eb="3">
      <t>ヒョウジュン</t>
    </rPh>
    <rPh sb="3" eb="5">
      <t>ヨウシキ</t>
    </rPh>
    <phoneticPr fontId="10"/>
  </si>
  <si>
    <t>（標準様式７）</t>
    <rPh sb="1" eb="3">
      <t>ヒョウジュン</t>
    </rPh>
    <rPh sb="3" eb="5">
      <t>ヨウシキ</t>
    </rPh>
    <phoneticPr fontId="10"/>
  </si>
  <si>
    <t>（参考様式１）</t>
    <rPh sb="1" eb="3">
      <t>サンコウ</t>
    </rPh>
    <rPh sb="3" eb="5">
      <t>ヨウシキ</t>
    </rPh>
    <phoneticPr fontId="9"/>
  </si>
  <si>
    <r>
      <t>特定施設入居者生活介護・介護予防特定施設入居者生活介護事業者の指定に係る記載事項（付表第一号（十二））</t>
    </r>
    <r>
      <rPr>
        <b/>
        <sz val="11"/>
        <rFont val="ＭＳ Ｐゴシック"/>
        <family val="3"/>
        <charset val="128"/>
      </rPr>
      <t>※</t>
    </r>
    <rPh sb="43" eb="45">
      <t>ダイイチ</t>
    </rPh>
    <rPh sb="45" eb="46">
      <t>ゴウ</t>
    </rPh>
    <rPh sb="47" eb="49">
      <t>ジュウニ</t>
    </rPh>
    <phoneticPr fontId="9"/>
  </si>
  <si>
    <t>※付表10について、「利用者数（推定数）」が定員の90％未満である場合は、推定方法の説明書類を添付してください（様式任意）。</t>
  </si>
  <si>
    <t>（参考様式２）</t>
    <rPh sb="1" eb="3">
      <t>サンコウ</t>
    </rPh>
    <rPh sb="3" eb="5">
      <t>ヨウシキ</t>
    </rPh>
    <phoneticPr fontId="9"/>
  </si>
  <si>
    <t>他の事業所、施設等の職務との兼務（兼務の場合のみ記入）</t>
    <phoneticPr fontId="10"/>
  </si>
  <si>
    <t>兼務先の名称、所在地</t>
    <phoneticPr fontId="10"/>
  </si>
  <si>
    <t>兼務先のサービス種別、兼務する職種 
及び勤務時間等</t>
    <phoneticPr fontId="10"/>
  </si>
  <si>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10"/>
  </si>
  <si>
    <t>当該事業所で兼務する他の職種（兼務の場合のみ記入）</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</si>
</sst>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411]ggge&quot;年&quot;m&quot;月&quot;d&quot;日&quot;;@"/>
    <numFmt numFmtId="178" formatCode="yyyy&quot;年&quot;m&quot;月&quot;d&quot;日&quot;;@"/>
    <numFmt numFmtId="179" formatCode="#,##0.0&quot;人&quot;"/>
    <numFmt numFmtId="180" formatCode="0.0"/>
    <numFmt numFmtId="181" formatCode="#,##0.##"/>
    <numFmt numFmtId="182" formatCode="#,##0&quot;人&quot;"/>
  </numFmts>
  <fonts count="7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9"/>
      <color rgb="FF000000"/>
      <name val="Meiryo UI"/>
      <family val="3"/>
      <charset val="128"/>
    </font>
    <font>
      <sz val="10"/>
      <color rgb="FF000000"/>
      <name val="Times New Roman"/>
      <family val="1"/>
    </font>
    <font>
      <sz val="6"/>
      <name val="游ゴシック"/>
      <family val="3"/>
      <charset val="128"/>
      <scheme val="minor"/>
    </font>
    <font>
      <sz val="6"/>
      <name val="ＭＳ Ｐゴシック"/>
      <family val="3"/>
      <charset val="128"/>
    </font>
    <font>
      <sz val="12"/>
      <name val="ＭＳ Ｐゴシック"/>
      <family val="3"/>
      <charset val="128"/>
    </font>
    <font>
      <sz val="11"/>
      <name val="ＭＳ Ｐゴシック"/>
      <family val="3"/>
      <charset val="128"/>
    </font>
    <font>
      <sz val="6"/>
      <name val="游ゴシック"/>
      <family val="2"/>
      <charset val="128"/>
      <scheme val="minor"/>
    </font>
    <font>
      <sz val="16"/>
      <name val="ＭＳ Ｐ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b/>
      <sz val="11"/>
      <name val="ＭＳ ゴシック"/>
      <family val="3"/>
      <charset val="128"/>
    </font>
    <font>
      <sz val="12"/>
      <name val="ＭＳ ゴシック"/>
      <family val="3"/>
      <charset val="128"/>
    </font>
    <font>
      <b/>
      <sz val="11"/>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b/>
      <sz val="12"/>
      <name val="ＭＳ Ｐゴシック"/>
      <family val="3"/>
      <charset val="128"/>
    </font>
    <font>
      <sz val="10.5"/>
      <name val="ＭＳ Ｐゴシック"/>
      <family val="3"/>
      <charset val="128"/>
    </font>
    <font>
      <b/>
      <sz val="10.5"/>
      <name val="ＭＳ Ｐゴシック"/>
      <family val="3"/>
      <charset val="128"/>
    </font>
    <font>
      <sz val="8"/>
      <color theme="1"/>
      <name val="ＭＳ Ｐゴシック"/>
      <family val="3"/>
      <charset val="128"/>
    </font>
    <font>
      <b/>
      <sz val="10.5"/>
      <color theme="1"/>
      <name val="ＭＳ Ｐゴシック"/>
      <family val="3"/>
      <charset val="128"/>
    </font>
    <font>
      <b/>
      <sz val="12"/>
      <color indexed="81"/>
      <name val="MS P ゴシック"/>
      <family val="3"/>
      <charset val="128"/>
    </font>
    <font>
      <sz val="14"/>
      <name val="游ゴシック"/>
      <family val="2"/>
      <charset val="128"/>
      <scheme val="minor"/>
    </font>
    <font>
      <sz val="14"/>
      <name val="游ゴシック"/>
      <family val="3"/>
      <charset val="128"/>
      <scheme val="minor"/>
    </font>
    <font>
      <sz val="14"/>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u/>
      <sz val="11"/>
      <color theme="10"/>
      <name val="游ゴシック"/>
      <family val="2"/>
      <charset val="128"/>
      <scheme val="minor"/>
    </font>
    <font>
      <u/>
      <sz val="10"/>
      <color rgb="FF0000FF"/>
      <name val="ＭＳ Ｐ明朝"/>
      <family val="1"/>
      <charset val="128"/>
    </font>
    <font>
      <sz val="8"/>
      <color rgb="FFFF0000"/>
      <name val="ＭＳ Ｐゴシック"/>
      <family val="3"/>
      <charset val="128"/>
    </font>
    <font>
      <sz val="12"/>
      <name val="游ゴシック"/>
      <family val="3"/>
      <charset val="128"/>
      <scheme val="minor"/>
    </font>
    <font>
      <sz val="11"/>
      <name val="游ゴシック"/>
      <family val="2"/>
      <charset val="128"/>
      <scheme val="minor"/>
    </font>
    <font>
      <u/>
      <sz val="10"/>
      <name val="ＭＳ Ｐ明朝"/>
      <family val="1"/>
      <charset val="128"/>
    </font>
    <font>
      <sz val="11"/>
      <name val="游ゴシック"/>
      <family val="3"/>
      <charset val="128"/>
      <scheme val="minor"/>
    </font>
    <font>
      <sz val="10"/>
      <name val="游ゴシック"/>
      <family val="2"/>
      <charset val="128"/>
      <scheme val="minor"/>
    </font>
    <font>
      <sz val="14"/>
      <color theme="1"/>
      <name val="游ゴシック"/>
      <family val="3"/>
      <charset val="128"/>
      <scheme val="minor"/>
    </font>
    <font>
      <sz val="10"/>
      <name val="ＭＳ Ｐゴシック"/>
      <family val="2"/>
      <charset val="128"/>
    </font>
    <font>
      <sz val="12"/>
      <name val="ＭＳ Ｐゴシック"/>
      <family val="2"/>
      <charset val="128"/>
    </font>
    <font>
      <strike/>
      <sz val="11"/>
      <name val="ＭＳ Ｐゴシック"/>
      <family val="3"/>
      <charset val="128"/>
    </font>
    <font>
      <sz val="12"/>
      <color theme="1"/>
      <name val="ＭＳ Ｐゴシック"/>
      <family val="3"/>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sz val="6"/>
      <color theme="1"/>
      <name val="ＭＳ Ｐゴシック"/>
      <family val="3"/>
      <charset val="128"/>
    </font>
    <font>
      <sz val="14"/>
      <color theme="1"/>
      <name val="ＭＳ Ｐゴシック"/>
      <family val="3"/>
      <charset val="128"/>
    </font>
    <font>
      <sz val="1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sz val="11"/>
      <color rgb="FF000000"/>
      <name val="游ゴシック"/>
      <family val="3"/>
      <charset val="128"/>
      <scheme val="minor"/>
    </font>
    <font>
      <sz val="11"/>
      <color rgb="FF000000"/>
      <name val="Calibri"/>
      <family val="2"/>
    </font>
    <font>
      <sz val="10"/>
      <color theme="1"/>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7"/>
        <bgColor indexed="41"/>
      </patternFill>
    </fill>
    <fill>
      <patternFill patternType="solid">
        <fgColor indexed="23"/>
        <bgColor indexed="55"/>
      </patternFill>
    </fill>
    <fill>
      <patternFill patternType="solid">
        <fgColor rgb="FFCCFFCC"/>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FFFFCC"/>
        <bgColor indexed="64"/>
      </patternFill>
    </fill>
  </fills>
  <borders count="17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style="thin">
        <color indexed="64"/>
      </right>
      <top style="thin">
        <color rgb="FF000000"/>
      </top>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diagonal/>
    </border>
    <border>
      <left style="medium">
        <color indexed="8"/>
      </left>
      <right style="medium">
        <color indexed="8"/>
      </right>
      <top style="thin">
        <color indexed="8"/>
      </top>
      <bottom/>
      <diagonal/>
    </border>
    <border>
      <left/>
      <right style="medium">
        <color indexed="8"/>
      </right>
      <top style="thin">
        <color indexed="8"/>
      </top>
      <bottom/>
      <diagonal/>
    </border>
    <border>
      <left style="medium">
        <color indexed="8"/>
      </left>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8"/>
      </left>
      <right style="medium">
        <color indexed="8"/>
      </right>
      <top style="thin">
        <color indexed="8"/>
      </top>
      <bottom style="medium">
        <color indexed="64"/>
      </bottom>
      <diagonal/>
    </border>
    <border>
      <left/>
      <right style="hair">
        <color auto="1"/>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8"/>
      </left>
      <right style="medium">
        <color indexed="8"/>
      </right>
      <top/>
      <bottom style="thin">
        <color indexed="8"/>
      </bottom>
      <diagonal/>
    </border>
    <border>
      <left/>
      <right/>
      <top/>
      <bottom style="thin">
        <color indexed="8"/>
      </bottom>
      <diagonal/>
    </border>
    <border>
      <left style="medium">
        <color indexed="64"/>
      </left>
      <right style="medium">
        <color indexed="8"/>
      </right>
      <top style="medium">
        <color indexed="64"/>
      </top>
      <bottom style="medium">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8"/>
      </right>
      <top style="medium">
        <color indexed="8"/>
      </top>
      <bottom style="medium">
        <color indexed="8"/>
      </bottom>
      <diagonal/>
    </border>
    <border>
      <left/>
      <right style="medium">
        <color indexed="64"/>
      </right>
      <top style="thin">
        <color indexed="8"/>
      </top>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hair">
        <color indexed="8"/>
      </top>
      <bottom style="medium">
        <color indexed="64"/>
      </bottom>
      <diagonal/>
    </border>
    <border>
      <left/>
      <right style="medium">
        <color indexed="64"/>
      </right>
      <top style="hair">
        <color indexed="8"/>
      </top>
      <bottom style="medium">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style="medium">
        <color indexed="64"/>
      </left>
      <right/>
      <top/>
      <bottom style="thin">
        <color indexed="64"/>
      </bottom>
      <diagonal/>
    </border>
  </borders>
  <cellStyleXfs count="21">
    <xf numFmtId="0" fontId="0" fillId="0" borderId="0"/>
    <xf numFmtId="0" fontId="8" fillId="0" borderId="0"/>
    <xf numFmtId="0" fontId="11" fillId="0" borderId="0" applyBorder="0"/>
    <xf numFmtId="0" fontId="12" fillId="0" borderId="0"/>
    <xf numFmtId="0" fontId="12" fillId="0" borderId="0"/>
    <xf numFmtId="0" fontId="11" fillId="0" borderId="0" applyBorder="0"/>
    <xf numFmtId="0" fontId="5" fillId="0" borderId="0">
      <alignment vertical="center"/>
    </xf>
    <xf numFmtId="38" fontId="5" fillId="0" borderId="0" applyFont="0" applyFill="0" applyBorder="0" applyAlignment="0" applyProtection="0">
      <alignment vertical="center"/>
    </xf>
    <xf numFmtId="0" fontId="12" fillId="0" borderId="0"/>
    <xf numFmtId="0" fontId="11" fillId="0" borderId="0" applyBorder="0"/>
    <xf numFmtId="0" fontId="8" fillId="0" borderId="0"/>
    <xf numFmtId="0" fontId="6" fillId="0" borderId="0"/>
    <xf numFmtId="0" fontId="12" fillId="0" borderId="0">
      <alignment vertical="center"/>
    </xf>
    <xf numFmtId="0" fontId="4" fillId="0" borderId="0">
      <alignment vertical="center"/>
    </xf>
    <xf numFmtId="0" fontId="12" fillId="0" borderId="0">
      <alignment vertical="center"/>
    </xf>
    <xf numFmtId="0" fontId="45" fillId="0" borderId="0" applyNumberFormat="0" applyFill="0" applyBorder="0" applyAlignment="0" applyProtection="0">
      <alignment vertical="center"/>
    </xf>
    <xf numFmtId="0" fontId="12" fillId="0" borderId="0">
      <alignment vertical="center"/>
    </xf>
    <xf numFmtId="0" fontId="12"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905">
    <xf numFmtId="0" fontId="0" fillId="0" borderId="0" xfId="0"/>
    <xf numFmtId="0" fontId="12" fillId="2" borderId="0" xfId="2" applyFont="1" applyFill="1" applyAlignment="1">
      <alignment horizontal="right" vertical="center"/>
    </xf>
    <xf numFmtId="0" fontId="12" fillId="0" borderId="70" xfId="3" applyFont="1" applyBorder="1" applyAlignment="1" applyProtection="1">
      <alignment horizontal="left" vertical="center"/>
      <protection locked="0"/>
    </xf>
    <xf numFmtId="0" fontId="12" fillId="0" borderId="71" xfId="3" applyFont="1" applyBorder="1" applyAlignment="1" applyProtection="1">
      <alignment horizontal="left" vertical="center"/>
      <protection locked="0"/>
    </xf>
    <xf numFmtId="0" fontId="12" fillId="0" borderId="66" xfId="3" applyFont="1" applyBorder="1" applyAlignment="1" applyProtection="1">
      <alignment horizontal="left" vertical="center"/>
      <protection locked="0"/>
    </xf>
    <xf numFmtId="0" fontId="12" fillId="0" borderId="67" xfId="3" applyFont="1" applyBorder="1" applyAlignment="1" applyProtection="1">
      <alignment horizontal="left" vertical="center"/>
      <protection locked="0"/>
    </xf>
    <xf numFmtId="0" fontId="12" fillId="0" borderId="74" xfId="3" applyFont="1" applyBorder="1" applyAlignment="1" applyProtection="1">
      <alignment horizontal="left" vertical="center"/>
      <protection locked="0"/>
    </xf>
    <xf numFmtId="0" fontId="12" fillId="4" borderId="71" xfId="3" applyFont="1" applyFill="1" applyBorder="1" applyAlignment="1" applyProtection="1">
      <alignment horizontal="center" vertical="center"/>
      <protection locked="0"/>
    </xf>
    <xf numFmtId="0" fontId="12" fillId="0" borderId="75" xfId="3" applyFont="1" applyBorder="1" applyAlignment="1">
      <alignment vertical="center"/>
    </xf>
    <xf numFmtId="0" fontId="12" fillId="0" borderId="75" xfId="3" applyFont="1" applyBorder="1" applyAlignment="1">
      <alignment vertical="center" wrapText="1"/>
    </xf>
    <xf numFmtId="0" fontId="12" fillId="4" borderId="69" xfId="3" applyFont="1" applyFill="1" applyBorder="1" applyAlignment="1" applyProtection="1">
      <alignment horizontal="center" vertical="center"/>
      <protection locked="0"/>
    </xf>
    <xf numFmtId="0" fontId="17" fillId="2" borderId="0" xfId="2" applyFont="1" applyFill="1" applyAlignment="1">
      <alignment vertical="center"/>
    </xf>
    <xf numFmtId="0" fontId="17" fillId="2" borderId="0" xfId="2" applyFont="1" applyFill="1" applyBorder="1" applyAlignment="1">
      <alignment vertical="center"/>
    </xf>
    <xf numFmtId="0" fontId="17" fillId="2" borderId="0" xfId="5" applyFont="1" applyFill="1"/>
    <xf numFmtId="0" fontId="12" fillId="0" borderId="0" xfId="8" applyAlignment="1">
      <alignment vertical="center"/>
    </xf>
    <xf numFmtId="0" fontId="12" fillId="0" borderId="1" xfId="8" applyBorder="1" applyAlignment="1">
      <alignment vertical="center"/>
    </xf>
    <xf numFmtId="0" fontId="12" fillId="0" borderId="101" xfId="8" applyBorder="1" applyAlignment="1">
      <alignment vertical="center"/>
    </xf>
    <xf numFmtId="0" fontId="12" fillId="0" borderId="104" xfId="8" applyBorder="1" applyAlignment="1">
      <alignment vertical="center"/>
    </xf>
    <xf numFmtId="0" fontId="12" fillId="0" borderId="6" xfId="8" applyBorder="1" applyAlignment="1">
      <alignment vertical="center"/>
    </xf>
    <xf numFmtId="0" fontId="11" fillId="0" borderId="0" xfId="9"/>
    <xf numFmtId="0" fontId="12" fillId="0" borderId="20" xfId="8" applyBorder="1" applyAlignment="1">
      <alignment vertical="center"/>
    </xf>
    <xf numFmtId="0" fontId="12" fillId="0" borderId="123" xfId="8" applyBorder="1" applyAlignment="1">
      <alignment vertical="center"/>
    </xf>
    <xf numFmtId="0" fontId="12" fillId="0" borderId="56" xfId="8" applyBorder="1" applyAlignment="1">
      <alignment vertical="center"/>
    </xf>
    <xf numFmtId="0" fontId="12" fillId="0" borderId="57" xfId="8" applyBorder="1" applyAlignment="1">
      <alignment vertical="center"/>
    </xf>
    <xf numFmtId="0" fontId="12" fillId="0" borderId="0" xfId="8" applyAlignment="1">
      <alignment horizontal="right" vertical="center"/>
    </xf>
    <xf numFmtId="0" fontId="15" fillId="2" borderId="0" xfId="12" applyFont="1" applyFill="1">
      <alignment vertical="center"/>
    </xf>
    <xf numFmtId="0" fontId="15" fillId="0" borderId="0" xfId="12" applyFont="1">
      <alignment vertical="center"/>
    </xf>
    <xf numFmtId="0" fontId="15" fillId="0" borderId="0" xfId="12" applyFont="1" applyAlignment="1">
      <alignment vertical="center"/>
    </xf>
    <xf numFmtId="0" fontId="15" fillId="2" borderId="85" xfId="12" applyFont="1" applyFill="1" applyBorder="1" applyAlignment="1">
      <alignment horizontal="center" vertical="center"/>
    </xf>
    <xf numFmtId="0" fontId="15" fillId="2" borderId="92" xfId="12" applyFont="1" applyFill="1" applyBorder="1" applyAlignment="1">
      <alignment horizontal="center" vertical="center"/>
    </xf>
    <xf numFmtId="0" fontId="16" fillId="2" borderId="130" xfId="12" applyFont="1" applyFill="1" applyBorder="1" applyAlignment="1">
      <alignment horizontal="left" vertical="center"/>
    </xf>
    <xf numFmtId="0" fontId="29" fillId="2" borderId="131" xfId="12" applyFont="1" applyFill="1" applyBorder="1" applyAlignment="1">
      <alignment horizontal="left" vertical="center"/>
    </xf>
    <xf numFmtId="0" fontId="15" fillId="2" borderId="0" xfId="12" applyFont="1" applyFill="1" applyBorder="1">
      <alignment vertical="center"/>
    </xf>
    <xf numFmtId="0" fontId="15" fillId="2" borderId="0" xfId="12" applyFont="1" applyFill="1" applyBorder="1" applyAlignment="1">
      <alignment vertical="center"/>
    </xf>
    <xf numFmtId="0" fontId="15" fillId="0" borderId="0" xfId="12" applyFont="1" applyBorder="1">
      <alignment vertical="center"/>
    </xf>
    <xf numFmtId="0" fontId="12" fillId="0" borderId="78" xfId="3" applyFont="1" applyBorder="1" applyAlignment="1">
      <alignment horizontal="center" vertical="center"/>
    </xf>
    <xf numFmtId="0" fontId="12" fillId="0" borderId="80" xfId="3" applyFont="1" applyBorder="1" applyAlignment="1">
      <alignment horizontal="center" vertical="center"/>
    </xf>
    <xf numFmtId="0" fontId="17" fillId="0" borderId="82" xfId="3" applyFont="1" applyBorder="1" applyAlignment="1">
      <alignment horizontal="center" vertical="center"/>
    </xf>
    <xf numFmtId="0" fontId="12" fillId="0" borderId="0" xfId="3" applyFont="1" applyBorder="1" applyAlignment="1">
      <alignment vertical="center"/>
    </xf>
    <xf numFmtId="0" fontId="12" fillId="4" borderId="66" xfId="3" applyFont="1" applyFill="1" applyBorder="1" applyAlignment="1" applyProtection="1">
      <alignment horizontal="center" vertical="center"/>
      <protection locked="0"/>
    </xf>
    <xf numFmtId="0" fontId="12" fillId="0" borderId="71" xfId="3" applyFont="1" applyBorder="1" applyAlignment="1">
      <alignment horizontal="center" vertical="center"/>
    </xf>
    <xf numFmtId="0" fontId="12" fillId="0" borderId="73" xfId="3" applyFont="1" applyBorder="1" applyAlignment="1">
      <alignment vertical="center"/>
    </xf>
    <xf numFmtId="0" fontId="12" fillId="0" borderId="68" xfId="3" applyFont="1" applyBorder="1" applyAlignment="1">
      <alignment vertical="center"/>
    </xf>
    <xf numFmtId="0" fontId="12" fillId="0" borderId="76" xfId="3" applyFont="1" applyBorder="1" applyAlignment="1">
      <alignment vertical="center"/>
    </xf>
    <xf numFmtId="0" fontId="12" fillId="0" borderId="77" xfId="3" applyFont="1" applyBorder="1" applyAlignment="1">
      <alignment vertical="center"/>
    </xf>
    <xf numFmtId="0" fontId="12" fillId="5" borderId="76" xfId="3" applyFont="1" applyFill="1" applyBorder="1" applyAlignment="1">
      <alignment vertical="center"/>
    </xf>
    <xf numFmtId="0" fontId="12" fillId="5" borderId="77" xfId="3" applyFont="1" applyFill="1" applyBorder="1" applyAlignment="1">
      <alignment vertical="center"/>
    </xf>
    <xf numFmtId="0" fontId="31" fillId="0" borderId="0" xfId="3" applyFont="1" applyAlignment="1">
      <alignment vertical="center"/>
    </xf>
    <xf numFmtId="0" fontId="12" fillId="4" borderId="64" xfId="3" applyFont="1" applyFill="1" applyBorder="1" applyAlignment="1" applyProtection="1">
      <alignment horizontal="center" vertical="center"/>
      <protection locked="0"/>
    </xf>
    <xf numFmtId="0" fontId="12" fillId="5" borderId="64" xfId="3" applyFont="1" applyFill="1" applyBorder="1" applyAlignment="1">
      <alignment horizontal="center" vertical="center"/>
    </xf>
    <xf numFmtId="0" fontId="12" fillId="0" borderId="0" xfId="3" applyFont="1" applyAlignment="1">
      <alignment vertical="center"/>
    </xf>
    <xf numFmtId="0" fontId="12" fillId="0" borderId="0" xfId="3" applyFont="1" applyFill="1" applyBorder="1" applyAlignment="1">
      <alignment vertical="center"/>
    </xf>
    <xf numFmtId="0" fontId="14" fillId="0" borderId="0" xfId="3" applyFont="1" applyAlignment="1">
      <alignment vertical="center"/>
    </xf>
    <xf numFmtId="0" fontId="12" fillId="0" borderId="59" xfId="3" applyFont="1" applyBorder="1" applyAlignment="1">
      <alignment vertical="center"/>
    </xf>
    <xf numFmtId="0" fontId="12" fillId="0" borderId="60" xfId="3" applyFont="1" applyBorder="1" applyAlignment="1">
      <alignment vertical="center"/>
    </xf>
    <xf numFmtId="0" fontId="12" fillId="0" borderId="61" xfId="3" applyFont="1" applyBorder="1" applyAlignment="1">
      <alignment vertical="center"/>
    </xf>
    <xf numFmtId="0" fontId="12" fillId="0" borderId="62" xfId="3" applyFont="1" applyBorder="1" applyAlignment="1">
      <alignment vertical="center"/>
    </xf>
    <xf numFmtId="0" fontId="12" fillId="0" borderId="63" xfId="3" applyFont="1" applyBorder="1" applyAlignment="1">
      <alignment vertical="center"/>
    </xf>
    <xf numFmtId="0" fontId="12" fillId="0" borderId="0" xfId="3" applyFont="1" applyBorder="1" applyAlignment="1">
      <alignment horizontal="center" vertical="center"/>
    </xf>
    <xf numFmtId="0" fontId="12" fillId="0" borderId="0" xfId="3" applyFont="1" applyBorder="1" applyAlignment="1">
      <alignment vertical="center" wrapText="1"/>
    </xf>
    <xf numFmtId="0" fontId="12" fillId="0" borderId="0" xfId="3" applyFont="1" applyBorder="1" applyAlignment="1">
      <alignment horizontal="left" vertical="center"/>
    </xf>
    <xf numFmtId="0" fontId="17" fillId="0" borderId="0" xfId="3" applyFont="1" applyAlignment="1">
      <alignment vertical="center"/>
    </xf>
    <xf numFmtId="0" fontId="17" fillId="2" borderId="0" xfId="1" applyFont="1" applyFill="1" applyBorder="1" applyAlignment="1">
      <alignment horizontal="left" vertical="center"/>
    </xf>
    <xf numFmtId="0" fontId="35" fillId="2" borderId="15" xfId="1" applyFont="1" applyFill="1" applyBorder="1" applyAlignment="1">
      <alignment vertical="center" wrapText="1"/>
    </xf>
    <xf numFmtId="0" fontId="35" fillId="2" borderId="0" xfId="1" applyFont="1" applyFill="1" applyBorder="1" applyAlignment="1">
      <alignment horizontal="center" vertical="center" wrapText="1"/>
    </xf>
    <xf numFmtId="0" fontId="35" fillId="2" borderId="0" xfId="1" applyFont="1" applyFill="1" applyBorder="1" applyAlignment="1">
      <alignment vertical="center" wrapText="1"/>
    </xf>
    <xf numFmtId="0" fontId="35" fillId="2" borderId="20" xfId="1" applyFont="1" applyFill="1" applyBorder="1" applyAlignment="1">
      <alignment vertical="center" wrapText="1"/>
    </xf>
    <xf numFmtId="0" fontId="35" fillId="2" borderId="19" xfId="1" applyFont="1" applyFill="1" applyBorder="1" applyAlignment="1">
      <alignment vertical="center" wrapText="1"/>
    </xf>
    <xf numFmtId="0" fontId="35" fillId="2" borderId="26" xfId="1" applyFont="1" applyFill="1" applyBorder="1" applyAlignment="1">
      <alignment vertical="center"/>
    </xf>
    <xf numFmtId="0" fontId="35" fillId="2" borderId="9" xfId="1" applyFont="1" applyFill="1" applyBorder="1" applyAlignment="1">
      <alignment vertical="center" wrapText="1"/>
    </xf>
    <xf numFmtId="0" fontId="35" fillId="2" borderId="27" xfId="1" applyFont="1" applyFill="1" applyBorder="1" applyAlignment="1">
      <alignment vertical="center" wrapText="1"/>
    </xf>
    <xf numFmtId="0" fontId="35" fillId="2" borderId="26" xfId="1" applyFont="1" applyFill="1" applyBorder="1" applyAlignment="1">
      <alignment horizontal="left" vertical="center"/>
    </xf>
    <xf numFmtId="0" fontId="35" fillId="2" borderId="9" xfId="1" applyFont="1" applyFill="1" applyBorder="1" applyAlignment="1">
      <alignment horizontal="left" vertical="center" wrapText="1"/>
    </xf>
    <xf numFmtId="0" fontId="35" fillId="2" borderId="27" xfId="1" applyFont="1" applyFill="1" applyBorder="1" applyAlignment="1">
      <alignment horizontal="left" vertical="center" wrapText="1"/>
    </xf>
    <xf numFmtId="0" fontId="35" fillId="2" borderId="15" xfId="1" applyFont="1" applyFill="1" applyBorder="1" applyAlignment="1">
      <alignment horizontal="center" vertical="center" wrapText="1"/>
    </xf>
    <xf numFmtId="0" fontId="35" fillId="2" borderId="15" xfId="1" applyFont="1" applyFill="1" applyBorder="1" applyAlignment="1">
      <alignment vertical="top" wrapText="1"/>
    </xf>
    <xf numFmtId="0" fontId="17" fillId="2" borderId="0" xfId="1" applyFont="1" applyFill="1" applyBorder="1" applyAlignment="1">
      <alignment horizontal="left" vertical="center" indent="4"/>
    </xf>
    <xf numFmtId="0" fontId="33" fillId="0" borderId="0" xfId="8" applyFont="1" applyAlignment="1">
      <alignment vertical="center"/>
    </xf>
    <xf numFmtId="0" fontId="33" fillId="2" borderId="0" xfId="2" applyFont="1" applyFill="1" applyAlignment="1">
      <alignment horizontal="right" vertical="center"/>
    </xf>
    <xf numFmtId="0" fontId="35" fillId="2" borderId="0" xfId="10" applyFont="1" applyFill="1" applyBorder="1" applyAlignment="1">
      <alignment horizontal="left" vertical="top"/>
    </xf>
    <xf numFmtId="0" fontId="17" fillId="2" borderId="0" xfId="10" applyFont="1" applyFill="1" applyBorder="1" applyAlignment="1">
      <alignment horizontal="left" vertical="top"/>
    </xf>
    <xf numFmtId="0" fontId="12" fillId="2" borderId="124" xfId="10" applyFont="1" applyFill="1" applyBorder="1" applyAlignment="1">
      <alignment horizontal="left" vertical="center" wrapText="1"/>
    </xf>
    <xf numFmtId="0" fontId="12" fillId="2" borderId="125" xfId="10" applyFont="1" applyFill="1" applyBorder="1" applyAlignment="1">
      <alignment horizontal="left" vertical="center" wrapText="1"/>
    </xf>
    <xf numFmtId="0" fontId="12" fillId="2" borderId="0" xfId="10" applyFont="1" applyFill="1" applyBorder="1" applyAlignment="1">
      <alignment horizontal="left" vertical="top"/>
    </xf>
    <xf numFmtId="0" fontId="12" fillId="2" borderId="126" xfId="10" applyFont="1" applyFill="1" applyBorder="1" applyAlignment="1">
      <alignment horizontal="left" vertical="center" wrapText="1"/>
    </xf>
    <xf numFmtId="0" fontId="12" fillId="2" borderId="127" xfId="10" applyFont="1" applyFill="1" applyBorder="1" applyAlignment="1">
      <alignment horizontal="left" vertical="center" wrapText="1"/>
    </xf>
    <xf numFmtId="0" fontId="12" fillId="2" borderId="0" xfId="10" applyFont="1" applyFill="1" applyBorder="1" applyAlignment="1">
      <alignment horizontal="left" vertical="center" wrapText="1"/>
    </xf>
    <xf numFmtId="0" fontId="12" fillId="2" borderId="0" xfId="10" applyFont="1" applyFill="1" applyBorder="1" applyAlignment="1">
      <alignment horizontal="left" vertical="top" wrapText="1"/>
    </xf>
    <xf numFmtId="0" fontId="36" fillId="2" borderId="0" xfId="10" applyFont="1" applyFill="1" applyBorder="1" applyAlignment="1">
      <alignment horizontal="center" vertical="center"/>
    </xf>
    <xf numFmtId="0" fontId="35" fillId="2" borderId="0" xfId="10" applyFont="1" applyFill="1" applyBorder="1" applyAlignment="1">
      <alignment vertical="center"/>
    </xf>
    <xf numFmtId="0" fontId="35" fillId="2" borderId="0" xfId="10" applyFont="1" applyFill="1" applyBorder="1" applyAlignment="1">
      <alignment horizontal="right" vertical="center"/>
    </xf>
    <xf numFmtId="0" fontId="35" fillId="2" borderId="0" xfId="10" applyFont="1" applyFill="1" applyBorder="1" applyAlignment="1">
      <alignment horizontal="center" vertical="center"/>
    </xf>
    <xf numFmtId="0" fontId="35" fillId="2" borderId="0" xfId="10" applyFont="1" applyFill="1" applyBorder="1" applyAlignment="1">
      <alignment horizontal="left" vertical="center"/>
    </xf>
    <xf numFmtId="0" fontId="17" fillId="2" borderId="0" xfId="10" applyFont="1" applyFill="1" applyBorder="1" applyAlignment="1"/>
    <xf numFmtId="0" fontId="35" fillId="2" borderId="0" xfId="10" applyFont="1" applyFill="1" applyBorder="1" applyAlignment="1">
      <alignment horizontal="left"/>
    </xf>
    <xf numFmtId="0" fontId="34" fillId="2" borderId="0" xfId="10" applyFont="1" applyFill="1" applyBorder="1" applyAlignment="1">
      <alignment horizontal="right" vertical="top"/>
    </xf>
    <xf numFmtId="0" fontId="35" fillId="2" borderId="90" xfId="10" applyFont="1" applyFill="1" applyBorder="1" applyAlignment="1"/>
    <xf numFmtId="0" fontId="35" fillId="2" borderId="0" xfId="10" applyFont="1" applyFill="1" applyBorder="1" applyAlignment="1">
      <alignment horizontal="center" vertical="top"/>
    </xf>
    <xf numFmtId="0" fontId="17" fillId="2" borderId="0" xfId="10" applyFont="1" applyFill="1" applyBorder="1" applyAlignment="1">
      <alignment vertical="top"/>
    </xf>
    <xf numFmtId="0" fontId="17" fillId="2" borderId="0" xfId="10" applyFont="1" applyFill="1" applyBorder="1" applyAlignment="1">
      <alignment vertical="top" wrapText="1"/>
    </xf>
    <xf numFmtId="0" fontId="35" fillId="2" borderId="7" xfId="10" applyFont="1" applyFill="1" applyBorder="1" applyAlignment="1">
      <alignment horizontal="center" vertical="center"/>
    </xf>
    <xf numFmtId="0" fontId="33" fillId="0" borderId="0" xfId="11" applyFont="1"/>
    <xf numFmtId="0" fontId="37" fillId="0" borderId="0" xfId="11" applyFont="1" applyAlignment="1">
      <alignment wrapText="1"/>
    </xf>
    <xf numFmtId="0" fontId="33" fillId="0" borderId="0" xfId="11" applyFont="1" applyAlignment="1">
      <alignment wrapText="1"/>
    </xf>
    <xf numFmtId="0" fontId="37" fillId="0" borderId="95" xfId="11" applyFont="1" applyBorder="1" applyAlignment="1">
      <alignment vertical="top"/>
    </xf>
    <xf numFmtId="0" fontId="37" fillId="0" borderId="14" xfId="11" applyFont="1" applyBorder="1" applyAlignment="1">
      <alignment vertical="top" wrapText="1"/>
    </xf>
    <xf numFmtId="0" fontId="37" fillId="0" borderId="19" xfId="11" applyFont="1" applyBorder="1" applyAlignment="1">
      <alignment vertical="top"/>
    </xf>
    <xf numFmtId="0" fontId="37" fillId="0" borderId="18" xfId="11" applyFont="1" applyBorder="1" applyAlignment="1">
      <alignment vertical="top" wrapText="1"/>
    </xf>
    <xf numFmtId="0" fontId="37" fillId="0" borderId="89" xfId="11" applyFont="1" applyBorder="1" applyAlignment="1">
      <alignment vertical="top"/>
    </xf>
    <xf numFmtId="0" fontId="37" fillId="0" borderId="91" xfId="11" applyFont="1" applyBorder="1" applyAlignment="1">
      <alignment vertical="top" wrapText="1"/>
    </xf>
    <xf numFmtId="0" fontId="37" fillId="0" borderId="0" xfId="11" applyFont="1"/>
    <xf numFmtId="49" fontId="35" fillId="2" borderId="0" xfId="1" applyNumberFormat="1" applyFont="1" applyFill="1" applyBorder="1" applyAlignment="1">
      <alignment vertical="center" wrapText="1"/>
    </xf>
    <xf numFmtId="0" fontId="38" fillId="2" borderId="0" xfId="10" applyFont="1" applyFill="1" applyBorder="1" applyAlignment="1">
      <alignment horizontal="left" vertical="top"/>
    </xf>
    <xf numFmtId="0" fontId="12" fillId="0" borderId="132" xfId="3" applyFont="1" applyBorder="1" applyAlignment="1">
      <alignment horizontal="center" vertical="center"/>
    </xf>
    <xf numFmtId="0" fontId="19" fillId="2" borderId="0" xfId="14" applyFont="1" applyFill="1" applyBorder="1" applyAlignment="1">
      <alignment vertical="center" wrapText="1"/>
    </xf>
    <xf numFmtId="0" fontId="12" fillId="2" borderId="0" xfId="14" applyFill="1" applyBorder="1" applyAlignment="1">
      <alignment vertical="center" wrapText="1"/>
    </xf>
    <xf numFmtId="49" fontId="11" fillId="2" borderId="0" xfId="14" applyNumberFormat="1" applyFont="1" applyFill="1" applyBorder="1" applyAlignment="1">
      <alignment horizontal="left" vertical="center" wrapText="1"/>
    </xf>
    <xf numFmtId="0" fontId="11" fillId="2" borderId="0" xfId="14" applyFont="1" applyFill="1" applyBorder="1" applyAlignment="1">
      <alignment horizontal="left" vertical="center" shrinkToFit="1"/>
    </xf>
    <xf numFmtId="0" fontId="46" fillId="2" borderId="0" xfId="15" applyFont="1" applyFill="1" applyBorder="1" applyAlignment="1">
      <alignment horizontal="left" vertical="center"/>
    </xf>
    <xf numFmtId="0" fontId="47" fillId="2" borderId="0" xfId="14" applyFont="1" applyFill="1" applyBorder="1" applyAlignment="1">
      <alignment horizontal="center" vertical="center" wrapText="1"/>
    </xf>
    <xf numFmtId="0" fontId="50" fillId="2" borderId="0" xfId="15" applyFont="1" applyFill="1" applyBorder="1" applyAlignment="1">
      <alignment horizontal="left" vertical="center"/>
    </xf>
    <xf numFmtId="0" fontId="46" fillId="2" borderId="0" xfId="15" applyFont="1" applyFill="1" applyBorder="1" applyAlignment="1">
      <alignment vertical="top"/>
    </xf>
    <xf numFmtId="0" fontId="46" fillId="2" borderId="0" xfId="15" applyFont="1" applyFill="1" applyBorder="1" applyAlignment="1">
      <alignment vertical="center"/>
    </xf>
    <xf numFmtId="0" fontId="11" fillId="2" borderId="0" xfId="14" applyFont="1" applyFill="1" applyBorder="1" applyAlignment="1">
      <alignment vertical="center" wrapText="1"/>
    </xf>
    <xf numFmtId="0" fontId="17" fillId="2" borderId="0" xfId="14" applyFont="1" applyFill="1" applyBorder="1" applyAlignment="1">
      <alignment vertical="center" wrapText="1"/>
    </xf>
    <xf numFmtId="0" fontId="12" fillId="2" borderId="0" xfId="14" applyFont="1" applyFill="1" applyBorder="1" applyAlignment="1">
      <alignment vertical="center" wrapText="1"/>
    </xf>
    <xf numFmtId="0" fontId="17" fillId="2" borderId="0" xfId="14" applyFont="1" applyFill="1" applyBorder="1" applyAlignment="1">
      <alignment vertical="top" wrapText="1"/>
    </xf>
    <xf numFmtId="0" fontId="54" fillId="2" borderId="0" xfId="14" applyFont="1" applyFill="1" applyBorder="1" applyAlignment="1">
      <alignment vertical="top" wrapText="1"/>
    </xf>
    <xf numFmtId="0" fontId="55" fillId="2" borderId="0" xfId="14" applyFont="1" applyFill="1" applyBorder="1" applyAlignment="1">
      <alignment horizontal="center" vertical="top"/>
    </xf>
    <xf numFmtId="0" fontId="20" fillId="0" borderId="0" xfId="16" applyFont="1">
      <alignment vertical="center"/>
    </xf>
    <xf numFmtId="0" fontId="12" fillId="0" borderId="0" xfId="16" applyFont="1" applyBorder="1" applyAlignment="1">
      <alignment vertical="center"/>
    </xf>
    <xf numFmtId="0" fontId="12" fillId="0" borderId="0" xfId="16" applyFont="1" applyBorder="1">
      <alignment vertical="center"/>
    </xf>
    <xf numFmtId="0" fontId="17" fillId="0" borderId="0" xfId="16" applyFont="1" applyAlignment="1">
      <alignment horizontal="left" vertical="center"/>
    </xf>
    <xf numFmtId="0" fontId="12" fillId="0" borderId="0" xfId="16" applyFont="1" applyBorder="1" applyAlignment="1">
      <alignment horizontal="left" vertical="center"/>
    </xf>
    <xf numFmtId="0" fontId="12" fillId="0" borderId="0" xfId="16" applyFont="1" applyAlignment="1">
      <alignment vertical="center"/>
    </xf>
    <xf numFmtId="0" fontId="12" fillId="0" borderId="0" xfId="16" applyFont="1" applyAlignment="1">
      <alignment horizontal="right" vertical="center"/>
    </xf>
    <xf numFmtId="0" fontId="12" fillId="0" borderId="90" xfId="16" applyFont="1" applyBorder="1" applyAlignment="1">
      <alignment horizontal="left" vertical="center" wrapText="1"/>
    </xf>
    <xf numFmtId="0" fontId="12" fillId="0" borderId="0" xfId="16" applyFont="1" applyBorder="1" applyAlignment="1">
      <alignment vertical="top" wrapText="1"/>
    </xf>
    <xf numFmtId="0" fontId="18" fillId="0" borderId="0" xfId="16" applyFont="1" applyBorder="1" applyAlignment="1">
      <alignment horizontal="left" vertical="center"/>
    </xf>
    <xf numFmtId="0" fontId="12" fillId="0" borderId="90" xfId="16" applyFont="1" applyBorder="1" applyAlignment="1">
      <alignment vertical="center"/>
    </xf>
    <xf numFmtId="0" fontId="12" fillId="0" borderId="0" xfId="16" applyFont="1" applyBorder="1" applyAlignment="1">
      <alignment horizontal="center" vertical="center"/>
    </xf>
    <xf numFmtId="0" fontId="12" fillId="0" borderId="0" xfId="16" applyFont="1" applyFill="1">
      <alignment vertical="center"/>
    </xf>
    <xf numFmtId="0" fontId="12" fillId="0" borderId="0" xfId="16" applyFont="1" applyFill="1" applyAlignment="1">
      <alignment horizontal="right" vertical="center"/>
    </xf>
    <xf numFmtId="0" fontId="12" fillId="0" borderId="0" xfId="16" applyFont="1" applyFill="1" applyAlignment="1">
      <alignment vertical="top" wrapText="1"/>
    </xf>
    <xf numFmtId="0" fontId="12" fillId="0" borderId="90" xfId="16" applyFont="1" applyBorder="1">
      <alignment vertical="center"/>
    </xf>
    <xf numFmtId="0" fontId="12" fillId="0" borderId="0" xfId="16" applyFont="1" applyFill="1" applyAlignment="1">
      <alignment horizontal="left" vertical="center"/>
    </xf>
    <xf numFmtId="0" fontId="12" fillId="0" borderId="29" xfId="16" applyFont="1" applyBorder="1">
      <alignment vertical="center"/>
    </xf>
    <xf numFmtId="0" fontId="12" fillId="0" borderId="0" xfId="16" applyFont="1" applyAlignment="1">
      <alignment horizontal="center" vertical="center"/>
    </xf>
    <xf numFmtId="0" fontId="18" fillId="0" borderId="90" xfId="16" applyFont="1" applyBorder="1" applyAlignment="1">
      <alignment horizontal="left" vertical="center"/>
    </xf>
    <xf numFmtId="0" fontId="18" fillId="0" borderId="29" xfId="16" applyFont="1" applyBorder="1" applyAlignment="1">
      <alignment horizontal="left" vertical="center"/>
    </xf>
    <xf numFmtId="0" fontId="12" fillId="0" borderId="0" xfId="16" applyFont="1" applyAlignment="1">
      <alignment vertical="top" wrapText="1"/>
    </xf>
    <xf numFmtId="0" fontId="17" fillId="0" borderId="90" xfId="17" applyFont="1" applyBorder="1" applyAlignment="1">
      <alignment horizontal="left" vertical="top"/>
    </xf>
    <xf numFmtId="0" fontId="12" fillId="0" borderId="0" xfId="17" applyFont="1" applyAlignment="1">
      <alignment vertical="top" wrapText="1"/>
    </xf>
    <xf numFmtId="0" fontId="17" fillId="0" borderId="0" xfId="16" applyFont="1" applyAlignment="1">
      <alignment vertical="center"/>
    </xf>
    <xf numFmtId="0" fontId="17" fillId="0" borderId="0" xfId="16" applyFont="1">
      <alignment vertical="center"/>
    </xf>
    <xf numFmtId="0" fontId="12" fillId="0" borderId="0" xfId="16" quotePrefix="1" applyFont="1" applyAlignment="1">
      <alignment horizontal="left" vertical="center" wrapText="1"/>
    </xf>
    <xf numFmtId="0" fontId="12" fillId="0" borderId="0" xfId="16" applyFont="1" applyBorder="1" applyAlignment="1">
      <alignment vertical="center" wrapText="1"/>
    </xf>
    <xf numFmtId="0" fontId="12" fillId="0" borderId="0" xfId="16" applyFont="1" applyAlignment="1">
      <alignment vertical="center" wrapText="1"/>
    </xf>
    <xf numFmtId="0" fontId="19" fillId="0" borderId="0" xfId="16" applyFont="1" applyAlignment="1">
      <alignment vertical="top" wrapText="1"/>
    </xf>
    <xf numFmtId="0" fontId="12" fillId="0" borderId="0" xfId="17" applyFont="1" applyAlignment="1">
      <alignment vertical="center"/>
    </xf>
    <xf numFmtId="0" fontId="11" fillId="0" borderId="0" xfId="16" applyFont="1">
      <alignment vertical="center"/>
    </xf>
    <xf numFmtId="0" fontId="11" fillId="0" borderId="0" xfId="16" applyFont="1" applyAlignment="1">
      <alignment horizontal="left" vertical="center"/>
    </xf>
    <xf numFmtId="49" fontId="12" fillId="0" borderId="0" xfId="16" applyNumberFormat="1" applyFont="1" applyAlignment="1">
      <alignment horizontal="left" vertical="center"/>
    </xf>
    <xf numFmtId="0" fontId="12" fillId="0" borderId="0" xfId="16" applyFont="1" applyAlignment="1">
      <alignment horizontal="left" vertical="center"/>
    </xf>
    <xf numFmtId="0" fontId="12" fillId="0" borderId="0" xfId="16" applyFont="1">
      <alignment vertical="center"/>
    </xf>
    <xf numFmtId="0" fontId="12" fillId="0" borderId="0" xfId="16" applyFont="1" applyAlignment="1">
      <alignment horizontal="left" vertical="center" wrapText="1"/>
    </xf>
    <xf numFmtId="0" fontId="12" fillId="0" borderId="0" xfId="16" quotePrefix="1" applyFont="1" applyAlignment="1">
      <alignment horizontal="left" vertical="center"/>
    </xf>
    <xf numFmtId="0" fontId="12" fillId="0" borderId="0" xfId="17" applyFont="1" applyAlignment="1">
      <alignment horizontal="left" vertical="top" wrapText="1"/>
    </xf>
    <xf numFmtId="0" fontId="12" fillId="0" borderId="0" xfId="16" applyFont="1" applyAlignment="1">
      <alignment horizontal="left" vertical="top" wrapText="1"/>
    </xf>
    <xf numFmtId="0" fontId="12" fillId="0" borderId="90" xfId="16" applyFont="1" applyBorder="1" applyAlignment="1">
      <alignment horizontal="left" vertical="center"/>
    </xf>
    <xf numFmtId="0" fontId="11" fillId="2" borderId="0" xfId="14" applyFont="1" applyFill="1" applyBorder="1" applyAlignment="1">
      <alignment horizontal="left" vertical="center" wrapText="1"/>
    </xf>
    <xf numFmtId="0" fontId="19" fillId="2" borderId="0" xfId="14" applyFont="1" applyFill="1" applyBorder="1" applyAlignment="1">
      <alignment horizontal="center" vertical="center" wrapText="1"/>
    </xf>
    <xf numFmtId="0" fontId="3" fillId="2" borderId="0" xfId="18" applyFill="1">
      <alignment vertical="center"/>
    </xf>
    <xf numFmtId="0" fontId="42" fillId="2" borderId="0" xfId="18" applyFont="1" applyFill="1" applyAlignment="1">
      <alignment horizontal="center" vertical="center"/>
    </xf>
    <xf numFmtId="0" fontId="3" fillId="2" borderId="0" xfId="18" applyFill="1" applyBorder="1">
      <alignment vertical="center"/>
    </xf>
    <xf numFmtId="0" fontId="3" fillId="2" borderId="0" xfId="18" applyFill="1" applyBorder="1" applyAlignment="1">
      <alignment vertical="center"/>
    </xf>
    <xf numFmtId="0" fontId="44" fillId="2" borderId="0" xfId="18" applyFont="1" applyFill="1" applyBorder="1" applyAlignment="1">
      <alignment horizontal="center" vertical="center"/>
    </xf>
    <xf numFmtId="0" fontId="3" fillId="2" borderId="0" xfId="18" applyFill="1" applyBorder="1" applyAlignment="1">
      <alignment horizontal="center" vertical="center"/>
    </xf>
    <xf numFmtId="0" fontId="49" fillId="2" borderId="0" xfId="18" applyFont="1" applyFill="1" applyBorder="1">
      <alignment vertical="center"/>
    </xf>
    <xf numFmtId="0" fontId="49" fillId="2" borderId="0" xfId="18" applyFont="1" applyFill="1" applyBorder="1" applyAlignment="1">
      <alignment horizontal="center" vertical="center"/>
    </xf>
    <xf numFmtId="0" fontId="51" fillId="2" borderId="0" xfId="18" applyFont="1" applyFill="1" applyBorder="1">
      <alignment vertical="center"/>
    </xf>
    <xf numFmtId="0" fontId="3" fillId="2" borderId="0" xfId="18" applyFill="1" applyBorder="1" applyAlignment="1">
      <alignment horizontal="left" vertical="center"/>
    </xf>
    <xf numFmtId="0" fontId="40" fillId="2" borderId="0" xfId="18" applyFont="1" applyFill="1" applyBorder="1" applyAlignment="1">
      <alignment horizontal="left" vertical="center"/>
    </xf>
    <xf numFmtId="0" fontId="52" fillId="2" borderId="0" xfId="18" applyFont="1" applyFill="1" applyBorder="1" applyAlignment="1">
      <alignment vertical="top"/>
    </xf>
    <xf numFmtId="0" fontId="42" fillId="2" borderId="0" xfId="18" applyFont="1" applyFill="1" applyBorder="1" applyAlignment="1">
      <alignment horizontal="left" vertical="center"/>
    </xf>
    <xf numFmtId="0" fontId="42" fillId="2" borderId="133" xfId="18" applyFont="1" applyFill="1" applyBorder="1" applyAlignment="1">
      <alignment horizontal="left" vertical="center"/>
    </xf>
    <xf numFmtId="0" fontId="3" fillId="2" borderId="133" xfId="18" applyFill="1" applyBorder="1">
      <alignment vertical="center"/>
    </xf>
    <xf numFmtId="0" fontId="44" fillId="2" borderId="0" xfId="18" applyFont="1" applyFill="1" applyBorder="1" applyAlignment="1">
      <alignment vertical="top"/>
    </xf>
    <xf numFmtId="0" fontId="58" fillId="2" borderId="0" xfId="2" applyFont="1" applyFill="1" applyAlignment="1">
      <alignment vertical="center"/>
    </xf>
    <xf numFmtId="0" fontId="59" fillId="2" borderId="0" xfId="2" applyFont="1" applyFill="1" applyAlignment="1">
      <alignment vertical="center"/>
    </xf>
    <xf numFmtId="0" fontId="58" fillId="2" borderId="0" xfId="2" applyFont="1" applyFill="1" applyBorder="1" applyAlignment="1">
      <alignment vertical="center"/>
    </xf>
    <xf numFmtId="0" fontId="33" fillId="2" borderId="0" xfId="2" applyFont="1" applyFill="1" applyAlignment="1">
      <alignment vertical="center"/>
    </xf>
    <xf numFmtId="0" fontId="33" fillId="2" borderId="0" xfId="2" applyFont="1" applyFill="1" applyBorder="1" applyAlignment="1">
      <alignment vertical="center"/>
    </xf>
    <xf numFmtId="0" fontId="58" fillId="2" borderId="0" xfId="4" applyFont="1" applyFill="1" applyAlignment="1">
      <alignment vertical="center"/>
    </xf>
    <xf numFmtId="0" fontId="33" fillId="2" borderId="0" xfId="4" applyFont="1" applyFill="1" applyAlignment="1">
      <alignment vertical="center"/>
    </xf>
    <xf numFmtId="0" fontId="58" fillId="2" borderId="0" xfId="2" applyFont="1" applyFill="1" applyAlignment="1">
      <alignment vertical="top"/>
    </xf>
    <xf numFmtId="49" fontId="58" fillId="0" borderId="91" xfId="4" applyNumberFormat="1" applyFont="1" applyBorder="1" applyAlignment="1">
      <alignment vertical="center"/>
    </xf>
    <xf numFmtId="49" fontId="33" fillId="0" borderId="134" xfId="4" applyNumberFormat="1" applyFont="1" applyBorder="1" applyAlignment="1">
      <alignment horizontal="center" vertical="center"/>
    </xf>
    <xf numFmtId="49" fontId="33" fillId="0" borderId="135" xfId="4" applyNumberFormat="1" applyFont="1" applyBorder="1" applyAlignment="1">
      <alignment horizontal="center" vertical="center"/>
    </xf>
    <xf numFmtId="0" fontId="33" fillId="2" borderId="135" xfId="2" applyFont="1" applyFill="1" applyBorder="1" applyAlignment="1">
      <alignment vertical="center"/>
    </xf>
    <xf numFmtId="0" fontId="33" fillId="2" borderId="136" xfId="2" applyFont="1" applyFill="1" applyBorder="1" applyAlignment="1">
      <alignment vertical="center"/>
    </xf>
    <xf numFmtId="0" fontId="58" fillId="2" borderId="13" xfId="4" applyFont="1" applyFill="1" applyBorder="1" applyAlignment="1">
      <alignment horizontal="center" vertical="center" wrapText="1"/>
    </xf>
    <xf numFmtId="0" fontId="58" fillId="2" borderId="13" xfId="4" applyFont="1" applyFill="1" applyBorder="1" applyAlignment="1">
      <alignment vertical="center" wrapText="1"/>
    </xf>
    <xf numFmtId="0" fontId="58" fillId="2" borderId="0" xfId="4" applyFont="1" applyFill="1" applyAlignment="1">
      <alignment horizontal="center" vertical="center" wrapText="1"/>
    </xf>
    <xf numFmtId="0" fontId="33" fillId="2" borderId="0" xfId="4" applyFont="1" applyFill="1" applyAlignment="1">
      <alignment horizontal="center" vertical="center"/>
    </xf>
    <xf numFmtId="0" fontId="33" fillId="2" borderId="0" xfId="2" applyFont="1" applyFill="1" applyBorder="1" applyAlignment="1">
      <alignment horizontal="center" vertical="center"/>
    </xf>
    <xf numFmtId="0" fontId="58" fillId="2" borderId="89" xfId="2" applyFont="1" applyFill="1" applyBorder="1" applyAlignment="1">
      <alignment vertical="center"/>
    </xf>
    <xf numFmtId="0" fontId="58" fillId="2" borderId="90" xfId="2" applyFont="1" applyFill="1" applyBorder="1" applyAlignment="1">
      <alignment vertical="center"/>
    </xf>
    <xf numFmtId="0" fontId="58" fillId="2" borderId="91" xfId="2" applyFont="1" applyFill="1" applyBorder="1" applyAlignment="1">
      <alignment vertical="center"/>
    </xf>
    <xf numFmtId="49" fontId="60" fillId="2" borderId="29" xfId="2" applyNumberFormat="1" applyFont="1" applyFill="1" applyBorder="1" applyAlignment="1">
      <alignment vertical="center"/>
    </xf>
    <xf numFmtId="49" fontId="58" fillId="2" borderId="29" xfId="2" applyNumberFormat="1" applyFont="1" applyFill="1" applyBorder="1" applyAlignment="1">
      <alignment vertical="center"/>
    </xf>
    <xf numFmtId="0" fontId="33" fillId="2" borderId="0" xfId="3" applyFont="1" applyFill="1" applyAlignment="1">
      <alignment vertical="center"/>
    </xf>
    <xf numFmtId="0" fontId="33" fillId="2" borderId="0" xfId="2" applyFont="1" applyFill="1" applyBorder="1" applyAlignment="1">
      <alignment horizontal="centerContinuous" vertical="center"/>
    </xf>
    <xf numFmtId="0" fontId="33" fillId="2" borderId="0" xfId="5" applyFont="1" applyFill="1" applyBorder="1" applyAlignment="1">
      <alignment horizontal="center" vertical="center" textRotation="255"/>
    </xf>
    <xf numFmtId="0" fontId="60" fillId="2" borderId="13" xfId="2" applyFont="1" applyFill="1" applyBorder="1" applyAlignment="1">
      <alignment vertical="center" wrapText="1"/>
    </xf>
    <xf numFmtId="0" fontId="60" fillId="2" borderId="29" xfId="2" applyFont="1" applyFill="1" applyBorder="1" applyAlignment="1">
      <alignment vertical="center" wrapText="1"/>
    </xf>
    <xf numFmtId="0" fontId="60" fillId="2" borderId="30" xfId="2" applyFont="1" applyFill="1" applyBorder="1" applyAlignment="1">
      <alignment vertical="center" wrapText="1"/>
    </xf>
    <xf numFmtId="0" fontId="33" fillId="2" borderId="0" xfId="5" applyFont="1" applyFill="1" applyBorder="1" applyAlignment="1">
      <alignment vertical="center"/>
    </xf>
    <xf numFmtId="0" fontId="60" fillId="2" borderId="18" xfId="2" applyFont="1" applyFill="1" applyBorder="1" applyAlignment="1">
      <alignment vertical="center" wrapText="1"/>
    </xf>
    <xf numFmtId="0" fontId="60" fillId="2" borderId="91" xfId="2" applyFont="1" applyFill="1" applyBorder="1" applyAlignment="1">
      <alignment vertical="center" wrapText="1"/>
    </xf>
    <xf numFmtId="0" fontId="58" fillId="2" borderId="28" xfId="2" applyFont="1" applyFill="1" applyBorder="1" applyAlignment="1">
      <alignment vertical="center"/>
    </xf>
    <xf numFmtId="0" fontId="58" fillId="2" borderId="29" xfId="2" applyFont="1" applyFill="1" applyBorder="1" applyAlignment="1">
      <alignment vertical="center"/>
    </xf>
    <xf numFmtId="0" fontId="58" fillId="2" borderId="30" xfId="2" applyFont="1" applyFill="1" applyBorder="1" applyAlignment="1">
      <alignment vertical="center"/>
    </xf>
    <xf numFmtId="0" fontId="61" fillId="2" borderId="28" xfId="2" applyFont="1" applyFill="1" applyBorder="1" applyAlignment="1">
      <alignment vertical="center"/>
    </xf>
    <xf numFmtId="0" fontId="37" fillId="2" borderId="29" xfId="2" applyFont="1" applyFill="1" applyBorder="1" applyAlignment="1">
      <alignment vertical="center"/>
    </xf>
    <xf numFmtId="0" fontId="37" fillId="2" borderId="30" xfId="2" applyFont="1" applyFill="1" applyBorder="1" applyAlignment="1">
      <alignment vertical="center"/>
    </xf>
    <xf numFmtId="0" fontId="33" fillId="2" borderId="0" xfId="2" applyFont="1" applyFill="1" applyBorder="1" applyAlignment="1">
      <alignment horizontal="distributed" vertical="center"/>
    </xf>
    <xf numFmtId="0" fontId="33" fillId="2" borderId="0" xfId="2" applyFont="1" applyFill="1" applyBorder="1" applyAlignment="1">
      <alignment horizontal="center" vertical="center" wrapText="1"/>
    </xf>
    <xf numFmtId="0" fontId="61" fillId="2" borderId="7" xfId="2" applyFont="1" applyFill="1" applyBorder="1" applyAlignment="1">
      <alignment vertical="center"/>
    </xf>
    <xf numFmtId="0" fontId="37" fillId="2" borderId="90" xfId="2" applyFont="1" applyFill="1" applyBorder="1" applyAlignment="1">
      <alignment vertical="center"/>
    </xf>
    <xf numFmtId="0" fontId="37" fillId="2" borderId="91" xfId="2" applyFont="1" applyFill="1" applyBorder="1" applyAlignment="1">
      <alignment vertical="center"/>
    </xf>
    <xf numFmtId="0" fontId="58" fillId="2" borderId="90" xfId="5" applyFont="1" applyFill="1" applyBorder="1" applyAlignment="1">
      <alignment vertical="center"/>
    </xf>
    <xf numFmtId="0" fontId="58" fillId="2" borderId="91" xfId="5" applyFont="1" applyFill="1" applyBorder="1" applyAlignment="1">
      <alignment vertical="center"/>
    </xf>
    <xf numFmtId="0" fontId="58" fillId="2" borderId="97" xfId="2" applyFont="1" applyFill="1" applyBorder="1" applyAlignment="1">
      <alignment horizontal="center" vertical="center"/>
    </xf>
    <xf numFmtId="0" fontId="58" fillId="2" borderId="98" xfId="2" applyFont="1" applyFill="1" applyBorder="1" applyAlignment="1">
      <alignment horizontal="center" vertical="center"/>
    </xf>
    <xf numFmtId="0" fontId="58" fillId="2" borderId="99" xfId="2" applyFont="1" applyFill="1" applyBorder="1" applyAlignment="1">
      <alignment horizontal="center" vertical="center"/>
    </xf>
    <xf numFmtId="0" fontId="58" fillId="2" borderId="100" xfId="2" applyFont="1" applyFill="1" applyBorder="1" applyAlignment="1">
      <alignment horizontal="center" vertical="center"/>
    </xf>
    <xf numFmtId="0" fontId="33" fillId="2" borderId="90" xfId="2" applyFont="1" applyFill="1" applyBorder="1" applyAlignment="1">
      <alignment vertical="center"/>
    </xf>
    <xf numFmtId="0" fontId="61" fillId="2" borderId="90" xfId="2" applyFont="1" applyFill="1" applyBorder="1" applyAlignment="1">
      <alignment vertical="center"/>
    </xf>
    <xf numFmtId="0" fontId="33" fillId="2" borderId="91" xfId="2" applyFont="1" applyFill="1" applyBorder="1" applyAlignment="1">
      <alignment vertical="center"/>
    </xf>
    <xf numFmtId="0" fontId="33" fillId="2" borderId="29" xfId="2" applyFont="1" applyFill="1" applyBorder="1" applyAlignment="1">
      <alignment vertical="center"/>
    </xf>
    <xf numFmtId="0" fontId="61" fillId="2" borderId="29" xfId="2" applyFont="1" applyFill="1" applyBorder="1" applyAlignment="1">
      <alignment vertical="center"/>
    </xf>
    <xf numFmtId="0" fontId="33" fillId="2" borderId="30" xfId="2" applyFont="1" applyFill="1" applyBorder="1" applyAlignment="1">
      <alignment vertical="center"/>
    </xf>
    <xf numFmtId="0" fontId="62" fillId="2" borderId="13" xfId="5" applyFont="1" applyFill="1" applyBorder="1" applyAlignment="1">
      <alignment horizontal="left" vertical="center" shrinkToFit="1"/>
    </xf>
    <xf numFmtId="0" fontId="60" fillId="2" borderId="0" xfId="2" applyFont="1" applyFill="1" applyBorder="1" applyAlignment="1">
      <alignment vertical="center"/>
    </xf>
    <xf numFmtId="20" fontId="17" fillId="2" borderId="0" xfId="2" applyNumberFormat="1" applyFont="1" applyFill="1" applyBorder="1" applyAlignment="1">
      <alignment vertical="center"/>
    </xf>
    <xf numFmtId="0" fontId="12" fillId="0" borderId="137" xfId="3" applyFont="1" applyBorder="1" applyAlignment="1">
      <alignment horizontal="center" vertical="center"/>
    </xf>
    <xf numFmtId="0" fontId="12" fillId="4" borderId="137" xfId="3" applyFont="1" applyFill="1" applyBorder="1" applyAlignment="1" applyProtection="1">
      <alignment horizontal="center" vertical="center"/>
      <protection locked="0"/>
    </xf>
    <xf numFmtId="0" fontId="12" fillId="0" borderId="137" xfId="3" applyFont="1" applyBorder="1" applyAlignment="1" applyProtection="1">
      <alignment horizontal="left" vertical="center"/>
      <protection locked="0"/>
    </xf>
    <xf numFmtId="0" fontId="12" fillId="0" borderId="141" xfId="3" applyFont="1" applyBorder="1" applyAlignment="1">
      <alignment vertical="center"/>
    </xf>
    <xf numFmtId="0" fontId="12" fillId="4" borderId="142" xfId="3" applyFont="1" applyFill="1" applyBorder="1" applyAlignment="1" applyProtection="1">
      <alignment horizontal="center" vertical="center"/>
      <protection locked="0"/>
    </xf>
    <xf numFmtId="0" fontId="19" fillId="0" borderId="143" xfId="3" applyFont="1" applyBorder="1" applyAlignment="1" applyProtection="1">
      <alignment horizontal="left" vertical="center"/>
      <protection locked="0"/>
    </xf>
    <xf numFmtId="0" fontId="12" fillId="0" borderId="145" xfId="3" applyFont="1" applyBorder="1" applyAlignment="1" applyProtection="1">
      <alignment horizontal="left" vertical="center" wrapText="1"/>
      <protection locked="0"/>
    </xf>
    <xf numFmtId="0" fontId="12" fillId="4" borderId="147" xfId="3" applyFont="1" applyFill="1" applyBorder="1" applyAlignment="1" applyProtection="1">
      <alignment horizontal="center" vertical="center"/>
      <protection locked="0"/>
    </xf>
    <xf numFmtId="0" fontId="12" fillId="0" borderId="148" xfId="3" applyFont="1" applyBorder="1" applyAlignment="1" applyProtection="1">
      <alignment horizontal="left" vertical="center" wrapText="1"/>
      <protection locked="0"/>
    </xf>
    <xf numFmtId="0" fontId="25" fillId="0" borderId="0" xfId="19" applyFont="1">
      <alignment vertical="center"/>
    </xf>
    <xf numFmtId="0" fontId="25" fillId="0" borderId="0" xfId="19" applyFont="1" applyAlignment="1">
      <alignment horizontal="left" vertical="center"/>
    </xf>
    <xf numFmtId="0" fontId="25" fillId="0" borderId="0" xfId="19" applyFont="1" applyAlignment="1">
      <alignment vertical="center" textRotation="90"/>
    </xf>
    <xf numFmtId="0" fontId="25" fillId="0" borderId="0" xfId="19" applyFont="1" applyAlignment="1">
      <alignment horizontal="left" vertical="center" wrapText="1"/>
    </xf>
    <xf numFmtId="0" fontId="24" fillId="0" borderId="0" xfId="19" applyFont="1">
      <alignment vertical="center"/>
    </xf>
    <xf numFmtId="0" fontId="24" fillId="2" borderId="0" xfId="19" applyFont="1" applyFill="1" applyAlignment="1">
      <alignment horizontal="center" vertical="center"/>
    </xf>
    <xf numFmtId="0" fontId="24" fillId="2" borderId="0" xfId="19" applyFont="1" applyFill="1">
      <alignment vertical="center"/>
    </xf>
    <xf numFmtId="0" fontId="24" fillId="0" borderId="0" xfId="19" applyFont="1" applyAlignment="1">
      <alignment horizontal="center" vertical="center"/>
    </xf>
    <xf numFmtId="0" fontId="24" fillId="0" borderId="0" xfId="19" applyFont="1" applyAlignment="1">
      <alignment horizontal="left" vertical="center"/>
    </xf>
    <xf numFmtId="0" fontId="25" fillId="2" borderId="0" xfId="19" applyFont="1" applyFill="1" applyAlignment="1" applyProtection="1">
      <alignment horizontal="left" vertical="center" wrapText="1"/>
      <protection locked="0"/>
    </xf>
    <xf numFmtId="1" fontId="25" fillId="2" borderId="0" xfId="19" applyNumberFormat="1" applyFont="1" applyFill="1" applyAlignment="1">
      <alignment horizontal="center" vertical="center" wrapText="1"/>
    </xf>
    <xf numFmtId="1" fontId="24" fillId="2" borderId="0" xfId="19" applyNumberFormat="1" applyFont="1" applyFill="1" applyAlignment="1">
      <alignment horizontal="center" vertical="center" wrapText="1"/>
    </xf>
    <xf numFmtId="0" fontId="24" fillId="2" borderId="0" xfId="19" applyFont="1" applyFill="1" applyAlignment="1">
      <alignment horizontal="center" vertical="center" wrapText="1"/>
    </xf>
    <xf numFmtId="0" fontId="24" fillId="2" borderId="0" xfId="19" applyFont="1" applyFill="1" applyAlignment="1" applyProtection="1">
      <alignment horizontal="center" vertical="center" wrapText="1"/>
      <protection locked="0"/>
    </xf>
    <xf numFmtId="0" fontId="25" fillId="2" borderId="0" xfId="19" applyFont="1" applyFill="1" applyAlignment="1" applyProtection="1">
      <alignment horizontal="center" vertical="center" shrinkToFit="1"/>
      <protection locked="0"/>
    </xf>
    <xf numFmtId="0" fontId="25" fillId="2" borderId="0" xfId="19" applyFont="1" applyFill="1" applyAlignment="1">
      <alignment horizontal="center" vertical="center"/>
    </xf>
    <xf numFmtId="0" fontId="24" fillId="0" borderId="0" xfId="19" applyFont="1" applyAlignment="1">
      <alignment horizontal="right" vertical="center"/>
    </xf>
    <xf numFmtId="0" fontId="24" fillId="2" borderId="0" xfId="19" applyFont="1" applyFill="1" applyAlignment="1" applyProtection="1">
      <alignment horizontal="left" vertical="center" wrapText="1"/>
      <protection locked="0"/>
    </xf>
    <xf numFmtId="0" fontId="24" fillId="2" borderId="0" xfId="19" applyFont="1" applyFill="1" applyAlignment="1" applyProtection="1">
      <alignment horizontal="center" vertical="center" shrinkToFit="1"/>
      <protection locked="0"/>
    </xf>
    <xf numFmtId="181" fontId="24" fillId="0" borderId="0" xfId="19" applyNumberFormat="1" applyFont="1">
      <alignment vertical="center"/>
    </xf>
    <xf numFmtId="182" fontId="25" fillId="2" borderId="0" xfId="19" applyNumberFormat="1" applyFont="1" applyFill="1" applyAlignment="1">
      <alignment horizontal="center" vertical="center"/>
    </xf>
    <xf numFmtId="0" fontId="24" fillId="0" borderId="0" xfId="19" applyFont="1" applyAlignment="1">
      <alignment horizontal="centerContinuous" vertical="center"/>
    </xf>
    <xf numFmtId="0" fontId="25" fillId="2" borderId="0" xfId="19" applyFont="1" applyFill="1" applyAlignment="1">
      <alignment horizontal="center" vertical="center" wrapText="1"/>
    </xf>
    <xf numFmtId="0" fontId="63" fillId="2" borderId="0" xfId="19" applyFont="1" applyFill="1" applyAlignment="1">
      <alignment horizontal="center" vertical="center"/>
    </xf>
    <xf numFmtId="0" fontId="63" fillId="2" borderId="0" xfId="19" applyFont="1" applyFill="1">
      <alignment vertical="center"/>
    </xf>
    <xf numFmtId="0" fontId="26" fillId="2" borderId="0" xfId="19" applyFont="1" applyFill="1">
      <alignment vertical="center"/>
    </xf>
    <xf numFmtId="0" fontId="25" fillId="2" borderId="0" xfId="19" applyFont="1" applyFill="1" applyAlignment="1" applyProtection="1">
      <alignment horizontal="center" vertical="center" wrapText="1"/>
      <protection locked="0"/>
    </xf>
    <xf numFmtId="176" fontId="21" fillId="0" borderId="152" xfId="19" applyNumberFormat="1" applyFont="1" applyBorder="1" applyAlignment="1">
      <alignment horizontal="center" vertical="center" shrinkToFit="1"/>
    </xf>
    <xf numFmtId="176" fontId="21" fillId="0" borderId="153" xfId="19" applyNumberFormat="1" applyFont="1" applyBorder="1" applyAlignment="1">
      <alignment horizontal="center" vertical="center" shrinkToFit="1"/>
    </xf>
    <xf numFmtId="176" fontId="21" fillId="0" borderId="154" xfId="19" applyNumberFormat="1" applyFont="1" applyBorder="1" applyAlignment="1">
      <alignment horizontal="center" vertical="center" shrinkToFit="1"/>
    </xf>
    <xf numFmtId="0" fontId="25" fillId="0" borderId="155" xfId="19" applyFont="1" applyBorder="1">
      <alignment vertical="center"/>
    </xf>
    <xf numFmtId="0" fontId="25" fillId="0" borderId="156" xfId="19" applyFont="1" applyBorder="1">
      <alignment vertical="center"/>
    </xf>
    <xf numFmtId="0" fontId="25" fillId="0" borderId="157" xfId="19" applyFont="1" applyBorder="1">
      <alignment vertical="center"/>
    </xf>
    <xf numFmtId="0" fontId="21" fillId="2" borderId="18" xfId="19" applyFont="1" applyFill="1" applyBorder="1" applyAlignment="1">
      <alignment horizontal="center" vertical="center" shrinkToFit="1"/>
    </xf>
    <xf numFmtId="0" fontId="21" fillId="2" borderId="19" xfId="19" applyFont="1" applyFill="1" applyBorder="1" applyAlignment="1">
      <alignment horizontal="center" vertical="center" shrinkToFit="1"/>
    </xf>
    <xf numFmtId="0" fontId="21" fillId="7" borderId="162" xfId="19" applyFont="1" applyFill="1" applyBorder="1" applyAlignment="1" applyProtection="1">
      <alignment horizontal="center" vertical="center" shrinkToFit="1"/>
      <protection locked="0"/>
    </xf>
    <xf numFmtId="0" fontId="21" fillId="7" borderId="163" xfId="19" applyFont="1" applyFill="1" applyBorder="1" applyAlignment="1" applyProtection="1">
      <alignment horizontal="center" vertical="center" shrinkToFit="1"/>
      <protection locked="0"/>
    </xf>
    <xf numFmtId="0" fontId="21" fillId="7" borderId="164" xfId="19" applyFont="1" applyFill="1" applyBorder="1" applyAlignment="1" applyProtection="1">
      <alignment horizontal="center" vertical="center" shrinkToFit="1"/>
      <protection locked="0"/>
    </xf>
    <xf numFmtId="0" fontId="21" fillId="7" borderId="165" xfId="19" applyFont="1" applyFill="1" applyBorder="1" applyAlignment="1" applyProtection="1">
      <alignment horizontal="center" vertical="center" shrinkToFit="1"/>
      <protection locked="0"/>
    </xf>
    <xf numFmtId="0" fontId="25" fillId="0" borderId="20" xfId="19" applyFont="1" applyBorder="1">
      <alignment vertical="center"/>
    </xf>
    <xf numFmtId="0" fontId="25" fillId="0" borderId="19" xfId="19" applyFont="1" applyBorder="1">
      <alignment vertical="center"/>
    </xf>
    <xf numFmtId="0" fontId="25" fillId="0" borderId="129" xfId="19" applyFont="1" applyBorder="1">
      <alignment vertical="center"/>
    </xf>
    <xf numFmtId="0" fontId="25" fillId="0" borderId="13" xfId="19" applyFont="1" applyBorder="1">
      <alignment vertical="center"/>
    </xf>
    <xf numFmtId="0" fontId="25" fillId="0" borderId="95" xfId="19" applyFont="1" applyBorder="1">
      <alignment vertical="center"/>
    </xf>
    <xf numFmtId="0" fontId="25" fillId="0" borderId="149" xfId="19" applyFont="1" applyBorder="1">
      <alignment vertical="center"/>
    </xf>
    <xf numFmtId="0" fontId="25" fillId="0" borderId="167" xfId="19" applyFont="1" applyBorder="1">
      <alignment vertical="center"/>
    </xf>
    <xf numFmtId="0" fontId="25" fillId="0" borderId="168" xfId="19" applyFont="1" applyBorder="1">
      <alignment vertical="center"/>
    </xf>
    <xf numFmtId="0" fontId="21" fillId="2" borderId="14" xfId="19" applyFont="1" applyFill="1" applyBorder="1" applyAlignment="1">
      <alignment horizontal="center" vertical="center" shrinkToFit="1"/>
    </xf>
    <xf numFmtId="0" fontId="21" fillId="2" borderId="95" xfId="19" applyFont="1" applyFill="1" applyBorder="1" applyAlignment="1">
      <alignment horizontal="center" vertical="center" shrinkToFit="1"/>
    </xf>
    <xf numFmtId="0" fontId="21" fillId="7" borderId="172" xfId="19" applyFont="1" applyFill="1" applyBorder="1" applyAlignment="1" applyProtection="1">
      <alignment horizontal="center" vertical="center" shrinkToFit="1"/>
      <protection locked="0"/>
    </xf>
    <xf numFmtId="0" fontId="21" fillId="7" borderId="173" xfId="19" applyFont="1" applyFill="1" applyBorder="1" applyAlignment="1" applyProtection="1">
      <alignment horizontal="center" vertical="center" shrinkToFit="1"/>
      <protection locked="0"/>
    </xf>
    <xf numFmtId="0" fontId="21" fillId="7" borderId="174" xfId="19" applyFont="1" applyFill="1" applyBorder="1" applyAlignment="1" applyProtection="1">
      <alignment horizontal="center" vertical="center" shrinkToFit="1"/>
      <protection locked="0"/>
    </xf>
    <xf numFmtId="0" fontId="25" fillId="0" borderId="104" xfId="19" applyFont="1" applyBorder="1">
      <alignment vertical="center"/>
    </xf>
    <xf numFmtId="0" fontId="25" fillId="0" borderId="101" xfId="19" applyFont="1" applyBorder="1">
      <alignment vertical="center"/>
    </xf>
    <xf numFmtId="0" fontId="25" fillId="0" borderId="103" xfId="19" applyFont="1" applyBorder="1">
      <alignment vertical="center"/>
    </xf>
    <xf numFmtId="0" fontId="21" fillId="2" borderId="102" xfId="19" applyFont="1" applyFill="1" applyBorder="1" applyAlignment="1">
      <alignment horizontal="center" vertical="center" shrinkToFit="1"/>
    </xf>
    <xf numFmtId="0" fontId="21" fillId="2" borderId="103" xfId="19" applyFont="1" applyFill="1" applyBorder="1" applyAlignment="1">
      <alignment horizontal="center" vertical="center" shrinkToFit="1"/>
    </xf>
    <xf numFmtId="0" fontId="24" fillId="0" borderId="114" xfId="19" applyFont="1" applyBorder="1" applyAlignment="1">
      <alignment horizontal="center" vertical="center" wrapText="1"/>
    </xf>
    <xf numFmtId="0" fontId="24" fillId="0" borderId="115" xfId="19" applyFont="1" applyBorder="1" applyAlignment="1">
      <alignment horizontal="center" vertical="center" wrapText="1"/>
    </xf>
    <xf numFmtId="0" fontId="24" fillId="0" borderId="113" xfId="19" applyFont="1" applyBorder="1" applyAlignment="1">
      <alignment horizontal="center" vertical="center" wrapText="1"/>
    </xf>
    <xf numFmtId="0" fontId="24" fillId="0" borderId="122" xfId="19" applyFont="1" applyBorder="1" applyAlignment="1">
      <alignment horizontal="center" vertical="center" wrapText="1"/>
    </xf>
    <xf numFmtId="0" fontId="21" fillId="0" borderId="57" xfId="19" applyFont="1" applyBorder="1" applyAlignment="1">
      <alignment vertical="center" wrapText="1"/>
    </xf>
    <xf numFmtId="0" fontId="21" fillId="0" borderId="56" xfId="19" applyFont="1" applyBorder="1" applyAlignment="1">
      <alignment vertical="center" wrapText="1"/>
    </xf>
    <xf numFmtId="0" fontId="21" fillId="0" borderId="111" xfId="19" applyFont="1" applyBorder="1" applyAlignment="1">
      <alignment horizontal="center" vertical="center" wrapText="1"/>
    </xf>
    <xf numFmtId="0" fontId="21" fillId="0" borderId="112" xfId="19" applyFont="1" applyBorder="1" applyAlignment="1">
      <alignment horizontal="center" vertical="center" wrapText="1"/>
    </xf>
    <xf numFmtId="0" fontId="24" fillId="0" borderId="110" xfId="19" applyFont="1" applyBorder="1" applyAlignment="1">
      <alignment horizontal="center" vertical="center"/>
    </xf>
    <xf numFmtId="0" fontId="24" fillId="0" borderId="7" xfId="19" applyFont="1" applyBorder="1" applyAlignment="1">
      <alignment horizontal="center" vertical="center"/>
    </xf>
    <xf numFmtId="0" fontId="24" fillId="0" borderId="109" xfId="19" applyFont="1" applyBorder="1" applyAlignment="1">
      <alignment horizontal="center" vertical="center"/>
    </xf>
    <xf numFmtId="0" fontId="24" fillId="0" borderId="30" xfId="19" applyFont="1" applyBorder="1" applyAlignment="1">
      <alignment horizontal="center" vertical="center"/>
    </xf>
    <xf numFmtId="0" fontId="21" fillId="0" borderId="20" xfId="19" applyFont="1" applyBorder="1" applyAlignment="1">
      <alignment vertical="center" wrapText="1"/>
    </xf>
    <xf numFmtId="0" fontId="21" fillId="0" borderId="0" xfId="19" applyFont="1" applyAlignment="1">
      <alignment vertical="center" wrapText="1"/>
    </xf>
    <xf numFmtId="0" fontId="21" fillId="0" borderId="18" xfId="19" applyFont="1" applyBorder="1" applyAlignment="1">
      <alignment horizontal="center" vertical="center" wrapText="1"/>
    </xf>
    <xf numFmtId="0" fontId="21" fillId="0" borderId="19" xfId="19" applyFont="1" applyBorder="1" applyAlignment="1">
      <alignment horizontal="center" vertical="center" wrapText="1"/>
    </xf>
    <xf numFmtId="0" fontId="21" fillId="0" borderId="104" xfId="19" applyFont="1" applyBorder="1" applyAlignment="1">
      <alignment vertical="center" wrapText="1"/>
    </xf>
    <xf numFmtId="0" fontId="21" fillId="0" borderId="101" xfId="19" applyFont="1" applyBorder="1" applyAlignment="1">
      <alignment vertical="center" wrapText="1"/>
    </xf>
    <xf numFmtId="0" fontId="21" fillId="0" borderId="102" xfId="19" applyFont="1" applyBorder="1" applyAlignment="1">
      <alignment horizontal="center" vertical="center" wrapText="1"/>
    </xf>
    <xf numFmtId="0" fontId="21" fillId="0" borderId="103" xfId="19" applyFont="1" applyBorder="1" applyAlignment="1">
      <alignment horizontal="center" vertical="center" wrapText="1"/>
    </xf>
    <xf numFmtId="0" fontId="25" fillId="0" borderId="0" xfId="19" applyFont="1" applyAlignment="1">
      <alignment horizontal="right" vertical="center"/>
    </xf>
    <xf numFmtId="0" fontId="22" fillId="0" borderId="0" xfId="19" applyFont="1">
      <alignment vertical="center"/>
    </xf>
    <xf numFmtId="0" fontId="22" fillId="0" borderId="0" xfId="19" applyFont="1" applyAlignment="1">
      <alignment horizontal="right" vertical="center"/>
    </xf>
    <xf numFmtId="0" fontId="21" fillId="0" borderId="0" xfId="19" applyFont="1">
      <alignment vertical="center"/>
    </xf>
    <xf numFmtId="0" fontId="21" fillId="0" borderId="0" xfId="19" applyFont="1" applyAlignment="1">
      <alignment horizontal="right" vertical="center"/>
    </xf>
    <xf numFmtId="0" fontId="21" fillId="0" borderId="0" xfId="19" applyFont="1" applyAlignment="1">
      <alignment horizontal="center" vertical="center"/>
    </xf>
    <xf numFmtId="0" fontId="21" fillId="2" borderId="0" xfId="19" applyFont="1" applyFill="1">
      <alignment vertical="center"/>
    </xf>
    <xf numFmtId="0" fontId="21" fillId="0" borderId="0" xfId="19" applyFont="1" applyAlignment="1">
      <alignment horizontal="left" vertical="center"/>
    </xf>
    <xf numFmtId="180" fontId="21" fillId="0" borderId="0" xfId="19" applyNumberFormat="1" applyFont="1">
      <alignment vertical="center"/>
    </xf>
    <xf numFmtId="20" fontId="21" fillId="0" borderId="0" xfId="19" applyNumberFormat="1" applyFont="1">
      <alignment vertical="center"/>
    </xf>
    <xf numFmtId="20" fontId="21" fillId="2" borderId="0" xfId="19" applyNumberFormat="1" applyFont="1" applyFill="1">
      <alignment vertical="center"/>
    </xf>
    <xf numFmtId="0" fontId="21" fillId="2" borderId="0" xfId="19" applyFont="1" applyFill="1" applyAlignment="1">
      <alignment horizontal="center" vertical="center"/>
    </xf>
    <xf numFmtId="0" fontId="21" fillId="2" borderId="0" xfId="19" applyFont="1" applyFill="1" applyAlignment="1">
      <alignment horizontal="left" vertical="center"/>
    </xf>
    <xf numFmtId="0" fontId="22" fillId="0" borderId="0" xfId="19" applyFont="1" applyAlignment="1">
      <alignment horizontal="center" vertical="center"/>
    </xf>
    <xf numFmtId="0" fontId="22" fillId="0" borderId="0" xfId="19" applyFont="1" applyAlignment="1">
      <alignment horizontal="left" vertical="center"/>
    </xf>
    <xf numFmtId="0" fontId="21" fillId="2" borderId="0" xfId="19" quotePrefix="1" applyFont="1" applyFill="1">
      <alignment vertical="center"/>
    </xf>
    <xf numFmtId="0" fontId="22" fillId="2" borderId="0" xfId="19" applyFont="1" applyFill="1">
      <alignment vertical="center"/>
    </xf>
    <xf numFmtId="0" fontId="22" fillId="2" borderId="0" xfId="19" applyFont="1" applyFill="1" applyAlignment="1">
      <alignment horizontal="center" vertical="center"/>
    </xf>
    <xf numFmtId="0" fontId="64" fillId="2" borderId="0" xfId="19" applyFont="1" applyFill="1" applyAlignment="1">
      <alignment horizontal="left" vertical="center"/>
    </xf>
    <xf numFmtId="0" fontId="65" fillId="2" borderId="0" xfId="19" applyFont="1" applyFill="1" applyAlignment="1">
      <alignment horizontal="center" vertical="center"/>
    </xf>
    <xf numFmtId="0" fontId="65" fillId="2" borderId="0" xfId="19" applyFont="1" applyFill="1">
      <alignment vertical="center"/>
    </xf>
    <xf numFmtId="0" fontId="65" fillId="2" borderId="0" xfId="19" applyFont="1" applyFill="1" applyAlignment="1">
      <alignment horizontal="left" vertical="center"/>
    </xf>
    <xf numFmtId="0" fontId="66" fillId="2" borderId="0" xfId="19" applyFont="1" applyFill="1">
      <alignment vertical="center"/>
    </xf>
    <xf numFmtId="0" fontId="66" fillId="2" borderId="0" xfId="19" applyFont="1" applyFill="1" applyAlignment="1">
      <alignment horizontal="left" vertical="center"/>
    </xf>
    <xf numFmtId="0" fontId="65" fillId="2" borderId="0" xfId="19" applyFont="1" applyFill="1" applyAlignment="1" applyProtection="1">
      <alignment horizontal="center" vertical="center"/>
      <protection locked="0"/>
    </xf>
    <xf numFmtId="0" fontId="65" fillId="6" borderId="7" xfId="19" applyFont="1" applyFill="1" applyBorder="1" applyAlignment="1" applyProtection="1">
      <alignment horizontal="center" vertical="center"/>
      <protection locked="0"/>
    </xf>
    <xf numFmtId="0" fontId="65" fillId="6" borderId="0" xfId="19" applyFont="1" applyFill="1" applyAlignment="1" applyProtection="1">
      <alignment horizontal="center" vertical="center"/>
      <protection locked="0"/>
    </xf>
    <xf numFmtId="20" fontId="65" fillId="6" borderId="7" xfId="19" applyNumberFormat="1" applyFont="1" applyFill="1" applyBorder="1" applyAlignment="1" applyProtection="1">
      <alignment horizontal="center" vertical="center"/>
      <protection locked="0"/>
    </xf>
    <xf numFmtId="0" fontId="65" fillId="2" borderId="0" xfId="19" applyFont="1" applyFill="1" applyAlignment="1" applyProtection="1">
      <alignment horizontal="right" vertical="center"/>
      <protection locked="0"/>
    </xf>
    <xf numFmtId="0" fontId="65" fillId="2" borderId="0" xfId="19" applyFont="1" applyFill="1" applyProtection="1">
      <alignment vertical="center"/>
      <protection locked="0"/>
    </xf>
    <xf numFmtId="0" fontId="65" fillId="2" borderId="7" xfId="19" applyFont="1" applyFill="1" applyBorder="1" applyAlignment="1">
      <alignment horizontal="center" vertical="center"/>
    </xf>
    <xf numFmtId="0" fontId="65" fillId="6" borderId="7" xfId="19" applyFont="1" applyFill="1" applyBorder="1" applyAlignment="1" applyProtection="1">
      <alignment horizontal="left" vertical="center"/>
      <protection locked="0"/>
    </xf>
    <xf numFmtId="20" fontId="65" fillId="2" borderId="7" xfId="19" applyNumberFormat="1" applyFont="1" applyFill="1" applyBorder="1" applyAlignment="1" applyProtection="1">
      <alignment horizontal="center" vertical="center"/>
      <protection locked="0"/>
    </xf>
    <xf numFmtId="0" fontId="67" fillId="6" borderId="84" xfId="19" applyFont="1" applyFill="1" applyBorder="1" applyAlignment="1" applyProtection="1">
      <alignment horizontal="center" vertical="center"/>
      <protection locked="0"/>
    </xf>
    <xf numFmtId="0" fontId="67" fillId="6" borderId="88" xfId="19" applyFont="1" applyFill="1" applyBorder="1" applyAlignment="1" applyProtection="1">
      <alignment horizontal="center" vertical="center"/>
      <protection locked="0"/>
    </xf>
    <xf numFmtId="0" fontId="67" fillId="6" borderId="96" xfId="19" applyFont="1" applyFill="1" applyBorder="1" applyAlignment="1" applyProtection="1">
      <alignment horizontal="center" vertical="center"/>
      <protection locked="0"/>
    </xf>
    <xf numFmtId="0" fontId="2" fillId="2" borderId="0" xfId="19" applyFill="1">
      <alignment vertical="center"/>
    </xf>
    <xf numFmtId="0" fontId="25" fillId="2" borderId="0" xfId="19" applyFont="1" applyFill="1" applyAlignment="1">
      <alignment horizontal="left" vertical="center"/>
    </xf>
    <xf numFmtId="0" fontId="23" fillId="2" borderId="0" xfId="19" applyFont="1" applyFill="1" applyAlignment="1">
      <alignment horizontal="left" vertical="center"/>
    </xf>
    <xf numFmtId="0" fontId="25" fillId="2" borderId="0" xfId="19" applyFont="1" applyFill="1">
      <alignment vertical="center"/>
    </xf>
    <xf numFmtId="0" fontId="25" fillId="6" borderId="7" xfId="19" applyFont="1" applyFill="1" applyBorder="1" applyAlignment="1">
      <alignment horizontal="left" vertical="center"/>
    </xf>
    <xf numFmtId="0" fontId="25" fillId="7" borderId="7" xfId="19" applyFont="1" applyFill="1" applyBorder="1" applyAlignment="1">
      <alignment horizontal="left" vertical="center"/>
    </xf>
    <xf numFmtId="0" fontId="68" fillId="2" borderId="0" xfId="19" applyFont="1" applyFill="1" applyAlignment="1">
      <alignment horizontal="left" vertical="center"/>
    </xf>
    <xf numFmtId="0" fontId="25" fillId="2" borderId="7" xfId="19" applyFont="1" applyFill="1" applyBorder="1" applyAlignment="1">
      <alignment horizontal="center" vertical="center"/>
    </xf>
    <xf numFmtId="0" fontId="25" fillId="2" borderId="7" xfId="19" applyFont="1" applyFill="1" applyBorder="1" applyAlignment="1">
      <alignment horizontal="left" vertical="center"/>
    </xf>
    <xf numFmtId="0" fontId="69" fillId="2" borderId="0" xfId="19" applyFont="1" applyFill="1">
      <alignment vertical="center"/>
    </xf>
    <xf numFmtId="0" fontId="69" fillId="2" borderId="0" xfId="19" applyFont="1" applyFill="1" applyAlignment="1">
      <alignment horizontal="left" vertical="center"/>
    </xf>
    <xf numFmtId="0" fontId="27" fillId="2" borderId="0" xfId="19" applyFont="1" applyFill="1">
      <alignment vertical="center"/>
    </xf>
    <xf numFmtId="0" fontId="69" fillId="2" borderId="0" xfId="19" applyFont="1" applyFill="1" applyAlignment="1">
      <alignment vertical="center" shrinkToFit="1"/>
    </xf>
    <xf numFmtId="0" fontId="25" fillId="2" borderId="0" xfId="19" applyFont="1" applyFill="1" applyAlignment="1">
      <alignment vertical="center" wrapText="1"/>
    </xf>
    <xf numFmtId="0" fontId="71" fillId="2" borderId="0" xfId="19" applyFont="1" applyFill="1" applyAlignment="1">
      <alignment horizontal="left" vertical="center"/>
    </xf>
    <xf numFmtId="0" fontId="71" fillId="0" borderId="0" xfId="19" applyFont="1" applyAlignment="1">
      <alignment horizontal="left" vertical="center"/>
    </xf>
    <xf numFmtId="0" fontId="12" fillId="0" borderId="62" xfId="3" applyFont="1" applyBorder="1" applyAlignment="1">
      <alignment horizontal="center" vertical="center"/>
    </xf>
    <xf numFmtId="0" fontId="12" fillId="0" borderId="72" xfId="3" applyFont="1" applyBorder="1" applyAlignment="1">
      <alignment vertical="center"/>
    </xf>
    <xf numFmtId="0" fontId="12" fillId="0" borderId="58" xfId="3" applyFont="1" applyBorder="1" applyAlignment="1">
      <alignment horizontal="distributed" vertical="center"/>
    </xf>
    <xf numFmtId="0" fontId="12" fillId="0" borderId="140" xfId="3" applyFont="1" applyBorder="1" applyAlignment="1">
      <alignment vertical="center"/>
    </xf>
    <xf numFmtId="0" fontId="1" fillId="2" borderId="0" xfId="18" applyFont="1" applyFill="1">
      <alignment vertical="center"/>
    </xf>
    <xf numFmtId="0" fontId="73" fillId="2" borderId="0" xfId="11" applyFont="1" applyFill="1" applyAlignment="1">
      <alignment horizontal="left" vertical="center"/>
    </xf>
    <xf numFmtId="0" fontId="73" fillId="2" borderId="0" xfId="11" applyFont="1" applyFill="1" applyAlignment="1">
      <alignment horizontal="left" vertical="center" indent="4"/>
    </xf>
    <xf numFmtId="0" fontId="21" fillId="2" borderId="89" xfId="19" applyFont="1" applyFill="1" applyBorder="1" applyAlignment="1">
      <alignment horizontal="center" vertical="center" shrinkToFit="1"/>
    </xf>
    <xf numFmtId="0" fontId="21" fillId="2" borderId="91" xfId="19" applyFont="1" applyFill="1" applyBorder="1" applyAlignment="1">
      <alignment horizontal="center" vertical="center" shrinkToFit="1"/>
    </xf>
    <xf numFmtId="0" fontId="12" fillId="0" borderId="0" xfId="3" applyFont="1" applyBorder="1" applyAlignment="1">
      <alignment horizontal="right" vertical="center"/>
    </xf>
    <xf numFmtId="0" fontId="32" fillId="0" borderId="0" xfId="3" applyFont="1" applyBorder="1" applyAlignment="1">
      <alignment vertical="center"/>
    </xf>
    <xf numFmtId="0" fontId="12" fillId="0" borderId="58" xfId="3" applyFont="1" applyBorder="1" applyAlignment="1">
      <alignment horizontal="center" vertical="center"/>
    </xf>
    <xf numFmtId="0" fontId="12" fillId="4" borderId="58" xfId="3" applyFont="1" applyFill="1" applyBorder="1" applyAlignment="1" applyProtection="1">
      <alignment horizontal="left" vertical="center"/>
      <protection locked="0"/>
    </xf>
    <xf numFmtId="0" fontId="12" fillId="0" borderId="59" xfId="3" applyFont="1" applyBorder="1" applyAlignment="1">
      <alignment horizontal="center" vertical="center" wrapText="1"/>
    </xf>
    <xf numFmtId="0" fontId="12" fillId="0" borderId="62" xfId="3" applyFont="1" applyBorder="1" applyAlignment="1">
      <alignment horizontal="center" vertical="center"/>
    </xf>
    <xf numFmtId="0" fontId="12" fillId="0" borderId="58" xfId="3" applyFont="1" applyBorder="1" applyAlignment="1">
      <alignment vertical="center" wrapText="1"/>
    </xf>
    <xf numFmtId="0" fontId="12" fillId="0" borderId="139" xfId="3" applyFont="1" applyBorder="1" applyAlignment="1">
      <alignment horizontal="center" vertical="center" textRotation="255" shrinkToFit="1"/>
    </xf>
    <xf numFmtId="0" fontId="12" fillId="0" borderId="144" xfId="3" applyFont="1" applyBorder="1" applyAlignment="1">
      <alignment horizontal="center" vertical="center" textRotation="255" shrinkToFit="1"/>
    </xf>
    <xf numFmtId="0" fontId="12" fillId="0" borderId="146" xfId="3" applyFont="1" applyBorder="1" applyAlignment="1">
      <alignment horizontal="center" vertical="center" textRotation="255" shrinkToFit="1"/>
    </xf>
    <xf numFmtId="0" fontId="12" fillId="0" borderId="65" xfId="3" applyFont="1" applyBorder="1" applyAlignment="1">
      <alignment vertical="center" shrinkToFit="1"/>
    </xf>
    <xf numFmtId="0" fontId="12" fillId="0" borderId="147" xfId="3" applyFont="1" applyBorder="1" applyAlignment="1">
      <alignment horizontal="left" vertical="center" shrinkToFit="1"/>
    </xf>
    <xf numFmtId="0" fontId="12" fillId="0" borderId="138" xfId="3" applyFont="1" applyBorder="1" applyAlignment="1">
      <alignment vertical="center"/>
    </xf>
    <xf numFmtId="0" fontId="12" fillId="0" borderId="72" xfId="3" applyFont="1" applyBorder="1" applyAlignment="1">
      <alignment vertical="center"/>
    </xf>
    <xf numFmtId="0" fontId="12" fillId="0" borderId="64" xfId="3" applyFont="1" applyBorder="1" applyAlignment="1">
      <alignment horizontal="left" vertical="center"/>
    </xf>
    <xf numFmtId="0" fontId="12" fillId="5" borderId="64" xfId="3" applyFont="1" applyFill="1" applyBorder="1" applyAlignment="1">
      <alignment horizontal="left" vertical="center" shrinkToFit="1"/>
    </xf>
    <xf numFmtId="0" fontId="34" fillId="0" borderId="58" xfId="3" applyFont="1" applyBorder="1" applyAlignment="1">
      <alignment horizontal="center" vertical="center"/>
    </xf>
    <xf numFmtId="0" fontId="12" fillId="0" borderId="58" xfId="3" applyFont="1" applyBorder="1" applyAlignment="1">
      <alignment horizontal="distributed" vertical="center"/>
    </xf>
    <xf numFmtId="0" fontId="12" fillId="4" borderId="79" xfId="3" applyFont="1" applyFill="1" applyBorder="1" applyAlignment="1" applyProtection="1">
      <alignment horizontal="left" vertical="center"/>
      <protection locked="0"/>
    </xf>
    <xf numFmtId="0" fontId="12" fillId="4" borderId="81" xfId="3" applyFont="1" applyFill="1" applyBorder="1" applyAlignment="1" applyProtection="1">
      <alignment horizontal="left" vertical="center"/>
      <protection locked="0"/>
    </xf>
    <xf numFmtId="0" fontId="12" fillId="4" borderId="83" xfId="3" applyFont="1" applyFill="1" applyBorder="1" applyAlignment="1" applyProtection="1">
      <alignment horizontal="left" vertical="center"/>
      <protection locked="0"/>
    </xf>
    <xf numFmtId="178" fontId="58" fillId="2" borderId="28" xfId="2" applyNumberFormat="1" applyFont="1" applyFill="1" applyBorder="1" applyAlignment="1">
      <alignment horizontal="center" vertical="center"/>
    </xf>
    <xf numFmtId="178" fontId="58" fillId="2" borderId="29" xfId="2" applyNumberFormat="1" applyFont="1" applyFill="1" applyBorder="1" applyAlignment="1">
      <alignment horizontal="center" vertical="center"/>
    </xf>
    <xf numFmtId="178" fontId="58" fillId="2" borderId="30" xfId="2" applyNumberFormat="1" applyFont="1" applyFill="1" applyBorder="1" applyAlignment="1">
      <alignment horizontal="center" vertical="center"/>
    </xf>
    <xf numFmtId="0" fontId="33" fillId="2" borderId="0" xfId="2" applyFont="1" applyFill="1" applyBorder="1" applyAlignment="1">
      <alignment horizontal="left" vertical="center"/>
    </xf>
    <xf numFmtId="0" fontId="33" fillId="2" borderId="0" xfId="2" applyFont="1" applyFill="1" applyBorder="1" applyAlignment="1">
      <alignment horizontal="left" vertical="center" wrapText="1"/>
    </xf>
    <xf numFmtId="0" fontId="33" fillId="2" borderId="0" xfId="5" applyFont="1" applyFill="1" applyBorder="1" applyAlignment="1">
      <alignment horizontal="left" vertical="center"/>
    </xf>
    <xf numFmtId="0" fontId="33" fillId="2" borderId="0" xfId="2" applyFont="1" applyFill="1" applyBorder="1" applyAlignment="1">
      <alignment vertical="center" shrinkToFit="1"/>
    </xf>
    <xf numFmtId="0" fontId="33" fillId="2" borderId="0" xfId="5" applyFont="1" applyFill="1" applyBorder="1" applyAlignment="1">
      <alignment vertical="center" shrinkToFit="1"/>
    </xf>
    <xf numFmtId="0" fontId="58" fillId="8" borderId="28" xfId="2" applyFont="1" applyFill="1" applyBorder="1" applyAlignment="1">
      <alignment horizontal="center" vertical="center"/>
    </xf>
    <xf numFmtId="0" fontId="58" fillId="8" borderId="30" xfId="2" applyFont="1" applyFill="1" applyBorder="1" applyAlignment="1">
      <alignment horizontal="center" vertical="center"/>
    </xf>
    <xf numFmtId="0" fontId="58" fillId="2" borderId="28" xfId="2" applyFont="1" applyFill="1" applyBorder="1" applyAlignment="1">
      <alignment horizontal="center" vertical="center"/>
    </xf>
    <xf numFmtId="0" fontId="58" fillId="2" borderId="29" xfId="2" applyFont="1" applyFill="1" applyBorder="1" applyAlignment="1">
      <alignment horizontal="center" vertical="center"/>
    </xf>
    <xf numFmtId="0" fontId="58" fillId="2" borderId="30" xfId="2" applyFont="1" applyFill="1" applyBorder="1" applyAlignment="1">
      <alignment horizontal="center" vertical="center"/>
    </xf>
    <xf numFmtId="0" fontId="33" fillId="2" borderId="0" xfId="2" applyFont="1" applyFill="1" applyBorder="1" applyAlignment="1">
      <alignment horizontal="center" vertical="center" textRotation="255"/>
    </xf>
    <xf numFmtId="0" fontId="58" fillId="2" borderId="7" xfId="2" applyFont="1" applyFill="1" applyBorder="1" applyAlignment="1">
      <alignment horizontal="center" vertical="center" textRotation="255"/>
    </xf>
    <xf numFmtId="0" fontId="58" fillId="2" borderId="84" xfId="2" applyFont="1" applyFill="1" applyBorder="1" applyAlignment="1">
      <alignment horizontal="center" vertical="center" textRotation="255" wrapText="1" shrinkToFit="1"/>
    </xf>
    <xf numFmtId="0" fontId="58" fillId="2" borderId="88" xfId="19" applyFont="1" applyFill="1" applyBorder="1" applyAlignment="1">
      <alignment horizontal="center" vertical="center" textRotation="255" wrapText="1" shrinkToFit="1"/>
    </xf>
    <xf numFmtId="0" fontId="58" fillId="2" borderId="96" xfId="19" applyFont="1" applyFill="1" applyBorder="1" applyAlignment="1">
      <alignment horizontal="center" vertical="center" textRotation="255" wrapText="1" shrinkToFit="1"/>
    </xf>
    <xf numFmtId="0" fontId="33" fillId="2" borderId="0" xfId="2" applyFont="1" applyFill="1" applyBorder="1" applyAlignment="1">
      <alignment horizontal="center" vertical="center"/>
    </xf>
    <xf numFmtId="0" fontId="37" fillId="2" borderId="95" xfId="2" applyFont="1" applyFill="1" applyBorder="1" applyAlignment="1">
      <alignment horizontal="center" vertical="center" wrapText="1"/>
    </xf>
    <xf numFmtId="0" fontId="37" fillId="2" borderId="14" xfId="2" applyFont="1" applyFill="1" applyBorder="1" applyAlignment="1">
      <alignment horizontal="center" vertical="center" wrapText="1"/>
    </xf>
    <xf numFmtId="0" fontId="37" fillId="2" borderId="19" xfId="2" applyFont="1" applyFill="1" applyBorder="1" applyAlignment="1">
      <alignment horizontal="center" vertical="center" wrapText="1"/>
    </xf>
    <xf numFmtId="0" fontId="37" fillId="2" borderId="18" xfId="2" applyFont="1" applyFill="1" applyBorder="1" applyAlignment="1">
      <alignment horizontal="center" vertical="center" wrapText="1"/>
    </xf>
    <xf numFmtId="0" fontId="37" fillId="2" borderId="89" xfId="2" applyFont="1" applyFill="1" applyBorder="1" applyAlignment="1">
      <alignment horizontal="center" vertical="center" wrapText="1"/>
    </xf>
    <xf numFmtId="0" fontId="37" fillId="2" borderId="91"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58" fillId="2" borderId="28" xfId="5" applyFont="1" applyFill="1" applyBorder="1" applyAlignment="1">
      <alignment horizontal="left" vertical="center"/>
    </xf>
    <xf numFmtId="0" fontId="58" fillId="2" borderId="29" xfId="5" applyFont="1" applyFill="1" applyBorder="1" applyAlignment="1">
      <alignment horizontal="left" vertical="center"/>
    </xf>
    <xf numFmtId="0" fontId="58" fillId="2" borderId="30" xfId="5" applyFont="1" applyFill="1" applyBorder="1" applyAlignment="1">
      <alignment horizontal="left" vertical="center"/>
    </xf>
    <xf numFmtId="0" fontId="58" fillId="2" borderId="28" xfId="5" applyFont="1" applyFill="1" applyBorder="1" applyAlignment="1">
      <alignment horizontal="center" vertical="center"/>
    </xf>
    <xf numFmtId="0" fontId="58" fillId="2" borderId="29" xfId="5" applyFont="1" applyFill="1" applyBorder="1" applyAlignment="1">
      <alignment horizontal="center" vertical="center"/>
    </xf>
    <xf numFmtId="0" fontId="58" fillId="2" borderId="30" xfId="5" applyFont="1" applyFill="1" applyBorder="1" applyAlignment="1">
      <alignment horizontal="center" vertical="center"/>
    </xf>
    <xf numFmtId="0" fontId="58" fillId="2" borderId="7" xfId="5" applyFont="1" applyFill="1" applyBorder="1" applyAlignment="1">
      <alignment horizontal="center" vertical="center" textRotation="255" wrapText="1"/>
    </xf>
    <xf numFmtId="0" fontId="58" fillId="2" borderId="95" xfId="2" applyFont="1" applyFill="1" applyBorder="1" applyAlignment="1">
      <alignment horizontal="center" vertical="center"/>
    </xf>
    <xf numFmtId="0" fontId="58" fillId="2" borderId="13" xfId="5" applyFont="1" applyFill="1" applyBorder="1" applyAlignment="1">
      <alignment horizontal="center" vertical="center"/>
    </xf>
    <xf numFmtId="0" fontId="58" fillId="2" borderId="19" xfId="5" applyFont="1" applyFill="1" applyBorder="1" applyAlignment="1">
      <alignment horizontal="center" vertical="center"/>
    </xf>
    <xf numFmtId="0" fontId="58" fillId="2" borderId="0" xfId="5" applyFont="1" applyFill="1" applyBorder="1" applyAlignment="1">
      <alignment horizontal="center" vertical="center"/>
    </xf>
    <xf numFmtId="0" fontId="58" fillId="2" borderId="89" xfId="5" applyFont="1" applyFill="1" applyBorder="1" applyAlignment="1">
      <alignment horizontal="center" vertical="center"/>
    </xf>
    <xf numFmtId="0" fontId="58" fillId="2" borderId="90" xfId="5" applyFont="1" applyFill="1" applyBorder="1" applyAlignment="1">
      <alignment horizontal="center" vertical="center"/>
    </xf>
    <xf numFmtId="0" fontId="60" fillId="2" borderId="95" xfId="2" applyFont="1" applyFill="1" applyBorder="1" applyAlignment="1">
      <alignment horizontal="center" vertical="center" wrapText="1"/>
    </xf>
    <xf numFmtId="0" fontId="60" fillId="2" borderId="13" xfId="2" applyFont="1" applyFill="1" applyBorder="1" applyAlignment="1">
      <alignment horizontal="center" vertical="center" wrapText="1"/>
    </xf>
    <xf numFmtId="0" fontId="60" fillId="2" borderId="14" xfId="2" applyFont="1" applyFill="1" applyBorder="1" applyAlignment="1">
      <alignment horizontal="center" vertical="center" wrapText="1"/>
    </xf>
    <xf numFmtId="0" fontId="60" fillId="2" borderId="19" xfId="2" applyFont="1" applyFill="1" applyBorder="1" applyAlignment="1">
      <alignment horizontal="center" vertical="center" wrapText="1"/>
    </xf>
    <xf numFmtId="0" fontId="60" fillId="2" borderId="0" xfId="2" applyFont="1" applyFill="1" applyBorder="1" applyAlignment="1">
      <alignment horizontal="center" vertical="center" wrapText="1"/>
    </xf>
    <xf numFmtId="0" fontId="60" fillId="2" borderId="18" xfId="2" applyFont="1" applyFill="1" applyBorder="1" applyAlignment="1">
      <alignment horizontal="center" vertical="center" wrapText="1"/>
    </xf>
    <xf numFmtId="0" fontId="60" fillId="2" borderId="89" xfId="2" applyFont="1" applyFill="1" applyBorder="1" applyAlignment="1">
      <alignment horizontal="center" vertical="center" wrapText="1"/>
    </xf>
    <xf numFmtId="0" fontId="60" fillId="2" borderId="90" xfId="2" applyFont="1" applyFill="1" applyBorder="1" applyAlignment="1">
      <alignment horizontal="center" vertical="center" wrapText="1"/>
    </xf>
    <xf numFmtId="0" fontId="60" fillId="2" borderId="91" xfId="2" applyFont="1" applyFill="1" applyBorder="1" applyAlignment="1">
      <alignment horizontal="center" vertical="center" wrapText="1"/>
    </xf>
    <xf numFmtId="0" fontId="60" fillId="2" borderId="95" xfId="5" applyFont="1" applyFill="1" applyBorder="1" applyAlignment="1">
      <alignment horizontal="center" vertical="center" wrapText="1"/>
    </xf>
    <xf numFmtId="0" fontId="60" fillId="2" borderId="13" xfId="5" applyFont="1" applyFill="1" applyBorder="1" applyAlignment="1">
      <alignment horizontal="center" vertical="center" wrapText="1"/>
    </xf>
    <xf numFmtId="0" fontId="60" fillId="2" borderId="14" xfId="5" applyFont="1" applyFill="1" applyBorder="1" applyAlignment="1">
      <alignment horizontal="center" vertical="center" wrapText="1"/>
    </xf>
    <xf numFmtId="0" fontId="60" fillId="2" borderId="19" xfId="5" applyFont="1" applyFill="1" applyBorder="1" applyAlignment="1">
      <alignment horizontal="center" vertical="center" wrapText="1"/>
    </xf>
    <xf numFmtId="0" fontId="60" fillId="2" borderId="0" xfId="5" applyFont="1" applyFill="1" applyBorder="1" applyAlignment="1">
      <alignment horizontal="center" vertical="center" wrapText="1"/>
    </xf>
    <xf numFmtId="0" fontId="60" fillId="2" borderId="18" xfId="5" applyFont="1" applyFill="1" applyBorder="1" applyAlignment="1">
      <alignment horizontal="center" vertical="center" wrapText="1"/>
    </xf>
    <xf numFmtId="0" fontId="60" fillId="2" borderId="89" xfId="5" applyFont="1" applyFill="1" applyBorder="1" applyAlignment="1">
      <alignment horizontal="center" vertical="center" wrapText="1"/>
    </xf>
    <xf numFmtId="0" fontId="60" fillId="2" borderId="90" xfId="5" applyFont="1" applyFill="1" applyBorder="1" applyAlignment="1">
      <alignment horizontal="center" vertical="center" wrapText="1"/>
    </xf>
    <xf numFmtId="0" fontId="60" fillId="2" borderId="91" xfId="5" applyFont="1" applyFill="1" applyBorder="1" applyAlignment="1">
      <alignment horizontal="center" vertical="center" wrapText="1"/>
    </xf>
    <xf numFmtId="0" fontId="60" fillId="2" borderId="95" xfId="2" applyFont="1" applyFill="1" applyBorder="1" applyAlignment="1">
      <alignment horizontal="center" vertical="center"/>
    </xf>
    <xf numFmtId="0" fontId="60" fillId="2" borderId="13" xfId="2" applyFont="1" applyFill="1" applyBorder="1" applyAlignment="1">
      <alignment horizontal="center" vertical="center"/>
    </xf>
    <xf numFmtId="0" fontId="60" fillId="2" borderId="14" xfId="5" applyFont="1" applyFill="1" applyBorder="1" applyAlignment="1">
      <alignment horizontal="center" vertical="center"/>
    </xf>
    <xf numFmtId="0" fontId="60" fillId="2" borderId="19" xfId="5" applyFont="1" applyFill="1" applyBorder="1" applyAlignment="1">
      <alignment horizontal="center" vertical="center"/>
    </xf>
    <xf numFmtId="0" fontId="60" fillId="2" borderId="0" xfId="5" applyFont="1" applyFill="1" applyBorder="1" applyAlignment="1">
      <alignment horizontal="center" vertical="center"/>
    </xf>
    <xf numFmtId="0" fontId="60" fillId="2" borderId="18" xfId="5" applyFont="1" applyFill="1" applyBorder="1" applyAlignment="1">
      <alignment horizontal="center" vertical="center"/>
    </xf>
    <xf numFmtId="0" fontId="60" fillId="2" borderId="89" xfId="5" applyFont="1" applyFill="1" applyBorder="1" applyAlignment="1">
      <alignment horizontal="center" vertical="center"/>
    </xf>
    <xf numFmtId="0" fontId="60" fillId="2" borderId="90" xfId="5" applyFont="1" applyFill="1" applyBorder="1" applyAlignment="1">
      <alignment horizontal="center" vertical="center"/>
    </xf>
    <xf numFmtId="0" fontId="60" fillId="2" borderId="91" xfId="5" applyFont="1" applyFill="1" applyBorder="1" applyAlignment="1">
      <alignment horizontal="center" vertical="center"/>
    </xf>
    <xf numFmtId="0" fontId="58" fillId="2" borderId="84" xfId="2" applyFont="1" applyFill="1" applyBorder="1" applyAlignment="1">
      <alignment horizontal="center" vertical="center" textRotation="255" wrapText="1"/>
    </xf>
    <xf numFmtId="0" fontId="58" fillId="2" borderId="88" xfId="2" applyFont="1" applyFill="1" applyBorder="1" applyAlignment="1">
      <alignment horizontal="center" vertical="center" textRotation="255" wrapText="1"/>
    </xf>
    <xf numFmtId="0" fontId="58" fillId="2" borderId="96" xfId="2" applyFont="1" applyFill="1" applyBorder="1" applyAlignment="1">
      <alignment horizontal="center" vertical="center" textRotation="255" wrapText="1"/>
    </xf>
    <xf numFmtId="0" fontId="58" fillId="2" borderId="0" xfId="2" applyFont="1" applyFill="1" applyAlignment="1">
      <alignment horizontal="left" vertical="top"/>
    </xf>
    <xf numFmtId="0" fontId="58" fillId="2" borderId="0" xfId="2" applyFont="1" applyFill="1" applyAlignment="1">
      <alignment horizontal="left" vertical="top" wrapText="1"/>
    </xf>
    <xf numFmtId="49" fontId="58" fillId="0" borderId="28" xfId="4" applyNumberFormat="1" applyFont="1" applyBorder="1" applyAlignment="1">
      <alignment horizontal="left" vertical="center"/>
    </xf>
    <xf numFmtId="49" fontId="58" fillId="0" borderId="29" xfId="4" applyNumberFormat="1" applyFont="1" applyBorder="1" applyAlignment="1">
      <alignment horizontal="left" vertical="center"/>
    </xf>
    <xf numFmtId="49" fontId="58" fillId="0" borderId="30" xfId="4" applyNumberFormat="1" applyFont="1" applyBorder="1" applyAlignment="1">
      <alignment horizontal="left" vertical="center"/>
    </xf>
    <xf numFmtId="0" fontId="58" fillId="2" borderId="92" xfId="2" applyFont="1" applyFill="1" applyBorder="1" applyAlignment="1">
      <alignment horizontal="left" vertical="center"/>
    </xf>
    <xf numFmtId="0" fontId="58" fillId="2" borderId="93" xfId="2" applyFont="1" applyFill="1" applyBorder="1" applyAlignment="1">
      <alignment horizontal="left" vertical="center"/>
    </xf>
    <xf numFmtId="0" fontId="58" fillId="2" borderId="94" xfId="2" applyFont="1" applyFill="1" applyBorder="1" applyAlignment="1">
      <alignment horizontal="left" vertical="center"/>
    </xf>
    <xf numFmtId="0" fontId="58" fillId="2" borderId="92" xfId="2" applyFont="1" applyFill="1" applyBorder="1" applyAlignment="1">
      <alignment horizontal="center" vertical="center"/>
    </xf>
    <xf numFmtId="0" fontId="58" fillId="2" borderId="93" xfId="2" applyFont="1" applyFill="1" applyBorder="1" applyAlignment="1">
      <alignment horizontal="center" vertical="center"/>
    </xf>
    <xf numFmtId="0" fontId="58" fillId="2" borderId="94" xfId="2" applyFont="1" applyFill="1" applyBorder="1" applyAlignment="1">
      <alignment horizontal="center" vertical="center"/>
    </xf>
    <xf numFmtId="0" fontId="58" fillId="2" borderId="95" xfId="2" applyFont="1" applyFill="1" applyBorder="1" applyAlignment="1">
      <alignment horizontal="left" vertical="center" wrapText="1"/>
    </xf>
    <xf numFmtId="0" fontId="58" fillId="2" borderId="13" xfId="2" applyFont="1" applyFill="1" applyBorder="1" applyAlignment="1">
      <alignment horizontal="left" vertical="center"/>
    </xf>
    <xf numFmtId="0" fontId="58" fillId="2" borderId="14" xfId="2" applyFont="1" applyFill="1" applyBorder="1" applyAlignment="1">
      <alignment horizontal="left" vertical="center"/>
    </xf>
    <xf numFmtId="0" fontId="58" fillId="2" borderId="19" xfId="2" applyFont="1" applyFill="1" applyBorder="1" applyAlignment="1">
      <alignment horizontal="left" vertical="center"/>
    </xf>
    <xf numFmtId="0" fontId="58" fillId="2" borderId="0" xfId="2" applyFont="1" applyFill="1" applyBorder="1" applyAlignment="1">
      <alignment horizontal="left" vertical="center"/>
    </xf>
    <xf numFmtId="0" fontId="58" fillId="2" borderId="18" xfId="2" applyFont="1" applyFill="1" applyBorder="1" applyAlignment="1">
      <alignment horizontal="left" vertical="center"/>
    </xf>
    <xf numFmtId="0" fontId="58" fillId="2" borderId="95" xfId="4" applyFont="1" applyFill="1" applyBorder="1" applyAlignment="1">
      <alignment horizontal="center" vertical="center" wrapText="1"/>
    </xf>
    <xf numFmtId="0" fontId="58" fillId="2" borderId="13" xfId="4" applyFont="1" applyFill="1" applyBorder="1" applyAlignment="1">
      <alignment horizontal="center" vertical="center" wrapText="1"/>
    </xf>
    <xf numFmtId="49" fontId="58" fillId="2" borderId="13" xfId="4" applyNumberFormat="1" applyFont="1" applyFill="1" applyBorder="1" applyAlignment="1">
      <alignment horizontal="center" vertical="center" wrapText="1"/>
    </xf>
    <xf numFmtId="0" fontId="58" fillId="2" borderId="14" xfId="4" applyFont="1" applyFill="1" applyBorder="1" applyAlignment="1">
      <alignment horizontal="center" vertical="center" wrapText="1"/>
    </xf>
    <xf numFmtId="0" fontId="58" fillId="2" borderId="19" xfId="4" applyFont="1" applyFill="1" applyBorder="1" applyAlignment="1">
      <alignment horizontal="left" vertical="center" wrapText="1"/>
    </xf>
    <xf numFmtId="0" fontId="58" fillId="2" borderId="0" xfId="4" applyFont="1" applyFill="1" applyAlignment="1">
      <alignment horizontal="left" vertical="center" wrapText="1"/>
    </xf>
    <xf numFmtId="0" fontId="58" fillId="2" borderId="18" xfId="4" applyFont="1" applyFill="1" applyBorder="1" applyAlignment="1">
      <alignment horizontal="left" vertical="center" wrapText="1"/>
    </xf>
    <xf numFmtId="0" fontId="58" fillId="2" borderId="89" xfId="4" applyFont="1" applyFill="1" applyBorder="1" applyAlignment="1">
      <alignment horizontal="left" vertical="center" wrapText="1"/>
    </xf>
    <xf numFmtId="0" fontId="58" fillId="2" borderId="90" xfId="4" applyFont="1" applyFill="1" applyBorder="1" applyAlignment="1">
      <alignment horizontal="left" vertical="center" wrapText="1"/>
    </xf>
    <xf numFmtId="0" fontId="58" fillId="2" borderId="91" xfId="4" applyFont="1" applyFill="1" applyBorder="1" applyAlignment="1">
      <alignment horizontal="left" vertical="center" wrapText="1"/>
    </xf>
    <xf numFmtId="0" fontId="33" fillId="2" borderId="0" xfId="5" applyFont="1" applyFill="1" applyBorder="1" applyAlignment="1">
      <alignment horizontal="center" vertical="center" textRotation="255"/>
    </xf>
    <xf numFmtId="0" fontId="58" fillId="2" borderId="89" xfId="2" applyFont="1" applyFill="1" applyBorder="1" applyAlignment="1">
      <alignment horizontal="left" vertical="center"/>
    </xf>
    <xf numFmtId="0" fontId="58" fillId="2" borderId="90" xfId="2" applyFont="1" applyFill="1" applyBorder="1" applyAlignment="1">
      <alignment horizontal="left" vertical="center"/>
    </xf>
    <xf numFmtId="0" fontId="58" fillId="2" borderId="91" xfId="2" applyFont="1" applyFill="1" applyBorder="1" applyAlignment="1">
      <alignment horizontal="left" vertical="center"/>
    </xf>
    <xf numFmtId="0" fontId="33" fillId="2" borderId="92" xfId="2" applyFont="1" applyFill="1" applyBorder="1" applyAlignment="1">
      <alignment horizontal="left" vertical="center" wrapText="1"/>
    </xf>
    <xf numFmtId="0" fontId="33" fillId="2" borderId="93" xfId="2" applyFont="1" applyFill="1" applyBorder="1" applyAlignment="1">
      <alignment horizontal="left" vertical="center" wrapText="1"/>
    </xf>
    <xf numFmtId="0" fontId="33" fillId="2" borderId="94" xfId="2" applyFont="1" applyFill="1" applyBorder="1" applyAlignment="1">
      <alignment horizontal="left" vertical="center" wrapText="1"/>
    </xf>
    <xf numFmtId="0" fontId="58" fillId="2" borderId="19" xfId="2" applyFont="1" applyFill="1" applyBorder="1" applyAlignment="1">
      <alignment horizontal="left" vertical="center" wrapText="1"/>
    </xf>
    <xf numFmtId="0" fontId="58" fillId="2" borderId="84" xfId="2" applyFont="1" applyFill="1" applyBorder="1" applyAlignment="1">
      <alignment horizontal="center" vertical="center" textRotation="255"/>
    </xf>
    <xf numFmtId="0" fontId="58" fillId="2" borderId="88" xfId="5" applyFont="1" applyFill="1" applyBorder="1" applyAlignment="1">
      <alignment horizontal="center" vertical="center" textRotation="255"/>
    </xf>
    <xf numFmtId="0" fontId="58" fillId="2" borderId="85" xfId="2" applyFont="1" applyFill="1" applyBorder="1" applyAlignment="1">
      <alignment horizontal="left" vertical="center"/>
    </xf>
    <xf numFmtId="0" fontId="58" fillId="2" borderId="86" xfId="2" applyFont="1" applyFill="1" applyBorder="1" applyAlignment="1">
      <alignment horizontal="left" vertical="center"/>
    </xf>
    <xf numFmtId="0" fontId="58" fillId="2" borderId="87" xfId="2" applyFont="1" applyFill="1" applyBorder="1" applyAlignment="1">
      <alignment horizontal="left" vertical="center"/>
    </xf>
    <xf numFmtId="0" fontId="58" fillId="2" borderId="95" xfId="2" applyFont="1" applyFill="1" applyBorder="1" applyAlignment="1">
      <alignment vertical="center"/>
    </xf>
    <xf numFmtId="0" fontId="58" fillId="2" borderId="13" xfId="2" applyFont="1" applyFill="1" applyBorder="1" applyAlignment="1">
      <alignment vertical="center"/>
    </xf>
    <xf numFmtId="0" fontId="58" fillId="2" borderId="14" xfId="2" applyFont="1" applyFill="1" applyBorder="1" applyAlignment="1">
      <alignment vertical="center"/>
    </xf>
    <xf numFmtId="0" fontId="58" fillId="2" borderId="89" xfId="2" applyFont="1" applyFill="1" applyBorder="1" applyAlignment="1">
      <alignment vertical="center"/>
    </xf>
    <xf numFmtId="0" fontId="58" fillId="2" borderId="90" xfId="2" applyFont="1" applyFill="1" applyBorder="1" applyAlignment="1">
      <alignment vertical="center"/>
    </xf>
    <xf numFmtId="0" fontId="58" fillId="2" borderId="91" xfId="2" applyFont="1" applyFill="1" applyBorder="1" applyAlignment="1">
      <alignment vertical="center"/>
    </xf>
    <xf numFmtId="49" fontId="58" fillId="2" borderId="28" xfId="2" applyNumberFormat="1" applyFont="1" applyFill="1" applyBorder="1" applyAlignment="1">
      <alignment horizontal="left" vertical="center"/>
    </xf>
    <xf numFmtId="49" fontId="58" fillId="2" borderId="29" xfId="2" applyNumberFormat="1" applyFont="1" applyFill="1" applyBorder="1" applyAlignment="1">
      <alignment horizontal="left" vertical="center"/>
    </xf>
    <xf numFmtId="49" fontId="58" fillId="2" borderId="29" xfId="2" applyNumberFormat="1" applyFont="1" applyFill="1" applyBorder="1" applyAlignment="1">
      <alignment horizontal="center" vertical="center"/>
    </xf>
    <xf numFmtId="49" fontId="58" fillId="2" borderId="30" xfId="2" applyNumberFormat="1" applyFont="1" applyFill="1" applyBorder="1" applyAlignment="1">
      <alignment horizontal="center" vertical="center"/>
    </xf>
    <xf numFmtId="49" fontId="58" fillId="2" borderId="30" xfId="2" applyNumberFormat="1" applyFont="1" applyFill="1" applyBorder="1" applyAlignment="1">
      <alignment horizontal="left" vertical="center"/>
    </xf>
    <xf numFmtId="0" fontId="58" fillId="2" borderId="7" xfId="4" applyFont="1" applyFill="1" applyBorder="1" applyAlignment="1">
      <alignment horizontal="center" vertical="center"/>
    </xf>
    <xf numFmtId="0" fontId="33" fillId="0" borderId="28" xfId="3" applyFont="1" applyBorder="1" applyAlignment="1">
      <alignment horizontal="left" vertical="center"/>
    </xf>
    <xf numFmtId="0" fontId="33" fillId="0" borderId="29" xfId="3" applyFont="1" applyBorder="1" applyAlignment="1">
      <alignment horizontal="left" vertical="center"/>
    </xf>
    <xf numFmtId="0" fontId="33" fillId="0" borderId="30" xfId="3" applyFont="1" applyBorder="1" applyAlignment="1">
      <alignment horizontal="left" vertical="center"/>
    </xf>
    <xf numFmtId="0" fontId="60" fillId="0" borderId="95" xfId="2" applyFont="1" applyBorder="1" applyAlignment="1">
      <alignment horizontal="left" vertical="center" wrapText="1"/>
    </xf>
    <xf numFmtId="0" fontId="60" fillId="0" borderId="13" xfId="2" applyFont="1" applyBorder="1" applyAlignment="1">
      <alignment horizontal="left" vertical="center" wrapText="1"/>
    </xf>
    <xf numFmtId="0" fontId="60" fillId="0" borderId="14" xfId="2" applyFont="1" applyBorder="1" applyAlignment="1">
      <alignment horizontal="left" vertical="center" wrapText="1"/>
    </xf>
    <xf numFmtId="0" fontId="60" fillId="0" borderId="89" xfId="2" applyFont="1" applyBorder="1" applyAlignment="1">
      <alignment horizontal="left" vertical="center" wrapText="1"/>
    </xf>
    <xf numFmtId="0" fontId="60" fillId="0" borderId="90" xfId="2" applyFont="1" applyBorder="1" applyAlignment="1">
      <alignment horizontal="left" vertical="center" wrapText="1"/>
    </xf>
    <xf numFmtId="0" fontId="60" fillId="0" borderId="91" xfId="2" applyFont="1" applyBorder="1" applyAlignment="1">
      <alignment horizontal="left" vertical="center" wrapText="1"/>
    </xf>
    <xf numFmtId="0" fontId="58" fillId="2" borderId="95" xfId="2" applyFont="1" applyFill="1" applyBorder="1" applyAlignment="1">
      <alignment horizontal="left" vertical="center"/>
    </xf>
    <xf numFmtId="0" fontId="58" fillId="2" borderId="13" xfId="2" applyFont="1" applyFill="1" applyBorder="1" applyAlignment="1">
      <alignment horizontal="center" vertical="center"/>
    </xf>
    <xf numFmtId="0" fontId="58" fillId="2" borderId="14" xfId="2" applyFont="1" applyFill="1" applyBorder="1" applyAlignment="1">
      <alignment horizontal="center" vertical="center"/>
    </xf>
    <xf numFmtId="0" fontId="58" fillId="2" borderId="89" xfId="2" applyFont="1" applyFill="1" applyBorder="1" applyAlignment="1">
      <alignment horizontal="center" vertical="center"/>
    </xf>
    <xf numFmtId="0" fontId="58" fillId="2" borderId="90" xfId="2" applyFont="1" applyFill="1" applyBorder="1" applyAlignment="1">
      <alignment horizontal="center" vertical="center"/>
    </xf>
    <xf numFmtId="0" fontId="58" fillId="2" borderId="91" xfId="2" applyFont="1" applyFill="1" applyBorder="1" applyAlignment="1">
      <alignment horizontal="center" vertical="center"/>
    </xf>
    <xf numFmtId="0" fontId="58" fillId="2" borderId="85" xfId="2" applyFont="1" applyFill="1" applyBorder="1" applyAlignment="1">
      <alignment horizontal="center" vertical="center"/>
    </xf>
    <xf numFmtId="0" fontId="58" fillId="2" borderId="86" xfId="2" applyFont="1" applyFill="1" applyBorder="1" applyAlignment="1">
      <alignment horizontal="center" vertical="center"/>
    </xf>
    <xf numFmtId="0" fontId="58" fillId="2" borderId="87" xfId="2" applyFont="1" applyFill="1" applyBorder="1" applyAlignment="1">
      <alignment horizontal="center" vertical="center"/>
    </xf>
    <xf numFmtId="0" fontId="58" fillId="2" borderId="95" xfId="2" applyFont="1" applyFill="1" applyBorder="1" applyAlignment="1">
      <alignment horizontal="center" vertical="center" wrapText="1"/>
    </xf>
    <xf numFmtId="0" fontId="58" fillId="2" borderId="14" xfId="2" applyFont="1" applyFill="1" applyBorder="1" applyAlignment="1">
      <alignment horizontal="center" vertical="center" wrapText="1"/>
    </xf>
    <xf numFmtId="0" fontId="58" fillId="2" borderId="89" xfId="2" applyFont="1" applyFill="1" applyBorder="1" applyAlignment="1">
      <alignment horizontal="center" vertical="center" wrapText="1"/>
    </xf>
    <xf numFmtId="0" fontId="58" fillId="2" borderId="91" xfId="2" applyFont="1" applyFill="1" applyBorder="1" applyAlignment="1">
      <alignment horizontal="center" vertical="center" wrapText="1"/>
    </xf>
    <xf numFmtId="178" fontId="58" fillId="2" borderId="13" xfId="2" applyNumberFormat="1" applyFont="1" applyFill="1" applyBorder="1" applyAlignment="1">
      <alignment horizontal="left" vertical="center"/>
    </xf>
    <xf numFmtId="178" fontId="58" fillId="2" borderId="14" xfId="2" applyNumberFormat="1" applyFont="1" applyFill="1" applyBorder="1" applyAlignment="1">
      <alignment horizontal="left" vertical="center"/>
    </xf>
    <xf numFmtId="178" fontId="58" fillId="2" borderId="90" xfId="2" applyNumberFormat="1" applyFont="1" applyFill="1" applyBorder="1" applyAlignment="1">
      <alignment horizontal="left" vertical="center"/>
    </xf>
    <xf numFmtId="178" fontId="58" fillId="2" borderId="91" xfId="2" applyNumberFormat="1" applyFont="1" applyFill="1" applyBorder="1" applyAlignment="1">
      <alignment horizontal="left" vertical="center"/>
    </xf>
    <xf numFmtId="0" fontId="58" fillId="2" borderId="0" xfId="2" applyFont="1" applyFill="1" applyAlignment="1">
      <alignment horizontal="center" vertical="center"/>
    </xf>
    <xf numFmtId="0" fontId="58" fillId="2" borderId="0" xfId="2" applyFont="1" applyFill="1" applyAlignment="1">
      <alignment horizontal="left" vertical="center" wrapText="1"/>
    </xf>
    <xf numFmtId="0" fontId="17" fillId="2" borderId="0" xfId="2" applyFont="1" applyFill="1" applyBorder="1" applyAlignment="1">
      <alignment horizontal="center" vertical="top" wrapText="1"/>
    </xf>
    <xf numFmtId="0" fontId="17" fillId="2" borderId="0" xfId="2" applyFont="1" applyFill="1" applyBorder="1" applyAlignment="1">
      <alignment horizontal="justify" vertical="top" wrapText="1"/>
    </xf>
    <xf numFmtId="0" fontId="34" fillId="2" borderId="0" xfId="1" applyFont="1" applyFill="1" applyBorder="1" applyAlignment="1">
      <alignment horizontal="left" vertical="top" wrapText="1"/>
    </xf>
    <xf numFmtId="0" fontId="35" fillId="2" borderId="1" xfId="1" applyFont="1" applyFill="1" applyBorder="1" applyAlignment="1">
      <alignment horizontal="center" vertical="center" textRotation="255" wrapText="1"/>
    </xf>
    <xf numFmtId="0" fontId="35" fillId="2" borderId="6" xfId="1" applyFont="1" applyFill="1" applyBorder="1" applyAlignment="1">
      <alignment horizontal="center" vertical="center" textRotation="255" wrapText="1"/>
    </xf>
    <xf numFmtId="0" fontId="35" fillId="2" borderId="11" xfId="1" applyFont="1" applyFill="1" applyBorder="1" applyAlignment="1">
      <alignment horizontal="center" vertical="center" textRotation="255" wrapText="1"/>
    </xf>
    <xf numFmtId="0" fontId="35" fillId="2" borderId="31" xfId="1" applyFont="1" applyFill="1" applyBorder="1" applyAlignment="1">
      <alignment horizontal="center" vertical="center" textRotation="255" wrapText="1"/>
    </xf>
    <xf numFmtId="0" fontId="35" fillId="2" borderId="2" xfId="1" applyFont="1" applyFill="1" applyBorder="1" applyAlignment="1">
      <alignment horizontal="center" vertical="center" wrapText="1"/>
    </xf>
    <xf numFmtId="0" fontId="35" fillId="2" borderId="3" xfId="1" applyFont="1" applyFill="1" applyBorder="1" applyAlignment="1">
      <alignment horizontal="left" vertical="center" wrapText="1"/>
    </xf>
    <xf numFmtId="0" fontId="35" fillId="2" borderId="4" xfId="1" applyFont="1" applyFill="1" applyBorder="1" applyAlignment="1">
      <alignment horizontal="left" vertical="center" wrapText="1"/>
    </xf>
    <xf numFmtId="0" fontId="35" fillId="2" borderId="5" xfId="1" applyFont="1" applyFill="1" applyBorder="1" applyAlignment="1">
      <alignment horizontal="left" vertical="center" wrapText="1"/>
    </xf>
    <xf numFmtId="0" fontId="35" fillId="2" borderId="7" xfId="1" applyFont="1" applyFill="1" applyBorder="1" applyAlignment="1">
      <alignment horizontal="center" vertical="center" wrapText="1"/>
    </xf>
    <xf numFmtId="0" fontId="35" fillId="2" borderId="8" xfId="1" applyFont="1" applyFill="1" applyBorder="1" applyAlignment="1">
      <alignment horizontal="left" vertical="center" wrapText="1"/>
    </xf>
    <xf numFmtId="0" fontId="35" fillId="2" borderId="9" xfId="1" applyFont="1" applyFill="1" applyBorder="1" applyAlignment="1">
      <alignment horizontal="left" vertical="center" wrapText="1"/>
    </xf>
    <xf numFmtId="0" fontId="35" fillId="2" borderId="10" xfId="1" applyFont="1" applyFill="1" applyBorder="1" applyAlignment="1">
      <alignment horizontal="left" vertical="center" wrapText="1"/>
    </xf>
    <xf numFmtId="0" fontId="35" fillId="2" borderId="12" xfId="1" applyFont="1" applyFill="1" applyBorder="1" applyAlignment="1">
      <alignment horizontal="center" vertical="center" wrapText="1"/>
    </xf>
    <xf numFmtId="0" fontId="35" fillId="2" borderId="13" xfId="1" applyFont="1" applyFill="1" applyBorder="1" applyAlignment="1">
      <alignment horizontal="center" vertical="center" wrapText="1"/>
    </xf>
    <xf numFmtId="0" fontId="35" fillId="2" borderId="14" xfId="1" applyFont="1" applyFill="1" applyBorder="1" applyAlignment="1">
      <alignment horizontal="center" vertical="center" wrapText="1"/>
    </xf>
    <xf numFmtId="0" fontId="35" fillId="2" borderId="17" xfId="1" applyFont="1" applyFill="1" applyBorder="1" applyAlignment="1">
      <alignment horizontal="center" vertical="center" wrapText="1"/>
    </xf>
    <xf numFmtId="0" fontId="35" fillId="2" borderId="0" xfId="1" applyFont="1" applyFill="1" applyBorder="1" applyAlignment="1">
      <alignment horizontal="center" vertical="center" wrapText="1"/>
    </xf>
    <xf numFmtId="0" fontId="35" fillId="2" borderId="18" xfId="1" applyFont="1" applyFill="1" applyBorder="1" applyAlignment="1">
      <alignment horizontal="center" vertical="center" wrapText="1"/>
    </xf>
    <xf numFmtId="0" fontId="35" fillId="2" borderId="21" xfId="1" applyFont="1" applyFill="1" applyBorder="1" applyAlignment="1">
      <alignment horizontal="center" vertical="center" wrapText="1"/>
    </xf>
    <xf numFmtId="0" fontId="35" fillId="2" borderId="22" xfId="1" applyFont="1" applyFill="1" applyBorder="1" applyAlignment="1">
      <alignment horizontal="center" vertical="center" wrapText="1"/>
    </xf>
    <xf numFmtId="0" fontId="35" fillId="2" borderId="23" xfId="1" applyFont="1" applyFill="1" applyBorder="1" applyAlignment="1">
      <alignment horizontal="center" vertical="center" wrapText="1"/>
    </xf>
    <xf numFmtId="0" fontId="35" fillId="2" borderId="15" xfId="1" applyFont="1" applyFill="1" applyBorder="1" applyAlignment="1">
      <alignment horizontal="center" vertical="center" wrapText="1"/>
    </xf>
    <xf numFmtId="49" fontId="35" fillId="2" borderId="15" xfId="1" applyNumberFormat="1" applyFont="1" applyFill="1" applyBorder="1" applyAlignment="1">
      <alignment horizontal="center" vertical="center" wrapText="1"/>
    </xf>
    <xf numFmtId="0" fontId="17" fillId="2" borderId="0" xfId="1" applyFont="1" applyFill="1" applyBorder="1" applyAlignment="1">
      <alignment horizontal="center" vertical="center"/>
    </xf>
    <xf numFmtId="0" fontId="35" fillId="2" borderId="0" xfId="1" applyFont="1" applyFill="1" applyBorder="1" applyAlignment="1">
      <alignment horizontal="left" vertical="top" wrapText="1"/>
    </xf>
    <xf numFmtId="0" fontId="35" fillId="2" borderId="20" xfId="1" applyFont="1" applyFill="1" applyBorder="1" applyAlignment="1">
      <alignment horizontal="left" vertical="top" wrapText="1"/>
    </xf>
    <xf numFmtId="0" fontId="17" fillId="2" borderId="15" xfId="1" applyFont="1" applyFill="1" applyBorder="1" applyAlignment="1">
      <alignment horizontal="left" vertical="center"/>
    </xf>
    <xf numFmtId="0" fontId="17" fillId="2" borderId="16" xfId="1" applyFont="1" applyFill="1" applyBorder="1" applyAlignment="1">
      <alignment horizontal="left" vertical="center"/>
    </xf>
    <xf numFmtId="0" fontId="35" fillId="2" borderId="19" xfId="1" applyFont="1" applyFill="1" applyBorder="1" applyAlignment="1">
      <alignment horizontal="right" vertical="center" wrapText="1"/>
    </xf>
    <xf numFmtId="0" fontId="35" fillId="2" borderId="0" xfId="1" applyFont="1" applyFill="1" applyBorder="1" applyAlignment="1">
      <alignment horizontal="right" vertical="center" wrapText="1"/>
    </xf>
    <xf numFmtId="0" fontId="35" fillId="2" borderId="24" xfId="1" applyFont="1" applyFill="1" applyBorder="1" applyAlignment="1">
      <alignment horizontal="center" vertical="center" wrapText="1"/>
    </xf>
    <xf numFmtId="0" fontId="35" fillId="2" borderId="25" xfId="1" applyFont="1" applyFill="1" applyBorder="1" applyAlignment="1">
      <alignment horizontal="center" vertical="center" wrapText="1"/>
    </xf>
    <xf numFmtId="0" fontId="35" fillId="2" borderId="32" xfId="1" applyFont="1" applyFill="1" applyBorder="1" applyAlignment="1">
      <alignment horizontal="center" vertical="center" wrapText="1"/>
    </xf>
    <xf numFmtId="0" fontId="35" fillId="2" borderId="26" xfId="1" applyFont="1" applyFill="1" applyBorder="1" applyAlignment="1">
      <alignment horizontal="center" vertical="center" wrapText="1"/>
    </xf>
    <xf numFmtId="0" fontId="35" fillId="2" borderId="9" xfId="1" applyFont="1" applyFill="1" applyBorder="1" applyAlignment="1">
      <alignment horizontal="center" vertical="center" wrapText="1"/>
    </xf>
    <xf numFmtId="0" fontId="35" fillId="2" borderId="27" xfId="1" applyFont="1" applyFill="1" applyBorder="1" applyAlignment="1">
      <alignment horizontal="center" vertical="center" wrapText="1"/>
    </xf>
    <xf numFmtId="49" fontId="35" fillId="2" borderId="8" xfId="1" applyNumberFormat="1" applyFont="1" applyFill="1" applyBorder="1" applyAlignment="1">
      <alignment horizontal="left" vertical="center" wrapText="1"/>
    </xf>
    <xf numFmtId="49" fontId="35" fillId="2" borderId="9" xfId="1" applyNumberFormat="1" applyFont="1" applyFill="1" applyBorder="1" applyAlignment="1">
      <alignment horizontal="left" vertical="center" wrapText="1"/>
    </xf>
    <xf numFmtId="0" fontId="35" fillId="2" borderId="28" xfId="1" applyFont="1" applyFill="1" applyBorder="1" applyAlignment="1">
      <alignment horizontal="center" vertical="center" wrapText="1"/>
    </xf>
    <xf numFmtId="0" fontId="35" fillId="2" borderId="29" xfId="1" applyFont="1" applyFill="1" applyBorder="1" applyAlignment="1">
      <alignment horizontal="center" vertical="center" wrapText="1"/>
    </xf>
    <xf numFmtId="0" fontId="35" fillId="2" borderId="30" xfId="1" applyFont="1" applyFill="1" applyBorder="1" applyAlignment="1">
      <alignment horizontal="center" vertical="center" wrapText="1"/>
    </xf>
    <xf numFmtId="49" fontId="35" fillId="2" borderId="10" xfId="1" applyNumberFormat="1" applyFont="1" applyFill="1" applyBorder="1" applyAlignment="1">
      <alignment horizontal="left" vertical="center" wrapText="1"/>
    </xf>
    <xf numFmtId="49" fontId="35" fillId="2" borderId="19" xfId="1" applyNumberFormat="1" applyFont="1" applyFill="1" applyBorder="1" applyAlignment="1">
      <alignment horizontal="left" vertical="center" wrapText="1"/>
    </xf>
    <xf numFmtId="49" fontId="35" fillId="2" borderId="0" xfId="1" applyNumberFormat="1" applyFont="1" applyFill="1" applyBorder="1" applyAlignment="1">
      <alignment horizontal="left" vertical="center" wrapText="1"/>
    </xf>
    <xf numFmtId="49" fontId="35" fillId="2" borderId="20" xfId="1" applyNumberFormat="1" applyFont="1" applyFill="1" applyBorder="1" applyAlignment="1">
      <alignment horizontal="left" vertical="center" wrapText="1"/>
    </xf>
    <xf numFmtId="0" fontId="35" fillId="2" borderId="33" xfId="1" applyFont="1" applyFill="1" applyBorder="1" applyAlignment="1">
      <alignment horizontal="center" vertical="center" wrapText="1"/>
    </xf>
    <xf numFmtId="0" fontId="35" fillId="2" borderId="35" xfId="1" applyFont="1" applyFill="1" applyBorder="1" applyAlignment="1">
      <alignment horizontal="center" vertical="center" wrapText="1"/>
    </xf>
    <xf numFmtId="0" fontId="35" fillId="2" borderId="20" xfId="1" applyFont="1" applyFill="1" applyBorder="1" applyAlignment="1">
      <alignment horizontal="center" vertical="center" wrapText="1"/>
    </xf>
    <xf numFmtId="0" fontId="35" fillId="2" borderId="36" xfId="1" applyFont="1" applyFill="1" applyBorder="1" applyAlignment="1">
      <alignment horizontal="center" vertical="center" wrapText="1"/>
    </xf>
    <xf numFmtId="0" fontId="35" fillId="2" borderId="6" xfId="1" applyFont="1" applyFill="1" applyBorder="1" applyAlignment="1">
      <alignment horizontal="center" vertical="center" wrapText="1"/>
    </xf>
    <xf numFmtId="0" fontId="35" fillId="2" borderId="34" xfId="1" applyFont="1" applyFill="1" applyBorder="1" applyAlignment="1">
      <alignment horizontal="center" vertical="center" wrapText="1"/>
    </xf>
    <xf numFmtId="0" fontId="35" fillId="2" borderId="16" xfId="1" applyFont="1" applyFill="1" applyBorder="1" applyAlignment="1">
      <alignment horizontal="center" vertical="center" wrapText="1"/>
    </xf>
    <xf numFmtId="49" fontId="35" fillId="2" borderId="17" xfId="1" applyNumberFormat="1" applyFont="1" applyFill="1" applyBorder="1" applyAlignment="1">
      <alignment horizontal="center" vertical="center" wrapText="1"/>
    </xf>
    <xf numFmtId="49" fontId="35" fillId="2" borderId="0" xfId="1" applyNumberFormat="1" applyFont="1" applyFill="1" applyBorder="1" applyAlignment="1">
      <alignment horizontal="center" vertical="center" wrapText="1"/>
    </xf>
    <xf numFmtId="0" fontId="35" fillId="2" borderId="15" xfId="1" applyFont="1" applyFill="1" applyBorder="1" applyAlignment="1">
      <alignment horizontal="center" vertical="top" wrapText="1"/>
    </xf>
    <xf numFmtId="0" fontId="35" fillId="2" borderId="16" xfId="1" applyFont="1" applyFill="1" applyBorder="1" applyAlignment="1">
      <alignment horizontal="center" vertical="top" wrapText="1"/>
    </xf>
    <xf numFmtId="0" fontId="35" fillId="2" borderId="38" xfId="1" applyFont="1" applyFill="1" applyBorder="1" applyAlignment="1">
      <alignment horizontal="center" vertical="center" wrapText="1"/>
    </xf>
    <xf numFmtId="0" fontId="35" fillId="2" borderId="26" xfId="1" applyFont="1" applyFill="1" applyBorder="1" applyAlignment="1">
      <alignment horizontal="left" vertical="center" wrapText="1"/>
    </xf>
    <xf numFmtId="0" fontId="35" fillId="2" borderId="0" xfId="1" applyFont="1" applyFill="1" applyBorder="1" applyAlignment="1">
      <alignment horizontal="left" vertical="center" wrapText="1"/>
    </xf>
    <xf numFmtId="0" fontId="35" fillId="2" borderId="20" xfId="1" applyFont="1" applyFill="1" applyBorder="1" applyAlignment="1">
      <alignment horizontal="left" vertical="center" wrapText="1"/>
    </xf>
    <xf numFmtId="0" fontId="35" fillId="2" borderId="22" xfId="1" applyFont="1" applyFill="1" applyBorder="1" applyAlignment="1">
      <alignment horizontal="left" vertical="center" wrapText="1"/>
    </xf>
    <xf numFmtId="0" fontId="35" fillId="2" borderId="36" xfId="1" applyFont="1" applyFill="1" applyBorder="1" applyAlignment="1">
      <alignment horizontal="left" vertical="center" wrapText="1"/>
    </xf>
    <xf numFmtId="0" fontId="35" fillId="2" borderId="37" xfId="1" applyFont="1" applyFill="1" applyBorder="1" applyAlignment="1">
      <alignment vertical="center" textRotation="255" wrapText="1"/>
    </xf>
    <xf numFmtId="0" fontId="35" fillId="2" borderId="11" xfId="1" applyFont="1" applyFill="1" applyBorder="1" applyAlignment="1">
      <alignment vertical="center" textRotation="255" wrapText="1"/>
    </xf>
    <xf numFmtId="0" fontId="35" fillId="2" borderId="6" xfId="1" applyFont="1" applyFill="1" applyBorder="1" applyAlignment="1">
      <alignment vertical="center" textRotation="255" wrapText="1"/>
    </xf>
    <xf numFmtId="0" fontId="35" fillId="2" borderId="35" xfId="1" applyFont="1" applyFill="1" applyBorder="1" applyAlignment="1">
      <alignment vertical="center" textRotation="255" wrapText="1"/>
    </xf>
    <xf numFmtId="0" fontId="35" fillId="2" borderId="7" xfId="1" applyFont="1" applyFill="1" applyBorder="1" applyAlignment="1">
      <alignment horizontal="left" vertical="center" wrapText="1"/>
    </xf>
    <xf numFmtId="0" fontId="35" fillId="2" borderId="28" xfId="1" applyFont="1" applyFill="1" applyBorder="1" applyAlignment="1">
      <alignment horizontal="left" vertical="center" wrapText="1"/>
    </xf>
    <xf numFmtId="0" fontId="35" fillId="2" borderId="29" xfId="1" applyFont="1" applyFill="1" applyBorder="1" applyAlignment="1">
      <alignment horizontal="left" vertical="center" wrapText="1"/>
    </xf>
    <xf numFmtId="0" fontId="35" fillId="2" borderId="30" xfId="1" applyFont="1" applyFill="1" applyBorder="1" applyAlignment="1">
      <alignment horizontal="left" vertical="center" wrapText="1"/>
    </xf>
    <xf numFmtId="0" fontId="35" fillId="2" borderId="39" xfId="1" applyFont="1" applyFill="1" applyBorder="1" applyAlignment="1">
      <alignment horizontal="left" vertical="center" wrapText="1"/>
    </xf>
    <xf numFmtId="0" fontId="35" fillId="2" borderId="40" xfId="1" applyFont="1" applyFill="1" applyBorder="1" applyAlignment="1">
      <alignment horizontal="left" vertical="center" wrapText="1"/>
    </xf>
    <xf numFmtId="0" fontId="35" fillId="2" borderId="41" xfId="1" applyFont="1" applyFill="1" applyBorder="1" applyAlignment="1">
      <alignment horizontal="left" vertical="center" wrapText="1"/>
    </xf>
    <xf numFmtId="0" fontId="35" fillId="2" borderId="42" xfId="1" applyFont="1" applyFill="1" applyBorder="1" applyAlignment="1">
      <alignment horizontal="left" vertical="center" wrapText="1"/>
    </xf>
    <xf numFmtId="0" fontId="35" fillId="2" borderId="43" xfId="1" applyFont="1" applyFill="1" applyBorder="1" applyAlignment="1">
      <alignment horizontal="left" vertical="center" wrapText="1"/>
    </xf>
    <xf numFmtId="0" fontId="35" fillId="2" borderId="44" xfId="1" applyFont="1" applyFill="1" applyBorder="1" applyAlignment="1">
      <alignment horizontal="left" vertical="center" wrapText="1"/>
    </xf>
    <xf numFmtId="0" fontId="35" fillId="2" borderId="96" xfId="1" applyFont="1" applyFill="1" applyBorder="1" applyAlignment="1">
      <alignment horizontal="center" vertical="center" wrapText="1"/>
    </xf>
    <xf numFmtId="0" fontId="35" fillId="2" borderId="89" xfId="1" applyFont="1" applyFill="1" applyBorder="1" applyAlignment="1">
      <alignment horizontal="left" vertical="center" wrapText="1"/>
    </xf>
    <xf numFmtId="0" fontId="35" fillId="2" borderId="90" xfId="1" applyFont="1" applyFill="1" applyBorder="1" applyAlignment="1">
      <alignment horizontal="left" vertical="center" wrapText="1"/>
    </xf>
    <xf numFmtId="0" fontId="35" fillId="2" borderId="91" xfId="1" applyFont="1" applyFill="1" applyBorder="1" applyAlignment="1">
      <alignment horizontal="left" vertical="center" wrapText="1"/>
    </xf>
    <xf numFmtId="49" fontId="35" fillId="2" borderId="26" xfId="1" applyNumberFormat="1" applyFont="1" applyFill="1" applyBorder="1" applyAlignment="1">
      <alignment horizontal="center" vertical="center" wrapText="1"/>
    </xf>
    <xf numFmtId="49" fontId="35" fillId="2" borderId="9" xfId="1" applyNumberFormat="1" applyFont="1" applyFill="1" applyBorder="1" applyAlignment="1">
      <alignment horizontal="center" vertical="center" wrapText="1"/>
    </xf>
    <xf numFmtId="0" fontId="35" fillId="3" borderId="46" xfId="1" applyFont="1" applyFill="1" applyBorder="1" applyAlignment="1">
      <alignment horizontal="left" vertical="center" wrapText="1"/>
    </xf>
    <xf numFmtId="0" fontId="35" fillId="3" borderId="9" xfId="1" applyFont="1" applyFill="1" applyBorder="1" applyAlignment="1">
      <alignment horizontal="left" vertical="center" wrapText="1"/>
    </xf>
    <xf numFmtId="0" fontId="35" fillId="3" borderId="22" xfId="1" applyFont="1" applyFill="1" applyBorder="1" applyAlignment="1">
      <alignment horizontal="left" vertical="center" wrapText="1"/>
    </xf>
    <xf numFmtId="0" fontId="35" fillId="3" borderId="10" xfId="1" applyFont="1" applyFill="1" applyBorder="1" applyAlignment="1">
      <alignment horizontal="left" vertical="center" wrapText="1"/>
    </xf>
    <xf numFmtId="0" fontId="17" fillId="2" borderId="26"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17" fillId="2" borderId="15"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18" fillId="2" borderId="26"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35" fillId="2" borderId="10" xfId="1" applyFont="1" applyFill="1" applyBorder="1" applyAlignment="1">
      <alignment horizontal="center" vertical="center" wrapText="1"/>
    </xf>
    <xf numFmtId="49" fontId="35" fillId="2" borderId="38" xfId="1" applyNumberFormat="1" applyFont="1" applyFill="1" applyBorder="1" applyAlignment="1">
      <alignment horizontal="center" vertical="center" wrapText="1"/>
    </xf>
    <xf numFmtId="0" fontId="35" fillId="2" borderId="45" xfId="1" applyFont="1" applyFill="1" applyBorder="1" applyAlignment="1">
      <alignment horizontal="center" vertical="center" wrapText="1"/>
    </xf>
    <xf numFmtId="0" fontId="35" fillId="2" borderId="8" xfId="1" applyFont="1" applyFill="1" applyBorder="1" applyAlignment="1">
      <alignment horizontal="center" vertical="center" wrapText="1"/>
    </xf>
    <xf numFmtId="49" fontId="35" fillId="2" borderId="8" xfId="1" applyNumberFormat="1" applyFont="1" applyFill="1" applyBorder="1" applyAlignment="1">
      <alignment horizontal="center" vertical="center" wrapText="1"/>
    </xf>
    <xf numFmtId="0" fontId="17" fillId="2" borderId="8" xfId="1" applyFont="1" applyFill="1" applyBorder="1" applyAlignment="1">
      <alignment horizontal="center" vertical="center"/>
    </xf>
    <xf numFmtId="0" fontId="17" fillId="2" borderId="9" xfId="1" applyFont="1" applyFill="1" applyBorder="1" applyAlignment="1">
      <alignment horizontal="center" vertical="center"/>
    </xf>
    <xf numFmtId="0" fontId="17" fillId="2" borderId="10" xfId="1" applyFont="1" applyFill="1" applyBorder="1" applyAlignment="1">
      <alignment horizontal="center" vertical="center"/>
    </xf>
    <xf numFmtId="49" fontId="35" fillId="2" borderId="28" xfId="1" applyNumberFormat="1" applyFont="1" applyFill="1" applyBorder="1" applyAlignment="1">
      <alignment horizontal="center" vertical="center" wrapText="1"/>
    </xf>
    <xf numFmtId="49" fontId="35" fillId="2" borderId="30" xfId="1" applyNumberFormat="1" applyFont="1" applyFill="1" applyBorder="1" applyAlignment="1">
      <alignment horizontal="center" vertical="center" wrapText="1"/>
    </xf>
    <xf numFmtId="49" fontId="35" fillId="2" borderId="10" xfId="1" applyNumberFormat="1" applyFont="1" applyFill="1" applyBorder="1" applyAlignment="1">
      <alignment horizontal="center" vertical="center" wrapText="1"/>
    </xf>
    <xf numFmtId="49" fontId="35" fillId="2" borderId="27" xfId="1" applyNumberFormat="1" applyFont="1" applyFill="1" applyBorder="1" applyAlignment="1">
      <alignment horizontal="center" vertical="center" wrapText="1"/>
    </xf>
    <xf numFmtId="0" fontId="35" fillId="2" borderId="47" xfId="1" applyFont="1" applyFill="1" applyBorder="1" applyAlignment="1">
      <alignment horizontal="left" vertical="center" wrapText="1"/>
    </xf>
    <xf numFmtId="0" fontId="35" fillId="2" borderId="48" xfId="1" applyFont="1" applyFill="1" applyBorder="1" applyAlignment="1">
      <alignment horizontal="left" vertical="center" wrapText="1"/>
    </xf>
    <xf numFmtId="0" fontId="35" fillId="2" borderId="49" xfId="1" applyFont="1" applyFill="1" applyBorder="1" applyAlignment="1">
      <alignment horizontal="left" vertical="center" wrapText="1"/>
    </xf>
    <xf numFmtId="0" fontId="35" fillId="2" borderId="50" xfId="1" applyFont="1" applyFill="1" applyBorder="1" applyAlignment="1">
      <alignment horizontal="left" vertical="center" wrapText="1"/>
    </xf>
    <xf numFmtId="0" fontId="35" fillId="2" borderId="51" xfId="1" applyFont="1" applyFill="1" applyBorder="1" applyAlignment="1">
      <alignment horizontal="left" vertical="center" wrapText="1"/>
    </xf>
    <xf numFmtId="0" fontId="35" fillId="2" borderId="11" xfId="1" applyFont="1" applyFill="1" applyBorder="1" applyAlignment="1">
      <alignment horizontal="left" vertical="center" wrapText="1"/>
    </xf>
    <xf numFmtId="0" fontId="35" fillId="2" borderId="52" xfId="1" applyFont="1" applyFill="1" applyBorder="1" applyAlignment="1">
      <alignment horizontal="center" vertical="center" wrapText="1"/>
    </xf>
    <xf numFmtId="0" fontId="35" fillId="2" borderId="53" xfId="1" applyFont="1" applyFill="1" applyBorder="1" applyAlignment="1">
      <alignment horizontal="center" vertical="center" wrapText="1"/>
    </xf>
    <xf numFmtId="0" fontId="35" fillId="2" borderId="54" xfId="1" applyFont="1" applyFill="1" applyBorder="1" applyAlignment="1">
      <alignment horizontal="center" vertical="center" wrapText="1"/>
    </xf>
    <xf numFmtId="0" fontId="35" fillId="2" borderId="55" xfId="1" applyFont="1" applyFill="1" applyBorder="1" applyAlignment="1">
      <alignment horizontal="left" vertical="center"/>
    </xf>
    <xf numFmtId="0" fontId="35" fillId="2" borderId="56" xfId="1" applyFont="1" applyFill="1" applyBorder="1" applyAlignment="1">
      <alignment horizontal="left" vertical="center"/>
    </xf>
    <xf numFmtId="0" fontId="35" fillId="2" borderId="57" xfId="1" applyFont="1" applyFill="1" applyBorder="1" applyAlignment="1">
      <alignment horizontal="left" vertical="center"/>
    </xf>
    <xf numFmtId="0" fontId="73" fillId="2" borderId="0" xfId="11" applyFont="1" applyFill="1" applyAlignment="1">
      <alignment horizontal="justify" vertical="top" wrapText="1"/>
    </xf>
    <xf numFmtId="49" fontId="17" fillId="2" borderId="26" xfId="1" applyNumberFormat="1" applyFont="1" applyFill="1" applyBorder="1" applyAlignment="1">
      <alignment horizontal="center" vertical="center"/>
    </xf>
    <xf numFmtId="49" fontId="17" fillId="2" borderId="9" xfId="1" applyNumberFormat="1" applyFont="1" applyFill="1" applyBorder="1" applyAlignment="1">
      <alignment horizontal="center" vertical="center"/>
    </xf>
    <xf numFmtId="0" fontId="35" fillId="2" borderId="15" xfId="1" applyFont="1" applyFill="1" applyBorder="1" applyAlignment="1">
      <alignment horizontal="left" vertical="center" wrapText="1"/>
    </xf>
    <xf numFmtId="177" fontId="35" fillId="2" borderId="26" xfId="1" applyNumberFormat="1" applyFont="1" applyFill="1" applyBorder="1" applyAlignment="1">
      <alignment horizontal="left" vertical="center" wrapText="1"/>
    </xf>
    <xf numFmtId="177" fontId="35" fillId="2" borderId="9" xfId="1" applyNumberFormat="1" applyFont="1" applyFill="1" applyBorder="1" applyAlignment="1">
      <alignment horizontal="left" vertical="center" wrapText="1"/>
    </xf>
    <xf numFmtId="0" fontId="17" fillId="2" borderId="0" xfId="1" applyFont="1" applyFill="1" applyBorder="1" applyAlignment="1">
      <alignment horizontal="left" vertical="top" wrapText="1"/>
    </xf>
    <xf numFmtId="0" fontId="21" fillId="6" borderId="128" xfId="19" applyFont="1" applyFill="1" applyBorder="1" applyAlignment="1" applyProtection="1">
      <alignment horizontal="left" vertical="center" wrapText="1"/>
      <protection locked="0"/>
    </xf>
    <xf numFmtId="0" fontId="21" fillId="6" borderId="13" xfId="19" applyFont="1" applyFill="1" applyBorder="1" applyAlignment="1" applyProtection="1">
      <alignment horizontal="left" vertical="center" wrapText="1"/>
      <protection locked="0"/>
    </xf>
    <xf numFmtId="0" fontId="21" fillId="6" borderId="129" xfId="19" applyFont="1" applyFill="1" applyBorder="1" applyAlignment="1" applyProtection="1">
      <alignment horizontal="left" vertical="center" wrapText="1"/>
      <protection locked="0"/>
    </xf>
    <xf numFmtId="0" fontId="21" fillId="6" borderId="6" xfId="19" applyFont="1" applyFill="1" applyBorder="1" applyAlignment="1" applyProtection="1">
      <alignment horizontal="left" vertical="center" wrapText="1"/>
      <protection locked="0"/>
    </xf>
    <xf numFmtId="0" fontId="21" fillId="6" borderId="0" xfId="19" applyFont="1" applyFill="1" applyAlignment="1" applyProtection="1">
      <alignment horizontal="left" vertical="center" wrapText="1"/>
      <protection locked="0"/>
    </xf>
    <xf numFmtId="0" fontId="21" fillId="6" borderId="20" xfId="19" applyFont="1" applyFill="1" applyBorder="1" applyAlignment="1" applyProtection="1">
      <alignment horizontal="left" vertical="center" wrapText="1"/>
      <protection locked="0"/>
    </xf>
    <xf numFmtId="176" fontId="21" fillId="0" borderId="151" xfId="19" applyNumberFormat="1" applyFont="1" applyBorder="1" applyAlignment="1">
      <alignment horizontal="center" vertical="center" wrapText="1"/>
    </xf>
    <xf numFmtId="176" fontId="21" fillId="0" borderId="149" xfId="19" applyNumberFormat="1" applyFont="1" applyBorder="1" applyAlignment="1">
      <alignment horizontal="center" vertical="center" wrapText="1"/>
    </xf>
    <xf numFmtId="176" fontId="21" fillId="0" borderId="150" xfId="19" applyNumberFormat="1" applyFont="1" applyBorder="1" applyAlignment="1">
      <alignment horizontal="center" vertical="center" wrapText="1"/>
    </xf>
    <xf numFmtId="1" fontId="21" fillId="0" borderId="170" xfId="19" applyNumberFormat="1" applyFont="1" applyBorder="1" applyAlignment="1">
      <alignment horizontal="center" vertical="center" wrapText="1"/>
    </xf>
    <xf numFmtId="1" fontId="21" fillId="0" borderId="169" xfId="19" applyNumberFormat="1" applyFont="1" applyBorder="1" applyAlignment="1">
      <alignment horizontal="center" vertical="center" wrapText="1"/>
    </xf>
    <xf numFmtId="0" fontId="21" fillId="6" borderId="1" xfId="19" applyFont="1" applyFill="1" applyBorder="1" applyAlignment="1" applyProtection="1">
      <alignment horizontal="left" vertical="center" wrapText="1"/>
      <protection locked="0"/>
    </xf>
    <xf numFmtId="0" fontId="21" fillId="6" borderId="101" xfId="19" applyFont="1" applyFill="1" applyBorder="1" applyAlignment="1" applyProtection="1">
      <alignment horizontal="left" vertical="center" wrapText="1"/>
      <protection locked="0"/>
    </xf>
    <xf numFmtId="0" fontId="21" fillId="6" borderId="104" xfId="19" applyFont="1" applyFill="1" applyBorder="1" applyAlignment="1" applyProtection="1">
      <alignment horizontal="left" vertical="center" wrapText="1"/>
      <protection locked="0"/>
    </xf>
    <xf numFmtId="0" fontId="22" fillId="7" borderId="0" xfId="19" applyFont="1" applyFill="1" applyAlignment="1" applyProtection="1">
      <alignment horizontal="center" vertical="center" shrinkToFit="1"/>
      <protection locked="0"/>
    </xf>
    <xf numFmtId="0" fontId="22" fillId="9" borderId="0" xfId="19" applyFont="1" applyFill="1" applyAlignment="1" applyProtection="1">
      <alignment horizontal="center" vertical="center" shrinkToFit="1"/>
      <protection locked="0"/>
    </xf>
    <xf numFmtId="0" fontId="22" fillId="6" borderId="0" xfId="19" applyFont="1" applyFill="1" applyAlignment="1" applyProtection="1">
      <alignment horizontal="center" vertical="center"/>
      <protection locked="0"/>
    </xf>
    <xf numFmtId="0" fontId="22" fillId="0" borderId="0" xfId="19" applyFont="1" applyAlignment="1">
      <alignment horizontal="center" vertical="center"/>
    </xf>
    <xf numFmtId="0" fontId="21" fillId="7" borderId="28" xfId="19" applyFont="1" applyFill="1" applyBorder="1" applyAlignment="1" applyProtection="1">
      <alignment horizontal="center" vertical="center"/>
      <protection locked="0"/>
    </xf>
    <xf numFmtId="0" fontId="21" fillId="9" borderId="29" xfId="19" applyFont="1" applyFill="1" applyBorder="1" applyAlignment="1" applyProtection="1">
      <alignment horizontal="center" vertical="center"/>
      <protection locked="0"/>
    </xf>
    <xf numFmtId="0" fontId="21" fillId="9" borderId="30" xfId="19" applyFont="1" applyFill="1" applyBorder="1" applyAlignment="1" applyProtection="1">
      <alignment horizontal="center" vertical="center"/>
      <protection locked="0"/>
    </xf>
    <xf numFmtId="0" fontId="21" fillId="6" borderId="28" xfId="19" applyFont="1" applyFill="1" applyBorder="1" applyAlignment="1" applyProtection="1">
      <alignment horizontal="center" vertical="center"/>
      <protection locked="0"/>
    </xf>
    <xf numFmtId="0" fontId="21" fillId="6" borderId="30" xfId="19" applyFont="1" applyFill="1" applyBorder="1" applyAlignment="1" applyProtection="1">
      <alignment horizontal="center" vertical="center"/>
      <protection locked="0"/>
    </xf>
    <xf numFmtId="0" fontId="21" fillId="2" borderId="28" xfId="19" applyFont="1" applyFill="1" applyBorder="1" applyAlignment="1">
      <alignment horizontal="center" vertical="center"/>
    </xf>
    <xf numFmtId="0" fontId="21" fillId="2" borderId="30" xfId="19" applyFont="1" applyFill="1" applyBorder="1" applyAlignment="1">
      <alignment horizontal="center" vertical="center"/>
    </xf>
    <xf numFmtId="0" fontId="21" fillId="0" borderId="101" xfId="19" quotePrefix="1" applyFont="1" applyBorder="1" applyAlignment="1">
      <alignment horizontal="center" vertical="center"/>
    </xf>
    <xf numFmtId="0" fontId="21" fillId="0" borderId="101" xfId="19" applyFont="1" applyBorder="1" applyAlignment="1">
      <alignment horizontal="center" vertical="center"/>
    </xf>
    <xf numFmtId="0" fontId="25" fillId="0" borderId="177" xfId="19" applyFont="1" applyBorder="1" applyAlignment="1">
      <alignment horizontal="center" vertical="center" wrapText="1"/>
    </xf>
    <xf numFmtId="0" fontId="25" fillId="0" borderId="104" xfId="19" applyFont="1" applyBorder="1" applyAlignment="1">
      <alignment horizontal="center" vertical="center" wrapText="1"/>
    </xf>
    <xf numFmtId="0" fontId="25" fillId="0" borderId="176" xfId="19" applyFont="1" applyBorder="1" applyAlignment="1">
      <alignment horizontal="center" vertical="center" wrapText="1"/>
    </xf>
    <xf numFmtId="0" fontId="25" fillId="0" borderId="20" xfId="19" applyFont="1" applyBorder="1" applyAlignment="1">
      <alignment horizontal="center" vertical="center" wrapText="1"/>
    </xf>
    <xf numFmtId="0" fontId="25" fillId="0" borderId="175" xfId="19" applyFont="1" applyBorder="1" applyAlignment="1">
      <alignment horizontal="center" vertical="center" wrapText="1"/>
    </xf>
    <xf numFmtId="0" fontId="25" fillId="0" borderId="57" xfId="19" applyFont="1" applyBorder="1" applyAlignment="1">
      <alignment horizontal="center" vertical="center" wrapText="1"/>
    </xf>
    <xf numFmtId="0" fontId="25" fillId="0" borderId="1" xfId="19" applyFont="1" applyBorder="1" applyAlignment="1">
      <alignment horizontal="center" vertical="center" wrapText="1"/>
    </xf>
    <xf numFmtId="0" fontId="25" fillId="0" borderId="6" xfId="19" applyFont="1" applyBorder="1" applyAlignment="1">
      <alignment horizontal="center" vertical="center" wrapText="1"/>
    </xf>
    <xf numFmtId="0" fontId="25" fillId="0" borderId="123" xfId="19" applyFont="1" applyBorder="1" applyAlignment="1">
      <alignment horizontal="center" vertical="center" wrapText="1"/>
    </xf>
    <xf numFmtId="0" fontId="21" fillId="0" borderId="1" xfId="19" applyFont="1" applyBorder="1" applyAlignment="1">
      <alignment horizontal="center" vertical="center" wrapText="1"/>
    </xf>
    <xf numFmtId="0" fontId="21" fillId="0" borderId="101" xfId="19" applyFont="1" applyBorder="1" applyAlignment="1">
      <alignment horizontal="center" vertical="center" wrapText="1"/>
    </xf>
    <xf numFmtId="0" fontId="21" fillId="0" borderId="104" xfId="19" applyFont="1" applyBorder="1" applyAlignment="1">
      <alignment horizontal="center" vertical="center" wrapText="1"/>
    </xf>
    <xf numFmtId="0" fontId="21" fillId="0" borderId="6" xfId="19" applyFont="1" applyBorder="1" applyAlignment="1">
      <alignment horizontal="center" vertical="center" wrapText="1"/>
    </xf>
    <xf numFmtId="0" fontId="21" fillId="0" borderId="0" xfId="19" applyFont="1" applyAlignment="1">
      <alignment horizontal="center" vertical="center" wrapText="1"/>
    </xf>
    <xf numFmtId="0" fontId="21" fillId="0" borderId="20" xfId="19" applyFont="1" applyBorder="1" applyAlignment="1">
      <alignment horizontal="center" vertical="center" wrapText="1"/>
    </xf>
    <xf numFmtId="0" fontId="21" fillId="0" borderId="123" xfId="19" applyFont="1" applyBorder="1" applyAlignment="1">
      <alignment horizontal="center" vertical="center" wrapText="1"/>
    </xf>
    <xf numFmtId="0" fontId="21" fillId="0" borderId="56" xfId="19" applyFont="1" applyBorder="1" applyAlignment="1">
      <alignment horizontal="center" vertical="center" wrapText="1"/>
    </xf>
    <xf numFmtId="0" fontId="21" fillId="0" borderId="57" xfId="19" applyFont="1" applyBorder="1" applyAlignment="1">
      <alignment horizontal="center" vertical="center" wrapText="1"/>
    </xf>
    <xf numFmtId="0" fontId="21" fillId="0" borderId="29" xfId="19" applyFont="1" applyBorder="1" applyAlignment="1">
      <alignment horizontal="center" vertical="center"/>
    </xf>
    <xf numFmtId="0" fontId="21" fillId="0" borderId="108" xfId="19" applyFont="1" applyBorder="1" applyAlignment="1">
      <alignment horizontal="center" vertical="center"/>
    </xf>
    <xf numFmtId="0" fontId="21" fillId="0" borderId="107" xfId="19" applyFont="1" applyBorder="1" applyAlignment="1">
      <alignment horizontal="center" vertical="center"/>
    </xf>
    <xf numFmtId="0" fontId="21" fillId="7" borderId="95" xfId="19" applyFont="1" applyFill="1" applyBorder="1" applyAlignment="1" applyProtection="1">
      <alignment horizontal="center" vertical="center" wrapText="1"/>
      <protection locked="0"/>
    </xf>
    <xf numFmtId="0" fontId="21" fillId="7" borderId="14" xfId="19" applyFont="1" applyFill="1" applyBorder="1" applyAlignment="1" applyProtection="1">
      <alignment horizontal="center" vertical="center" wrapText="1"/>
      <protection locked="0"/>
    </xf>
    <xf numFmtId="0" fontId="21" fillId="7" borderId="19" xfId="19" applyFont="1" applyFill="1" applyBorder="1" applyAlignment="1" applyProtection="1">
      <alignment horizontal="center" vertical="center" wrapText="1"/>
      <protection locked="0"/>
    </xf>
    <xf numFmtId="0" fontId="21" fillId="7" borderId="18" xfId="19" applyFont="1" applyFill="1" applyBorder="1" applyAlignment="1" applyProtection="1">
      <alignment horizontal="center" vertical="center" wrapText="1"/>
      <protection locked="0"/>
    </xf>
    <xf numFmtId="0" fontId="21" fillId="7" borderId="95" xfId="19" applyFont="1" applyFill="1" applyBorder="1" applyAlignment="1" applyProtection="1">
      <alignment horizontal="center" vertical="center" shrinkToFit="1"/>
      <protection locked="0"/>
    </xf>
    <xf numFmtId="0" fontId="21" fillId="7" borderId="13" xfId="19" applyFont="1" applyFill="1" applyBorder="1" applyAlignment="1" applyProtection="1">
      <alignment horizontal="center" vertical="center" shrinkToFit="1"/>
      <protection locked="0"/>
    </xf>
    <xf numFmtId="0" fontId="21" fillId="7" borderId="14" xfId="19" applyFont="1" applyFill="1" applyBorder="1" applyAlignment="1" applyProtection="1">
      <alignment horizontal="center" vertical="center" shrinkToFit="1"/>
      <protection locked="0"/>
    </xf>
    <xf numFmtId="0" fontId="21" fillId="7" borderId="89" xfId="19" applyFont="1" applyFill="1" applyBorder="1" applyAlignment="1" applyProtection="1">
      <alignment horizontal="center" vertical="center" shrinkToFit="1"/>
      <protection locked="0"/>
    </xf>
    <xf numFmtId="0" fontId="21" fillId="7" borderId="90" xfId="19" applyFont="1" applyFill="1" applyBorder="1" applyAlignment="1" applyProtection="1">
      <alignment horizontal="center" vertical="center" shrinkToFit="1"/>
      <protection locked="0"/>
    </xf>
    <xf numFmtId="0" fontId="21" fillId="7" borderId="91" xfId="19" applyFont="1" applyFill="1" applyBorder="1" applyAlignment="1" applyProtection="1">
      <alignment horizontal="center" vertical="center" shrinkToFit="1"/>
      <protection locked="0"/>
    </xf>
    <xf numFmtId="0" fontId="21" fillId="6" borderId="28" xfId="19" applyFont="1" applyFill="1" applyBorder="1" applyAlignment="1" applyProtection="1">
      <alignment horizontal="center" vertical="center" shrinkToFit="1"/>
      <protection locked="0"/>
    </xf>
    <xf numFmtId="0" fontId="21" fillId="6" borderId="29" xfId="19" applyFont="1" applyFill="1" applyBorder="1" applyAlignment="1" applyProtection="1">
      <alignment horizontal="center" vertical="center" shrinkToFit="1"/>
      <protection locked="0"/>
    </xf>
    <xf numFmtId="0" fontId="21" fillId="6" borderId="30" xfId="19" applyFont="1" applyFill="1" applyBorder="1" applyAlignment="1" applyProtection="1">
      <alignment horizontal="center" vertical="center" shrinkToFit="1"/>
      <protection locked="0"/>
    </xf>
    <xf numFmtId="0" fontId="21" fillId="0" borderId="161" xfId="19" applyFont="1" applyBorder="1" applyAlignment="1">
      <alignment horizontal="center" vertical="center" wrapText="1"/>
    </xf>
    <xf numFmtId="0" fontId="21" fillId="0" borderId="159" xfId="19" applyFont="1" applyBorder="1" applyAlignment="1">
      <alignment horizontal="center" vertical="center" wrapText="1"/>
    </xf>
    <xf numFmtId="0" fontId="21" fillId="0" borderId="166" xfId="19" applyFont="1" applyBorder="1" applyAlignment="1">
      <alignment horizontal="center" vertical="center"/>
    </xf>
    <xf numFmtId="0" fontId="21" fillId="0" borderId="158" xfId="19" applyFont="1" applyBorder="1" applyAlignment="1">
      <alignment horizontal="center" vertical="center"/>
    </xf>
    <xf numFmtId="0" fontId="21" fillId="7" borderId="1" xfId="19" applyFont="1" applyFill="1" applyBorder="1" applyAlignment="1" applyProtection="1">
      <alignment horizontal="center" vertical="center" shrinkToFit="1"/>
      <protection locked="0"/>
    </xf>
    <xf numFmtId="0" fontId="21" fillId="7" borderId="102" xfId="19" applyFont="1" applyFill="1" applyBorder="1" applyAlignment="1" applyProtection="1">
      <alignment horizontal="center" vertical="center" shrinkToFit="1"/>
      <protection locked="0"/>
    </xf>
    <xf numFmtId="0" fontId="21" fillId="7" borderId="6" xfId="19" applyFont="1" applyFill="1" applyBorder="1" applyAlignment="1" applyProtection="1">
      <alignment horizontal="center" vertical="center" shrinkToFit="1"/>
      <protection locked="0"/>
    </xf>
    <xf numFmtId="0" fontId="21" fillId="7" borderId="18" xfId="19" applyFont="1" applyFill="1" applyBorder="1" applyAlignment="1" applyProtection="1">
      <alignment horizontal="center" vertical="center" shrinkToFit="1"/>
      <protection locked="0"/>
    </xf>
    <xf numFmtId="0" fontId="21" fillId="7" borderId="103" xfId="19" applyFont="1" applyFill="1" applyBorder="1" applyAlignment="1" applyProtection="1">
      <alignment horizontal="center" vertical="center" wrapText="1"/>
      <protection locked="0"/>
    </xf>
    <xf numFmtId="0" fontId="21" fillId="7" borderId="102" xfId="19" applyFont="1" applyFill="1" applyBorder="1" applyAlignment="1" applyProtection="1">
      <alignment horizontal="center" vertical="center" wrapText="1"/>
      <protection locked="0"/>
    </xf>
    <xf numFmtId="0" fontId="21" fillId="7" borderId="103" xfId="19" applyFont="1" applyFill="1" applyBorder="1" applyAlignment="1" applyProtection="1">
      <alignment horizontal="center" vertical="center" shrinkToFit="1"/>
      <protection locked="0"/>
    </xf>
    <xf numFmtId="0" fontId="21" fillId="7" borderId="101" xfId="19" applyFont="1" applyFill="1" applyBorder="1" applyAlignment="1" applyProtection="1">
      <alignment horizontal="center" vertical="center" shrinkToFit="1"/>
      <protection locked="0"/>
    </xf>
    <xf numFmtId="0" fontId="21" fillId="7" borderId="19" xfId="19" applyFont="1" applyFill="1" applyBorder="1" applyAlignment="1" applyProtection="1">
      <alignment horizontal="center" vertical="center" shrinkToFit="1"/>
      <protection locked="0"/>
    </xf>
    <xf numFmtId="0" fontId="21" fillId="7" borderId="0" xfId="19" applyFont="1" applyFill="1" applyAlignment="1" applyProtection="1">
      <alignment horizontal="center" vertical="center" shrinkToFit="1"/>
      <protection locked="0"/>
    </xf>
    <xf numFmtId="0" fontId="21" fillId="6" borderId="118" xfId="19" applyFont="1" applyFill="1" applyBorder="1" applyAlignment="1" applyProtection="1">
      <alignment horizontal="center" vertical="center" shrinkToFit="1"/>
      <protection locked="0"/>
    </xf>
    <xf numFmtId="0" fontId="21" fillId="6" borderId="119" xfId="19" applyFont="1" applyFill="1" applyBorder="1" applyAlignment="1" applyProtection="1">
      <alignment horizontal="center" vertical="center" shrinkToFit="1"/>
      <protection locked="0"/>
    </xf>
    <xf numFmtId="0" fontId="21" fillId="6" borderId="117" xfId="19" applyFont="1" applyFill="1" applyBorder="1" applyAlignment="1" applyProtection="1">
      <alignment horizontal="center" vertical="center" shrinkToFit="1"/>
      <protection locked="0"/>
    </xf>
    <xf numFmtId="0" fontId="21" fillId="0" borderId="171" xfId="19" applyFont="1" applyBorder="1" applyAlignment="1">
      <alignment horizontal="center" vertical="center" wrapText="1"/>
    </xf>
    <xf numFmtId="0" fontId="21" fillId="0" borderId="169" xfId="19" applyFont="1" applyBorder="1" applyAlignment="1">
      <alignment horizontal="center" vertical="center" wrapText="1"/>
    </xf>
    <xf numFmtId="1" fontId="21" fillId="0" borderId="160" xfId="19" applyNumberFormat="1" applyFont="1" applyBorder="1" applyAlignment="1">
      <alignment horizontal="center" vertical="center" wrapText="1"/>
    </xf>
    <xf numFmtId="1" fontId="21" fillId="0" borderId="159" xfId="19" applyNumberFormat="1" applyFont="1" applyBorder="1" applyAlignment="1">
      <alignment horizontal="center" vertical="center" wrapText="1"/>
    </xf>
    <xf numFmtId="0" fontId="21" fillId="0" borderId="116" xfId="19" applyFont="1" applyBorder="1" applyAlignment="1">
      <alignment horizontal="center" vertical="center"/>
    </xf>
    <xf numFmtId="0" fontId="21" fillId="0" borderId="120" xfId="19" applyFont="1" applyBorder="1" applyAlignment="1">
      <alignment horizontal="center" vertical="center"/>
    </xf>
    <xf numFmtId="0" fontId="21" fillId="0" borderId="121" xfId="19" applyFont="1" applyBorder="1" applyAlignment="1">
      <alignment horizontal="center" vertical="center"/>
    </xf>
    <xf numFmtId="0" fontId="21" fillId="0" borderId="102" xfId="19" applyFont="1" applyBorder="1" applyAlignment="1">
      <alignment horizontal="center" vertical="center" wrapText="1"/>
    </xf>
    <xf numFmtId="0" fontId="21" fillId="0" borderId="18" xfId="19" applyFont="1" applyBorder="1" applyAlignment="1">
      <alignment horizontal="center" vertical="center" wrapText="1"/>
    </xf>
    <xf numFmtId="0" fontId="21" fillId="0" borderId="111" xfId="19" applyFont="1" applyBorder="1" applyAlignment="1">
      <alignment horizontal="center" vertical="center" wrapText="1"/>
    </xf>
    <xf numFmtId="0" fontId="24" fillId="0" borderId="103" xfId="19" applyFont="1" applyBorder="1" applyAlignment="1">
      <alignment horizontal="center" vertical="center" wrapText="1"/>
    </xf>
    <xf numFmtId="0" fontId="24" fillId="0" borderId="102" xfId="19" applyFont="1" applyBorder="1" applyAlignment="1">
      <alignment horizontal="center" vertical="center" wrapText="1"/>
    </xf>
    <xf numFmtId="0" fontId="24" fillId="0" borderId="19" xfId="19" applyFont="1" applyBorder="1" applyAlignment="1">
      <alignment horizontal="center" vertical="center" wrapText="1"/>
    </xf>
    <xf numFmtId="0" fontId="24" fillId="0" borderId="18" xfId="19" applyFont="1" applyBorder="1" applyAlignment="1">
      <alignment horizontal="center" vertical="center" wrapText="1"/>
    </xf>
    <xf numFmtId="0" fontId="24" fillId="0" borderId="112" xfId="19" applyFont="1" applyBorder="1" applyAlignment="1">
      <alignment horizontal="center" vertical="center" wrapText="1"/>
    </xf>
    <xf numFmtId="0" fontId="24" fillId="0" borderId="111" xfId="19" applyFont="1" applyBorder="1" applyAlignment="1">
      <alignment horizontal="center" vertical="center" wrapText="1"/>
    </xf>
    <xf numFmtId="0" fontId="21" fillId="0" borderId="103" xfId="19" applyFont="1" applyBorder="1" applyAlignment="1">
      <alignment horizontal="center" vertical="center" wrapText="1"/>
    </xf>
    <xf numFmtId="0" fontId="21" fillId="0" borderId="19" xfId="19" applyFont="1" applyBorder="1" applyAlignment="1">
      <alignment horizontal="center" vertical="center" wrapText="1"/>
    </xf>
    <xf numFmtId="0" fontId="21" fillId="0" borderId="112" xfId="19" applyFont="1" applyBorder="1" applyAlignment="1">
      <alignment horizontal="center" vertical="center" wrapText="1"/>
    </xf>
    <xf numFmtId="0" fontId="21" fillId="7" borderId="128" xfId="19" applyFont="1" applyFill="1" applyBorder="1" applyAlignment="1" applyProtection="1">
      <alignment horizontal="center" vertical="center" shrinkToFit="1"/>
      <protection locked="0"/>
    </xf>
    <xf numFmtId="0" fontId="21" fillId="7" borderId="178" xfId="19" applyFont="1" applyFill="1" applyBorder="1" applyAlignment="1" applyProtection="1">
      <alignment horizontal="center" vertical="center" shrinkToFit="1"/>
      <protection locked="0"/>
    </xf>
    <xf numFmtId="0" fontId="25" fillId="2" borderId="0" xfId="19" applyFont="1" applyFill="1" applyAlignment="1" applyProtection="1">
      <alignment horizontal="left" vertical="center" wrapText="1"/>
      <protection locked="0"/>
    </xf>
    <xf numFmtId="0" fontId="24" fillId="0" borderId="0" xfId="19" applyFont="1" applyAlignment="1">
      <alignment horizontal="center" vertical="center"/>
    </xf>
    <xf numFmtId="0" fontId="24" fillId="0" borderId="90" xfId="19" applyFont="1" applyBorder="1" applyAlignment="1">
      <alignment horizontal="center" vertical="center"/>
    </xf>
    <xf numFmtId="0" fontId="25" fillId="0" borderId="0" xfId="19" applyFont="1" applyAlignment="1">
      <alignment horizontal="center" vertical="center" wrapText="1"/>
    </xf>
    <xf numFmtId="0" fontId="25" fillId="0" borderId="0" xfId="19" applyFont="1" applyAlignment="1">
      <alignment horizontal="center" vertical="center"/>
    </xf>
    <xf numFmtId="0" fontId="25" fillId="2" borderId="0" xfId="19" applyFont="1" applyFill="1" applyAlignment="1" applyProtection="1">
      <alignment horizontal="center" vertical="center" wrapText="1"/>
      <protection locked="0"/>
    </xf>
    <xf numFmtId="0" fontId="24" fillId="0" borderId="7" xfId="19" applyFont="1" applyBorder="1" applyAlignment="1">
      <alignment horizontal="center" vertical="center"/>
    </xf>
    <xf numFmtId="181" fontId="24" fillId="0" borderId="7" xfId="19" applyNumberFormat="1" applyFont="1" applyBorder="1" applyAlignment="1">
      <alignment horizontal="right" vertical="center"/>
    </xf>
    <xf numFmtId="0" fontId="21" fillId="7" borderId="89" xfId="19" applyFont="1" applyFill="1" applyBorder="1" applyAlignment="1" applyProtection="1">
      <alignment horizontal="center" vertical="center" wrapText="1"/>
      <protection locked="0"/>
    </xf>
    <xf numFmtId="0" fontId="21" fillId="7" borderId="91" xfId="19" applyFont="1" applyFill="1" applyBorder="1" applyAlignment="1" applyProtection="1">
      <alignment horizontal="center" vertical="center" wrapText="1"/>
      <protection locked="0"/>
    </xf>
    <xf numFmtId="181" fontId="24" fillId="0" borderId="7" xfId="20" applyNumberFormat="1" applyFont="1" applyFill="1" applyBorder="1" applyAlignment="1">
      <alignment horizontal="right" vertical="center"/>
    </xf>
    <xf numFmtId="181" fontId="24" fillId="6" borderId="7" xfId="19" applyNumberFormat="1" applyFont="1" applyFill="1" applyBorder="1" applyAlignment="1" applyProtection="1">
      <alignment horizontal="right" vertical="center"/>
      <protection locked="0"/>
    </xf>
    <xf numFmtId="181" fontId="24" fillId="6" borderId="28" xfId="19" applyNumberFormat="1" applyFont="1" applyFill="1" applyBorder="1" applyAlignment="1" applyProtection="1">
      <alignment horizontal="right" vertical="center"/>
      <protection locked="0"/>
    </xf>
    <xf numFmtId="181" fontId="24" fillId="6" borderId="30" xfId="19" applyNumberFormat="1" applyFont="1" applyFill="1" applyBorder="1" applyAlignment="1" applyProtection="1">
      <alignment horizontal="right" vertical="center"/>
      <protection locked="0"/>
    </xf>
    <xf numFmtId="179" fontId="24" fillId="0" borderId="7" xfId="19" applyNumberFormat="1" applyFont="1" applyBorder="1" applyAlignment="1">
      <alignment horizontal="center" vertical="center"/>
    </xf>
    <xf numFmtId="181" fontId="24" fillId="6" borderId="7" xfId="20" applyNumberFormat="1" applyFont="1" applyFill="1" applyBorder="1" applyAlignment="1" applyProtection="1">
      <alignment horizontal="right" vertical="center"/>
      <protection locked="0"/>
    </xf>
    <xf numFmtId="181" fontId="24" fillId="0" borderId="28" xfId="19" applyNumberFormat="1" applyFont="1" applyBorder="1" applyAlignment="1">
      <alignment horizontal="center" vertical="center"/>
    </xf>
    <xf numFmtId="181" fontId="24" fillId="0" borderId="30" xfId="19" applyNumberFormat="1" applyFont="1" applyBorder="1" applyAlignment="1">
      <alignment horizontal="center" vertical="center"/>
    </xf>
    <xf numFmtId="179" fontId="24" fillId="2" borderId="7" xfId="19" applyNumberFormat="1" applyFont="1" applyFill="1" applyBorder="1" applyAlignment="1">
      <alignment horizontal="center" vertical="center"/>
    </xf>
    <xf numFmtId="181" fontId="24" fillId="0" borderId="28" xfId="19" applyNumberFormat="1" applyFont="1" applyBorder="1" applyAlignment="1">
      <alignment horizontal="right" vertical="center"/>
    </xf>
    <xf numFmtId="181" fontId="24" fillId="0" borderId="30" xfId="19" applyNumberFormat="1" applyFont="1" applyBorder="1" applyAlignment="1">
      <alignment horizontal="right" vertical="center"/>
    </xf>
    <xf numFmtId="0" fontId="24" fillId="6" borderId="28" xfId="19" applyFont="1" applyFill="1" applyBorder="1" applyAlignment="1" applyProtection="1">
      <alignment horizontal="center" vertical="center"/>
      <protection locked="0"/>
    </xf>
    <xf numFmtId="0" fontId="24" fillId="6" borderId="30" xfId="19" applyFont="1" applyFill="1" applyBorder="1" applyAlignment="1" applyProtection="1">
      <alignment horizontal="center" vertical="center"/>
      <protection locked="0"/>
    </xf>
    <xf numFmtId="0" fontId="24" fillId="2" borderId="28" xfId="19" applyFont="1" applyFill="1" applyBorder="1" applyAlignment="1">
      <alignment horizontal="center" vertical="center"/>
    </xf>
    <xf numFmtId="0" fontId="24" fillId="2" borderId="30" xfId="19" applyFont="1" applyFill="1" applyBorder="1" applyAlignment="1">
      <alignment horizontal="center" vertical="center"/>
    </xf>
    <xf numFmtId="181" fontId="24" fillId="0" borderId="7" xfId="19" applyNumberFormat="1" applyFont="1" applyBorder="1" applyAlignment="1">
      <alignment horizontal="center" vertical="center"/>
    </xf>
    <xf numFmtId="180" fontId="24" fillId="0" borderId="7" xfId="19" applyNumberFormat="1" applyFont="1" applyBorder="1" applyAlignment="1">
      <alignment horizontal="center" vertical="center"/>
    </xf>
    <xf numFmtId="0" fontId="24" fillId="2" borderId="7" xfId="19" applyFont="1" applyFill="1" applyBorder="1" applyAlignment="1">
      <alignment horizontal="center" vertical="center"/>
    </xf>
    <xf numFmtId="180" fontId="24" fillId="2" borderId="7" xfId="19" applyNumberFormat="1" applyFont="1" applyFill="1" applyBorder="1" applyAlignment="1">
      <alignment horizontal="center" vertical="center"/>
    </xf>
    <xf numFmtId="0" fontId="65" fillId="2" borderId="7" xfId="19" applyFont="1" applyFill="1" applyBorder="1" applyAlignment="1">
      <alignment horizontal="center" vertical="center"/>
    </xf>
    <xf numFmtId="0" fontId="25" fillId="2" borderId="0" xfId="19" applyFont="1" applyFill="1" applyAlignment="1">
      <alignment horizontal="left" vertical="center" indent="1"/>
    </xf>
    <xf numFmtId="0" fontId="12" fillId="0" borderId="28" xfId="8" applyBorder="1" applyAlignment="1">
      <alignment horizontal="center" vertical="center"/>
    </xf>
    <xf numFmtId="0" fontId="12" fillId="0" borderId="29" xfId="8" applyBorder="1" applyAlignment="1">
      <alignment horizontal="center" vertical="center"/>
    </xf>
    <xf numFmtId="0" fontId="12" fillId="0" borderId="30" xfId="8" applyBorder="1" applyAlignment="1">
      <alignment horizontal="center" vertical="center"/>
    </xf>
    <xf numFmtId="0" fontId="12" fillId="0" borderId="7" xfId="8" applyBorder="1" applyAlignment="1">
      <alignment horizontal="center" vertical="center"/>
    </xf>
    <xf numFmtId="0" fontId="12" fillId="2" borderId="6" xfId="10" applyFont="1" applyFill="1" applyBorder="1" applyAlignment="1">
      <alignment horizontal="left" vertical="center" wrapText="1"/>
    </xf>
    <xf numFmtId="0" fontId="12" fillId="2" borderId="20" xfId="10" applyFont="1" applyFill="1" applyBorder="1" applyAlignment="1">
      <alignment horizontal="left" vertical="center" wrapText="1"/>
    </xf>
    <xf numFmtId="0" fontId="12" fillId="2" borderId="6" xfId="10" applyFont="1" applyFill="1" applyBorder="1" applyAlignment="1">
      <alignment horizontal="center" vertical="top" wrapText="1"/>
    </xf>
    <xf numFmtId="0" fontId="12" fillId="2" borderId="20" xfId="10" applyFont="1" applyFill="1" applyBorder="1" applyAlignment="1">
      <alignment horizontal="center" vertical="top" wrapText="1"/>
    </xf>
    <xf numFmtId="0" fontId="12" fillId="2" borderId="123" xfId="10" applyFont="1" applyFill="1" applyBorder="1" applyAlignment="1">
      <alignment horizontal="center" vertical="top" wrapText="1"/>
    </xf>
    <xf numFmtId="0" fontId="12" fillId="2" borderId="57" xfId="10" applyFont="1" applyFill="1" applyBorder="1" applyAlignment="1">
      <alignment horizontal="center" vertical="top" wrapText="1"/>
    </xf>
    <xf numFmtId="0" fontId="34" fillId="2" borderId="0" xfId="10" applyFont="1" applyFill="1" applyBorder="1" applyAlignment="1">
      <alignment horizontal="center" vertical="center"/>
    </xf>
    <xf numFmtId="0" fontId="12" fillId="2" borderId="105" xfId="10" applyFont="1" applyFill="1" applyBorder="1" applyAlignment="1">
      <alignment horizontal="center" vertical="center" wrapText="1"/>
    </xf>
    <xf numFmtId="0" fontId="12" fillId="2" borderId="106" xfId="10" applyFont="1" applyFill="1" applyBorder="1" applyAlignment="1">
      <alignment horizontal="center" vertical="center" wrapText="1"/>
    </xf>
    <xf numFmtId="0" fontId="12" fillId="2" borderId="128" xfId="10" applyFont="1" applyFill="1" applyBorder="1" applyAlignment="1">
      <alignment horizontal="left" vertical="center" wrapText="1"/>
    </xf>
    <xf numFmtId="0" fontId="12" fillId="2" borderId="129" xfId="10" applyFont="1" applyFill="1" applyBorder="1" applyAlignment="1">
      <alignment horizontal="left" vertical="center" wrapText="1"/>
    </xf>
    <xf numFmtId="0" fontId="12" fillId="2" borderId="6" xfId="10" applyFont="1" applyFill="1" applyBorder="1" applyAlignment="1">
      <alignment horizontal="left" vertical="top" wrapText="1"/>
    </xf>
    <xf numFmtId="0" fontId="12" fillId="2" borderId="20" xfId="10" applyFont="1" applyFill="1" applyBorder="1" applyAlignment="1">
      <alignment horizontal="left" vertical="top" wrapText="1"/>
    </xf>
    <xf numFmtId="0" fontId="35" fillId="2" borderId="7" xfId="10" applyFont="1" applyFill="1" applyBorder="1" applyAlignment="1">
      <alignment horizontal="left" vertical="center"/>
    </xf>
    <xf numFmtId="0" fontId="35" fillId="2" borderId="0" xfId="10" applyFont="1" applyFill="1" applyBorder="1" applyAlignment="1">
      <alignment horizontal="left" vertical="top"/>
    </xf>
    <xf numFmtId="0" fontId="35" fillId="2" borderId="0" xfId="10" applyFont="1" applyFill="1" applyBorder="1" applyAlignment="1">
      <alignment horizontal="right" vertical="center"/>
    </xf>
    <xf numFmtId="0" fontId="34" fillId="2" borderId="0" xfId="10" applyFont="1" applyFill="1" applyBorder="1" applyAlignment="1">
      <alignment horizontal="right"/>
    </xf>
    <xf numFmtId="0" fontId="17" fillId="2" borderId="0" xfId="10" applyFont="1" applyFill="1" applyBorder="1" applyAlignment="1">
      <alignment horizontal="left" vertical="center"/>
    </xf>
    <xf numFmtId="0" fontId="17" fillId="2" borderId="90" xfId="10" applyFont="1" applyFill="1" applyBorder="1" applyAlignment="1">
      <alignment horizontal="left" vertical="center"/>
    </xf>
    <xf numFmtId="0" fontId="17" fillId="2" borderId="13" xfId="10" applyFont="1" applyFill="1" applyBorder="1" applyAlignment="1">
      <alignment horizontal="left"/>
    </xf>
    <xf numFmtId="0" fontId="17" fillId="2" borderId="13" xfId="10" applyFont="1" applyFill="1" applyBorder="1" applyAlignment="1">
      <alignment horizontal="center" vertical="center"/>
    </xf>
    <xf numFmtId="0" fontId="17" fillId="2" borderId="90" xfId="10" applyFont="1" applyFill="1" applyBorder="1" applyAlignment="1">
      <alignment horizontal="center" vertical="center"/>
    </xf>
    <xf numFmtId="0" fontId="35" fillId="2" borderId="90" xfId="10" applyFont="1" applyFill="1" applyBorder="1" applyAlignment="1">
      <alignment horizontal="center"/>
    </xf>
    <xf numFmtId="0" fontId="35" fillId="2" borderId="0" xfId="10" applyFont="1" applyFill="1" applyBorder="1" applyAlignment="1">
      <alignment horizontal="center" vertical="top"/>
    </xf>
    <xf numFmtId="0" fontId="16" fillId="2" borderId="84" xfId="12" applyFont="1" applyFill="1" applyBorder="1" applyAlignment="1">
      <alignment horizontal="left" vertical="center"/>
    </xf>
    <xf numFmtId="0" fontId="16" fillId="2" borderId="96" xfId="12" applyFont="1" applyFill="1" applyBorder="1" applyAlignment="1">
      <alignment horizontal="left" vertical="center"/>
    </xf>
    <xf numFmtId="0" fontId="12" fillId="0" borderId="0" xfId="12" applyFont="1" applyAlignment="1">
      <alignment vertical="center"/>
    </xf>
    <xf numFmtId="0" fontId="28" fillId="2" borderId="0" xfId="12" applyFont="1" applyFill="1" applyAlignment="1">
      <alignment horizontal="center" vertical="center"/>
    </xf>
    <xf numFmtId="0" fontId="15" fillId="2" borderId="84" xfId="12" applyFont="1" applyFill="1" applyBorder="1" applyAlignment="1">
      <alignment horizontal="center" vertical="center"/>
    </xf>
    <xf numFmtId="0" fontId="15" fillId="2" borderId="96" xfId="12" applyFont="1" applyFill="1" applyBorder="1" applyAlignment="1">
      <alignment horizontal="center" vertical="center"/>
    </xf>
    <xf numFmtId="49" fontId="12" fillId="0" borderId="0" xfId="16" applyNumberFormat="1" applyFont="1" applyAlignment="1">
      <alignment horizontal="left" vertical="center"/>
    </xf>
    <xf numFmtId="0" fontId="12" fillId="0" borderId="0" xfId="16" applyFont="1" applyAlignment="1">
      <alignment horizontal="left" vertical="center" wrapText="1"/>
    </xf>
    <xf numFmtId="0" fontId="20" fillId="0" borderId="0" xfId="16" applyFont="1" applyAlignment="1">
      <alignment horizontal="center" vertical="center"/>
    </xf>
    <xf numFmtId="0" fontId="12" fillId="0" borderId="28" xfId="16" applyFont="1" applyBorder="1" applyAlignment="1">
      <alignment horizontal="center" vertical="center"/>
    </xf>
    <xf numFmtId="0" fontId="12" fillId="0" borderId="29" xfId="16" applyFont="1" applyBorder="1" applyAlignment="1">
      <alignment horizontal="center" vertical="center"/>
    </xf>
    <xf numFmtId="0" fontId="12" fillId="0" borderId="30" xfId="16" applyFont="1" applyBorder="1" applyAlignment="1">
      <alignment horizontal="center" vertical="center"/>
    </xf>
    <xf numFmtId="0" fontId="12" fillId="0" borderId="0" xfId="16" applyFont="1" applyAlignment="1">
      <alignment horizontal="left" vertical="top" wrapText="1"/>
    </xf>
    <xf numFmtId="0" fontId="12" fillId="0" borderId="0" xfId="16" applyFont="1" applyAlignment="1">
      <alignment horizontal="left" vertical="center"/>
    </xf>
    <xf numFmtId="49" fontId="12" fillId="0" borderId="0" xfId="16" applyNumberFormat="1" applyFont="1" applyAlignment="1">
      <alignment horizontal="center" vertical="center"/>
    </xf>
    <xf numFmtId="0" fontId="12" fillId="0" borderId="0" xfId="16" quotePrefix="1" applyFont="1" applyAlignment="1">
      <alignment horizontal="left" vertical="center"/>
    </xf>
    <xf numFmtId="0" fontId="12" fillId="0" borderId="0" xfId="16" applyFont="1">
      <alignment vertical="center"/>
    </xf>
    <xf numFmtId="0" fontId="12" fillId="0" borderId="0" xfId="16" applyFont="1" applyFill="1" applyAlignment="1">
      <alignment vertical="center" wrapText="1"/>
    </xf>
    <xf numFmtId="0" fontId="18" fillId="0" borderId="0" xfId="16" applyFont="1" applyFill="1" applyAlignment="1">
      <alignment horizontal="left" vertical="center"/>
    </xf>
    <xf numFmtId="0" fontId="18" fillId="0" borderId="0" xfId="16" applyFont="1" applyFill="1" applyAlignment="1">
      <alignment horizontal="left" vertical="top" wrapText="1"/>
    </xf>
    <xf numFmtId="0" fontId="18" fillId="0" borderId="0" xfId="16" applyFont="1" applyAlignment="1">
      <alignment horizontal="left" vertical="center"/>
    </xf>
    <xf numFmtId="0" fontId="12" fillId="0" borderId="90" xfId="16" applyFont="1" applyBorder="1" applyAlignment="1">
      <alignment horizontal="left" vertical="center"/>
    </xf>
    <xf numFmtId="0" fontId="12" fillId="0" borderId="29" xfId="16" applyFont="1" applyBorder="1" applyAlignment="1">
      <alignment horizontal="left" vertical="center"/>
    </xf>
    <xf numFmtId="49" fontId="12" fillId="0" borderId="0" xfId="16" quotePrefix="1" applyNumberFormat="1" applyFont="1" applyAlignment="1">
      <alignment horizontal="left" vertical="center"/>
    </xf>
    <xf numFmtId="0" fontId="12" fillId="0" borderId="0" xfId="17" applyFont="1" applyAlignment="1">
      <alignment horizontal="left" vertical="top" wrapText="1"/>
    </xf>
    <xf numFmtId="0" fontId="12" fillId="0" borderId="90" xfId="17" applyFont="1" applyBorder="1" applyAlignment="1">
      <alignment horizontal="center" vertical="top" wrapText="1"/>
    </xf>
    <xf numFmtId="0" fontId="12" fillId="0" borderId="90" xfId="16" applyFont="1" applyBorder="1" applyAlignment="1">
      <alignment horizontal="right" vertical="center"/>
    </xf>
    <xf numFmtId="0" fontId="12" fillId="0" borderId="0" xfId="16" applyFont="1" applyAlignment="1">
      <alignment horizontal="left" vertical="center" shrinkToFit="1"/>
    </xf>
    <xf numFmtId="49" fontId="56" fillId="0" borderId="0" xfId="16" applyNumberFormat="1" applyFont="1" applyAlignment="1">
      <alignment horizontal="left" vertical="center"/>
    </xf>
    <xf numFmtId="0" fontId="42" fillId="2" borderId="0" xfId="18" applyFont="1" applyFill="1" applyBorder="1" applyAlignment="1">
      <alignment horizontal="left" vertical="center"/>
    </xf>
    <xf numFmtId="0" fontId="40" fillId="2" borderId="0" xfId="18" applyFont="1" applyFill="1" applyAlignment="1">
      <alignment horizontal="center" vertical="center"/>
    </xf>
    <xf numFmtId="0" fontId="3" fillId="2" borderId="84" xfId="18" applyFill="1" applyBorder="1" applyAlignment="1">
      <alignment horizontal="center" vertical="center"/>
    </xf>
    <xf numFmtId="0" fontId="3" fillId="2" borderId="88" xfId="18" applyFill="1" applyBorder="1" applyAlignment="1">
      <alignment horizontal="center" vertical="center"/>
    </xf>
    <xf numFmtId="0" fontId="3" fillId="2" borderId="96" xfId="18" applyFill="1" applyBorder="1" applyAlignment="1">
      <alignment horizontal="center" vertical="center"/>
    </xf>
    <xf numFmtId="0" fontId="3" fillId="2" borderId="95" xfId="18" applyFill="1" applyBorder="1" applyAlignment="1">
      <alignment horizontal="center" vertical="center"/>
    </xf>
    <xf numFmtId="0" fontId="3" fillId="2" borderId="13" xfId="18" applyFill="1" applyBorder="1" applyAlignment="1">
      <alignment horizontal="center" vertical="center"/>
    </xf>
    <xf numFmtId="0" fontId="3" fillId="2" borderId="14" xfId="18" applyFill="1" applyBorder="1" applyAlignment="1">
      <alignment horizontal="center" vertical="center"/>
    </xf>
    <xf numFmtId="0" fontId="3" fillId="2" borderId="19" xfId="18" applyFill="1" applyBorder="1" applyAlignment="1">
      <alignment horizontal="center" vertical="center"/>
    </xf>
    <xf numFmtId="0" fontId="3" fillId="2" borderId="0" xfId="18" applyFill="1" applyBorder="1" applyAlignment="1">
      <alignment horizontal="center" vertical="center"/>
    </xf>
    <xf numFmtId="0" fontId="3" fillId="2" borderId="18" xfId="18" applyFill="1" applyBorder="1" applyAlignment="1">
      <alignment horizontal="center" vertical="center"/>
    </xf>
    <xf numFmtId="0" fontId="3" fillId="2" borderId="89" xfId="18" applyFill="1" applyBorder="1" applyAlignment="1">
      <alignment horizontal="center" vertical="center"/>
    </xf>
    <xf numFmtId="0" fontId="3" fillId="2" borderId="90" xfId="18" applyFill="1" applyBorder="1" applyAlignment="1">
      <alignment horizontal="center" vertical="center"/>
    </xf>
    <xf numFmtId="0" fontId="3" fillId="2" borderId="91" xfId="18" applyFill="1" applyBorder="1" applyAlignment="1">
      <alignment horizontal="center" vertical="center"/>
    </xf>
    <xf numFmtId="0" fontId="11" fillId="0" borderId="0" xfId="14" applyFont="1" applyFill="1" applyBorder="1" applyAlignment="1">
      <alignment horizontal="center" vertical="center" shrinkToFit="1"/>
    </xf>
    <xf numFmtId="0" fontId="19" fillId="2" borderId="0" xfId="14" applyFont="1" applyFill="1" applyBorder="1" applyAlignment="1">
      <alignment horizontal="center" vertical="center" wrapText="1"/>
    </xf>
    <xf numFmtId="0" fontId="46" fillId="2" borderId="0" xfId="15" applyFont="1" applyFill="1" applyBorder="1" applyAlignment="1">
      <alignment horizontal="left" vertical="center" wrapText="1"/>
    </xf>
    <xf numFmtId="0" fontId="40" fillId="2" borderId="0" xfId="18" applyFont="1" applyFill="1" applyBorder="1" applyAlignment="1">
      <alignment horizontal="left" vertical="center"/>
    </xf>
    <xf numFmtId="0" fontId="11" fillId="0" borderId="0" xfId="14" applyFont="1" applyFill="1" applyBorder="1" applyAlignment="1">
      <alignment vertical="center" shrinkToFit="1"/>
    </xf>
    <xf numFmtId="0" fontId="51" fillId="2" borderId="0" xfId="18" applyFont="1" applyFill="1" applyBorder="1" applyAlignment="1">
      <alignment horizontal="center" vertical="center"/>
    </xf>
    <xf numFmtId="0" fontId="57" fillId="2" borderId="0" xfId="14" applyFont="1" applyFill="1" applyBorder="1" applyAlignment="1">
      <alignment horizontal="left" vertical="center" wrapText="1"/>
    </xf>
    <xf numFmtId="0" fontId="11" fillId="2" borderId="0" xfId="14" applyFont="1" applyFill="1" applyBorder="1" applyAlignment="1">
      <alignment horizontal="left" vertical="center" wrapText="1"/>
    </xf>
    <xf numFmtId="0" fontId="17" fillId="2" borderId="0" xfId="14" applyFont="1" applyFill="1" applyBorder="1" applyAlignment="1">
      <alignment horizontal="center" vertical="center" wrapText="1"/>
    </xf>
    <xf numFmtId="0" fontId="49" fillId="2" borderId="0" xfId="18" applyFont="1" applyFill="1" applyBorder="1" applyAlignment="1">
      <alignment horizontal="center" vertical="center"/>
    </xf>
    <xf numFmtId="0" fontId="11" fillId="0" borderId="0" xfId="14" applyFont="1" applyFill="1" applyBorder="1" applyAlignment="1">
      <alignment horizontal="left" vertical="center" shrinkToFit="1"/>
    </xf>
    <xf numFmtId="0" fontId="46" fillId="2" borderId="0" xfId="15" applyFont="1" applyFill="1" applyBorder="1" applyAlignment="1">
      <alignment horizontal="left" vertical="top"/>
    </xf>
    <xf numFmtId="0" fontId="11" fillId="2" borderId="0" xfId="14" applyFont="1" applyFill="1" applyBorder="1" applyAlignment="1">
      <alignment horizontal="left" vertical="top"/>
    </xf>
    <xf numFmtId="0" fontId="9" fillId="2" borderId="0" xfId="18" applyFont="1" applyFill="1" applyBorder="1">
      <alignment vertical="center"/>
    </xf>
  </cellXfs>
  <cellStyles count="21">
    <cellStyle name="ハイパーリンク" xfId="15" builtinId="8"/>
    <cellStyle name="桁区切り 2" xfId="7"/>
    <cellStyle name="桁区切り 3" xfId="20"/>
    <cellStyle name="標準" xfId="0" builtinId="0"/>
    <cellStyle name="標準 2" xfId="3"/>
    <cellStyle name="標準 2 3" xfId="11"/>
    <cellStyle name="標準 3" xfId="9"/>
    <cellStyle name="標準 4" xfId="1"/>
    <cellStyle name="標準 4 2" xfId="6"/>
    <cellStyle name="標準 4 3" xfId="19"/>
    <cellStyle name="標準 5 3 2" xfId="13"/>
    <cellStyle name="標準 5 3 2 2" xfId="18"/>
    <cellStyle name="標準 6" xfId="10"/>
    <cellStyle name="標準 6 2" xfId="12"/>
    <cellStyle name="標準 7" xfId="8"/>
    <cellStyle name="標準_CT2ID639N277" xfId="17"/>
    <cellStyle name="標準_CT57ID2345N174" xfId="14"/>
    <cellStyle name="標準_kyotaku_shinnsei" xfId="5"/>
    <cellStyle name="標準_第１号様式・付表" xfId="2"/>
    <cellStyle name="標準_付表　訪問介護　修正版_第一号様式 2" xfId="4"/>
    <cellStyle name="標準_老福届" xfId="16"/>
  </cellStyles>
  <dxfs count="4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000-000005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160020</xdr:rowOff>
        </xdr:from>
        <xdr:to>
          <xdr:col>12</xdr:col>
          <xdr:colOff>228600</xdr:colOff>
          <xdr:row>34</xdr:row>
          <xdr:rowOff>60960</xdr:rowOff>
        </xdr:to>
        <xdr:sp macro="" textlink="">
          <xdr:nvSpPr>
            <xdr:cNvPr id="1025" name="Check Box 4" hidden="1">
              <a:extLst>
                <a:ext uri="{63B3BB69-23CF-44E3-9099-C40C66FF867C}">
                  <a14:compatExt spid="_x0000_s1025"/>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38100</xdr:rowOff>
        </xdr:to>
        <xdr:sp macro="" textlink="">
          <xdr:nvSpPr>
            <xdr:cNvPr id="1026" name="Check Box 5" hidden="1">
              <a:extLst>
                <a:ext uri="{63B3BB69-23CF-44E3-9099-C40C66FF867C}">
                  <a14:compatExt spid="_x0000_s1026"/>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38100</xdr:rowOff>
        </xdr:to>
        <xdr:sp macro="" textlink="">
          <xdr:nvSpPr>
            <xdr:cNvPr id="1027" name="Check Box 6" hidden="1">
              <a:extLst>
                <a:ext uri="{63B3BB69-23CF-44E3-9099-C40C66FF867C}">
                  <a14:compatExt spid="_x0000_s1027"/>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160020</xdr:rowOff>
        </xdr:from>
        <xdr:to>
          <xdr:col>12</xdr:col>
          <xdr:colOff>228600</xdr:colOff>
          <xdr:row>34</xdr:row>
          <xdr:rowOff>60960</xdr:rowOff>
        </xdr:to>
        <xdr:sp macro="" textlink="">
          <xdr:nvSpPr>
            <xdr:cNvPr id="13313" name="Check Box 4" hidden="1">
              <a:extLst>
                <a:ext uri="{63B3BB69-23CF-44E3-9099-C40C66FF867C}">
                  <a14:compatExt spid="_x0000_s13313"/>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38100</xdr:rowOff>
        </xdr:to>
        <xdr:sp macro="" textlink="">
          <xdr:nvSpPr>
            <xdr:cNvPr id="13314" name="Check Box 5" hidden="1">
              <a:extLst>
                <a:ext uri="{63B3BB69-23CF-44E3-9099-C40C66FF867C}">
                  <a14:compatExt spid="_x0000_s13314"/>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236220</xdr:colOff>
          <xdr:row>34</xdr:row>
          <xdr:rowOff>38100</xdr:rowOff>
        </xdr:to>
        <xdr:sp macro="" textlink="">
          <xdr:nvSpPr>
            <xdr:cNvPr id="13315" name="Check Box 6" hidden="1">
              <a:extLst>
                <a:ext uri="{63B3BB69-23CF-44E3-9099-C40C66FF867C}">
                  <a14:compatExt spid="_x0000_s13315"/>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25</xdr:col>
      <xdr:colOff>161925</xdr:colOff>
      <xdr:row>0</xdr:row>
      <xdr:rowOff>66675</xdr:rowOff>
    </xdr:from>
    <xdr:to>
      <xdr:col>28</xdr:col>
      <xdr:colOff>238125</xdr:colOff>
      <xdr:row>1</xdr:row>
      <xdr:rowOff>142875</xdr:rowOff>
    </xdr:to>
    <xdr:sp macro="" textlink="">
      <xdr:nvSpPr>
        <xdr:cNvPr id="5" name="正方形/長方形 4"/>
        <xdr:cNvSpPr/>
      </xdr:nvSpPr>
      <xdr:spPr>
        <a:xfrm>
          <a:off x="7534275" y="66675"/>
          <a:ext cx="1019175" cy="51435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51CF2D40-79FA-487D-AFDF-8E3F624329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F32000F3-13A1-4B54-9A99-79E26FCF736E}"/>
            </a:ext>
          </a:extLst>
        </xdr:cNvPr>
        <xdr:cNvSpPr/>
      </xdr:nvSpPr>
      <xdr:spPr>
        <a:xfrm>
          <a:off x="240030" y="15527655"/>
          <a:ext cx="12580620" cy="2162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121920</xdr:colOff>
          <xdr:row>6</xdr:row>
          <xdr:rowOff>129540</xdr:rowOff>
        </xdr:from>
        <xdr:to>
          <xdr:col>10</xdr:col>
          <xdr:colOff>419100</xdr:colOff>
          <xdr:row>8</xdr:row>
          <xdr:rowOff>76200</xdr:rowOff>
        </xdr:to>
        <xdr:sp macro="" textlink="">
          <xdr:nvSpPr>
            <xdr:cNvPr id="37889" name="Check Box 1" hidden="1">
              <a:extLst>
                <a:ext uri="{63B3BB69-23CF-44E3-9099-C40C66FF867C}">
                  <a14:compatExt spid="_x0000_s37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6</xdr:row>
          <xdr:rowOff>114300</xdr:rowOff>
        </xdr:from>
        <xdr:to>
          <xdr:col>12</xdr:col>
          <xdr:colOff>76200</xdr:colOff>
          <xdr:row>8</xdr:row>
          <xdr:rowOff>60960</xdr:rowOff>
        </xdr:to>
        <xdr:sp macro="" textlink="">
          <xdr:nvSpPr>
            <xdr:cNvPr id="37890" name="Check Box 2" hidden="1">
              <a:extLst>
                <a:ext uri="{63B3BB69-23CF-44E3-9099-C40C66FF867C}">
                  <a14:compatExt spid="_x0000_s37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11</xdr:row>
          <xdr:rowOff>129540</xdr:rowOff>
        </xdr:from>
        <xdr:to>
          <xdr:col>10</xdr:col>
          <xdr:colOff>419100</xdr:colOff>
          <xdr:row>13</xdr:row>
          <xdr:rowOff>106680</xdr:rowOff>
        </xdr:to>
        <xdr:sp macro="" textlink="">
          <xdr:nvSpPr>
            <xdr:cNvPr id="37891" name="Check Box 3" hidden="1">
              <a:extLst>
                <a:ext uri="{63B3BB69-23CF-44E3-9099-C40C66FF867C}">
                  <a14:compatExt spid="_x0000_s37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11</xdr:row>
          <xdr:rowOff>114300</xdr:rowOff>
        </xdr:from>
        <xdr:to>
          <xdr:col>12</xdr:col>
          <xdr:colOff>76200</xdr:colOff>
          <xdr:row>13</xdr:row>
          <xdr:rowOff>91440</xdr:rowOff>
        </xdr:to>
        <xdr:sp macro="" textlink="">
          <xdr:nvSpPr>
            <xdr:cNvPr id="37892" name="Check Box 4" hidden="1">
              <a:extLst>
                <a:ext uri="{63B3BB69-23CF-44E3-9099-C40C66FF867C}">
                  <a14:compatExt spid="_x0000_s37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51</xdr:row>
          <xdr:rowOff>121920</xdr:rowOff>
        </xdr:from>
        <xdr:to>
          <xdr:col>10</xdr:col>
          <xdr:colOff>426720</xdr:colOff>
          <xdr:row>53</xdr:row>
          <xdr:rowOff>68580</xdr:rowOff>
        </xdr:to>
        <xdr:sp macro="" textlink="">
          <xdr:nvSpPr>
            <xdr:cNvPr id="37893" name="Check Box 5" hidden="1">
              <a:extLst>
                <a:ext uri="{63B3BB69-23CF-44E3-9099-C40C66FF867C}">
                  <a14:compatExt spid="_x0000_s37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434340</xdr:colOff>
          <xdr:row>51</xdr:row>
          <xdr:rowOff>114300</xdr:rowOff>
        </xdr:from>
        <xdr:to>
          <xdr:col>12</xdr:col>
          <xdr:colOff>68580</xdr:colOff>
          <xdr:row>53</xdr:row>
          <xdr:rowOff>60960</xdr:rowOff>
        </xdr:to>
        <xdr:sp macro="" textlink="">
          <xdr:nvSpPr>
            <xdr:cNvPr id="37894" name="Check Box 6" hidden="1">
              <a:extLst>
                <a:ext uri="{63B3BB69-23CF-44E3-9099-C40C66FF867C}">
                  <a14:compatExt spid="_x0000_s37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53</xdr:row>
          <xdr:rowOff>129540</xdr:rowOff>
        </xdr:from>
        <xdr:to>
          <xdr:col>10</xdr:col>
          <xdr:colOff>419100</xdr:colOff>
          <xdr:row>55</xdr:row>
          <xdr:rowOff>76200</xdr:rowOff>
        </xdr:to>
        <xdr:sp macro="" textlink="">
          <xdr:nvSpPr>
            <xdr:cNvPr id="37895" name="Check Box 7" hidden="1">
              <a:extLst>
                <a:ext uri="{63B3BB69-23CF-44E3-9099-C40C66FF867C}">
                  <a14:compatExt spid="_x0000_s37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53</xdr:row>
          <xdr:rowOff>114300</xdr:rowOff>
        </xdr:from>
        <xdr:to>
          <xdr:col>12</xdr:col>
          <xdr:colOff>76200</xdr:colOff>
          <xdr:row>55</xdr:row>
          <xdr:rowOff>60960</xdr:rowOff>
        </xdr:to>
        <xdr:sp macro="" textlink="">
          <xdr:nvSpPr>
            <xdr:cNvPr id="37896" name="Check Box 8" hidden="1">
              <a:extLst>
                <a:ext uri="{63B3BB69-23CF-44E3-9099-C40C66FF867C}">
                  <a14:compatExt spid="_x0000_s37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55</xdr:row>
          <xdr:rowOff>129540</xdr:rowOff>
        </xdr:from>
        <xdr:to>
          <xdr:col>10</xdr:col>
          <xdr:colOff>419100</xdr:colOff>
          <xdr:row>57</xdr:row>
          <xdr:rowOff>76200</xdr:rowOff>
        </xdr:to>
        <xdr:sp macro="" textlink="">
          <xdr:nvSpPr>
            <xdr:cNvPr id="37897" name="Check Box 9" hidden="1">
              <a:extLst>
                <a:ext uri="{63B3BB69-23CF-44E3-9099-C40C66FF867C}">
                  <a14:compatExt spid="_x0000_s37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55</xdr:row>
          <xdr:rowOff>114300</xdr:rowOff>
        </xdr:from>
        <xdr:to>
          <xdr:col>12</xdr:col>
          <xdr:colOff>76200</xdr:colOff>
          <xdr:row>57</xdr:row>
          <xdr:rowOff>60960</xdr:rowOff>
        </xdr:to>
        <xdr:sp macro="" textlink="">
          <xdr:nvSpPr>
            <xdr:cNvPr id="37898" name="Check Box 10" hidden="1">
              <a:extLst>
                <a:ext uri="{63B3BB69-23CF-44E3-9099-C40C66FF867C}">
                  <a14:compatExt spid="_x0000_s37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57</xdr:row>
          <xdr:rowOff>129540</xdr:rowOff>
        </xdr:from>
        <xdr:to>
          <xdr:col>10</xdr:col>
          <xdr:colOff>419100</xdr:colOff>
          <xdr:row>59</xdr:row>
          <xdr:rowOff>76200</xdr:rowOff>
        </xdr:to>
        <xdr:sp macro="" textlink="">
          <xdr:nvSpPr>
            <xdr:cNvPr id="37899" name="Check Box 11" hidden="1">
              <a:extLst>
                <a:ext uri="{63B3BB69-23CF-44E3-9099-C40C66FF867C}">
                  <a14:compatExt spid="_x0000_s37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57</xdr:row>
          <xdr:rowOff>114300</xdr:rowOff>
        </xdr:from>
        <xdr:to>
          <xdr:col>12</xdr:col>
          <xdr:colOff>76200</xdr:colOff>
          <xdr:row>59</xdr:row>
          <xdr:rowOff>60960</xdr:rowOff>
        </xdr:to>
        <xdr:sp macro="" textlink="">
          <xdr:nvSpPr>
            <xdr:cNvPr id="37900" name="Check Box 12" hidden="1">
              <a:extLst>
                <a:ext uri="{63B3BB69-23CF-44E3-9099-C40C66FF867C}">
                  <a14:compatExt spid="_x0000_s37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59</xdr:row>
          <xdr:rowOff>129540</xdr:rowOff>
        </xdr:from>
        <xdr:to>
          <xdr:col>10</xdr:col>
          <xdr:colOff>419100</xdr:colOff>
          <xdr:row>61</xdr:row>
          <xdr:rowOff>76200</xdr:rowOff>
        </xdr:to>
        <xdr:sp macro="" textlink="">
          <xdr:nvSpPr>
            <xdr:cNvPr id="37901" name="Check Box 13" hidden="1">
              <a:extLst>
                <a:ext uri="{63B3BB69-23CF-44E3-9099-C40C66FF867C}">
                  <a14:compatExt spid="_x0000_s37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59</xdr:row>
          <xdr:rowOff>114300</xdr:rowOff>
        </xdr:from>
        <xdr:to>
          <xdr:col>12</xdr:col>
          <xdr:colOff>76200</xdr:colOff>
          <xdr:row>61</xdr:row>
          <xdr:rowOff>60960</xdr:rowOff>
        </xdr:to>
        <xdr:sp macro="" textlink="">
          <xdr:nvSpPr>
            <xdr:cNvPr id="37902" name="Check Box 14" hidden="1">
              <a:extLst>
                <a:ext uri="{63B3BB69-23CF-44E3-9099-C40C66FF867C}">
                  <a14:compatExt spid="_x0000_s37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33</xdr:row>
          <xdr:rowOff>129540</xdr:rowOff>
        </xdr:from>
        <xdr:to>
          <xdr:col>10</xdr:col>
          <xdr:colOff>419100</xdr:colOff>
          <xdr:row>35</xdr:row>
          <xdr:rowOff>106680</xdr:rowOff>
        </xdr:to>
        <xdr:sp macro="" textlink="">
          <xdr:nvSpPr>
            <xdr:cNvPr id="37903" name="Check Box 15" hidden="1">
              <a:extLst>
                <a:ext uri="{63B3BB69-23CF-44E3-9099-C40C66FF867C}">
                  <a14:compatExt spid="_x0000_s37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33</xdr:row>
          <xdr:rowOff>114300</xdr:rowOff>
        </xdr:from>
        <xdr:to>
          <xdr:col>12</xdr:col>
          <xdr:colOff>76200</xdr:colOff>
          <xdr:row>35</xdr:row>
          <xdr:rowOff>91440</xdr:rowOff>
        </xdr:to>
        <xdr:sp macro="" textlink="">
          <xdr:nvSpPr>
            <xdr:cNvPr id="37904" name="Check Box 16" hidden="1">
              <a:extLst>
                <a:ext uri="{63B3BB69-23CF-44E3-9099-C40C66FF867C}">
                  <a14:compatExt spid="_x0000_s37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24</xdr:row>
          <xdr:rowOff>121920</xdr:rowOff>
        </xdr:from>
        <xdr:to>
          <xdr:col>10</xdr:col>
          <xdr:colOff>419100</xdr:colOff>
          <xdr:row>26</xdr:row>
          <xdr:rowOff>99060</xdr:rowOff>
        </xdr:to>
        <xdr:sp macro="" textlink="">
          <xdr:nvSpPr>
            <xdr:cNvPr id="37905" name="Check Box 17" hidden="1">
              <a:extLst>
                <a:ext uri="{63B3BB69-23CF-44E3-9099-C40C66FF867C}">
                  <a14:compatExt spid="_x0000_s37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24</xdr:row>
          <xdr:rowOff>106680</xdr:rowOff>
        </xdr:from>
        <xdr:to>
          <xdr:col>12</xdr:col>
          <xdr:colOff>76200</xdr:colOff>
          <xdr:row>26</xdr:row>
          <xdr:rowOff>83820</xdr:rowOff>
        </xdr:to>
        <xdr:sp macro="" textlink="">
          <xdr:nvSpPr>
            <xdr:cNvPr id="37906" name="Check Box 18" hidden="1">
              <a:extLst>
                <a:ext uri="{63B3BB69-23CF-44E3-9099-C40C66FF867C}">
                  <a14:compatExt spid="_x0000_s37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42</xdr:row>
          <xdr:rowOff>129540</xdr:rowOff>
        </xdr:from>
        <xdr:to>
          <xdr:col>10</xdr:col>
          <xdr:colOff>419100</xdr:colOff>
          <xdr:row>44</xdr:row>
          <xdr:rowOff>106680</xdr:rowOff>
        </xdr:to>
        <xdr:sp macro="" textlink="">
          <xdr:nvSpPr>
            <xdr:cNvPr id="37907" name="Check Box 19" hidden="1">
              <a:extLst>
                <a:ext uri="{63B3BB69-23CF-44E3-9099-C40C66FF867C}">
                  <a14:compatExt spid="_x0000_s37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42</xdr:row>
          <xdr:rowOff>114300</xdr:rowOff>
        </xdr:from>
        <xdr:to>
          <xdr:col>12</xdr:col>
          <xdr:colOff>76200</xdr:colOff>
          <xdr:row>44</xdr:row>
          <xdr:rowOff>91440</xdr:rowOff>
        </xdr:to>
        <xdr:sp macro="" textlink="">
          <xdr:nvSpPr>
            <xdr:cNvPr id="37908" name="Check Box 20" hidden="1">
              <a:extLst>
                <a:ext uri="{63B3BB69-23CF-44E3-9099-C40C66FF867C}">
                  <a14:compatExt spid="_x0000_s37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94</xdr:col>
          <xdr:colOff>30480</xdr:colOff>
          <xdr:row>15</xdr:row>
          <xdr:rowOff>30480</xdr:rowOff>
        </xdr:from>
        <xdr:to>
          <xdr:col>99</xdr:col>
          <xdr:colOff>0</xdr:colOff>
          <xdr:row>21</xdr:row>
          <xdr:rowOff>7620</xdr:rowOff>
        </xdr:to>
        <xdr:sp macro="" textlink="">
          <xdr:nvSpPr>
            <xdr:cNvPr id="38913" name="Check Box 1" hidden="1">
              <a:extLst>
                <a:ext uri="{63B3BB69-23CF-44E3-9099-C40C66FF867C}">
                  <a14:compatExt spid="_x0000_s3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30480</xdr:colOff>
          <xdr:row>65</xdr:row>
          <xdr:rowOff>0</xdr:rowOff>
        </xdr:from>
        <xdr:to>
          <xdr:col>85</xdr:col>
          <xdr:colOff>0</xdr:colOff>
          <xdr:row>69</xdr:row>
          <xdr:rowOff>0</xdr:rowOff>
        </xdr:to>
        <xdr:sp macro="" textlink="">
          <xdr:nvSpPr>
            <xdr:cNvPr id="38914" name="Check Box 2" hidden="1">
              <a:extLst>
                <a:ext uri="{63B3BB69-23CF-44E3-9099-C40C66FF867C}">
                  <a14:compatExt spid="_x0000_s38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30480</xdr:colOff>
          <xdr:row>65</xdr:row>
          <xdr:rowOff>0</xdr:rowOff>
        </xdr:from>
        <xdr:to>
          <xdr:col>99</xdr:col>
          <xdr:colOff>7620</xdr:colOff>
          <xdr:row>69</xdr:row>
          <xdr:rowOff>7620</xdr:rowOff>
        </xdr:to>
        <xdr:sp macro="" textlink="">
          <xdr:nvSpPr>
            <xdr:cNvPr id="38915" name="Check Box 3" hidden="1">
              <a:extLst>
                <a:ext uri="{63B3BB69-23CF-44E3-9099-C40C66FF867C}">
                  <a14:compatExt spid="_x0000_s3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45720</xdr:colOff>
          <xdr:row>71</xdr:row>
          <xdr:rowOff>76200</xdr:rowOff>
        </xdr:from>
        <xdr:to>
          <xdr:col>85</xdr:col>
          <xdr:colOff>22860</xdr:colOff>
          <xdr:row>76</xdr:row>
          <xdr:rowOff>38100</xdr:rowOff>
        </xdr:to>
        <xdr:sp macro="" textlink="">
          <xdr:nvSpPr>
            <xdr:cNvPr id="38916" name="Check Box 4" hidden="1">
              <a:extLst>
                <a:ext uri="{63B3BB69-23CF-44E3-9099-C40C66FF867C}">
                  <a14:compatExt spid="_x0000_s38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30480</xdr:colOff>
          <xdr:row>71</xdr:row>
          <xdr:rowOff>7620</xdr:rowOff>
        </xdr:from>
        <xdr:to>
          <xdr:col>99</xdr:col>
          <xdr:colOff>0</xdr:colOff>
          <xdr:row>77</xdr:row>
          <xdr:rowOff>7620</xdr:rowOff>
        </xdr:to>
        <xdr:sp macro="" textlink="">
          <xdr:nvSpPr>
            <xdr:cNvPr id="38917" name="Check Box 5" hidden="1">
              <a:extLst>
                <a:ext uri="{63B3BB69-23CF-44E3-9099-C40C66FF867C}">
                  <a14:compatExt spid="_x0000_s38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22860</xdr:colOff>
          <xdr:row>85</xdr:row>
          <xdr:rowOff>0</xdr:rowOff>
        </xdr:from>
        <xdr:to>
          <xdr:col>84</xdr:col>
          <xdr:colOff>45720</xdr:colOff>
          <xdr:row>91</xdr:row>
          <xdr:rowOff>53340</xdr:rowOff>
        </xdr:to>
        <xdr:sp macro="" textlink="">
          <xdr:nvSpPr>
            <xdr:cNvPr id="38918" name="Check Box 6" hidden="1">
              <a:extLst>
                <a:ext uri="{63B3BB69-23CF-44E3-9099-C40C66FF867C}">
                  <a14:compatExt spid="_x0000_s38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38100</xdr:colOff>
          <xdr:row>85</xdr:row>
          <xdr:rowOff>0</xdr:rowOff>
        </xdr:from>
        <xdr:to>
          <xdr:col>99</xdr:col>
          <xdr:colOff>7620</xdr:colOff>
          <xdr:row>91</xdr:row>
          <xdr:rowOff>45720</xdr:rowOff>
        </xdr:to>
        <xdr:sp macro="" textlink="">
          <xdr:nvSpPr>
            <xdr:cNvPr id="38919" name="Check Box 7" hidden="1">
              <a:extLst>
                <a:ext uri="{63B3BB69-23CF-44E3-9099-C40C66FF867C}">
                  <a14:compatExt spid="_x0000_s38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28575</xdr:colOff>
      <xdr:row>94</xdr:row>
      <xdr:rowOff>13335</xdr:rowOff>
    </xdr:from>
    <xdr:to>
      <xdr:col>5</xdr:col>
      <xdr:colOff>28575</xdr:colOff>
      <xdr:row>95</xdr:row>
      <xdr:rowOff>62865</xdr:rowOff>
    </xdr:to>
    <xdr:sp macro="" textlink="">
      <xdr:nvSpPr>
        <xdr:cNvPr id="9" name="右矢印 8"/>
        <xdr:cNvSpPr/>
      </xdr:nvSpPr>
      <xdr:spPr>
        <a:xfrm>
          <a:off x="188595" y="5956935"/>
          <a:ext cx="106680" cy="118110"/>
        </a:xfrm>
        <a:prstGeom prst="righ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9525</xdr:colOff>
      <xdr:row>16</xdr:row>
      <xdr:rowOff>38100</xdr:rowOff>
    </xdr:from>
    <xdr:to>
      <xdr:col>98</xdr:col>
      <xdr:colOff>28575</xdr:colOff>
      <xdr:row>20</xdr:row>
      <xdr:rowOff>9525</xdr:rowOff>
    </xdr:to>
    <xdr:sp macro="" textlink="">
      <xdr:nvSpPr>
        <xdr:cNvPr id="10" name="正方形/長方形 9"/>
        <xdr:cNvSpPr/>
      </xdr:nvSpPr>
      <xdr:spPr bwMode="auto">
        <a:xfrm>
          <a:off x="5023485" y="1211580"/>
          <a:ext cx="23241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19050</xdr:colOff>
      <xdr:row>34</xdr:row>
      <xdr:rowOff>28575</xdr:rowOff>
    </xdr:from>
    <xdr:to>
      <xdr:col>98</xdr:col>
      <xdr:colOff>38100</xdr:colOff>
      <xdr:row>38</xdr:row>
      <xdr:rowOff>0</xdr:rowOff>
    </xdr:to>
    <xdr:sp macro="" textlink="">
      <xdr:nvSpPr>
        <xdr:cNvPr id="11" name="正方形/長方形 10"/>
        <xdr:cNvSpPr/>
      </xdr:nvSpPr>
      <xdr:spPr bwMode="auto">
        <a:xfrm>
          <a:off x="5033010" y="2299335"/>
          <a:ext cx="23241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94</xdr:col>
          <xdr:colOff>30480</xdr:colOff>
          <xdr:row>33</xdr:row>
          <xdr:rowOff>0</xdr:rowOff>
        </xdr:from>
        <xdr:to>
          <xdr:col>99</xdr:col>
          <xdr:colOff>0</xdr:colOff>
          <xdr:row>39</xdr:row>
          <xdr:rowOff>30480</xdr:rowOff>
        </xdr:to>
        <xdr:sp macro="" textlink="">
          <xdr:nvSpPr>
            <xdr:cNvPr id="38920" name="Check Box 8" hidden="1">
              <a:extLst>
                <a:ext uri="{63B3BB69-23CF-44E3-9099-C40C66FF867C}">
                  <a14:compatExt spid="_x0000_s38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95</xdr:col>
      <xdr:colOff>38100</xdr:colOff>
      <xdr:row>47</xdr:row>
      <xdr:rowOff>38100</xdr:rowOff>
    </xdr:from>
    <xdr:to>
      <xdr:col>100</xdr:col>
      <xdr:colOff>0</xdr:colOff>
      <xdr:row>51</xdr:row>
      <xdr:rowOff>9525</xdr:rowOff>
    </xdr:to>
    <xdr:sp macro="" textlink="">
      <xdr:nvSpPr>
        <xdr:cNvPr id="13" name="正方形/長方形 12"/>
        <xdr:cNvSpPr/>
      </xdr:nvSpPr>
      <xdr:spPr bwMode="auto">
        <a:xfrm>
          <a:off x="5105400" y="3101340"/>
          <a:ext cx="22860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95</xdr:col>
          <xdr:colOff>45720</xdr:colOff>
          <xdr:row>46</xdr:row>
          <xdr:rowOff>30480</xdr:rowOff>
        </xdr:from>
        <xdr:to>
          <xdr:col>100</xdr:col>
          <xdr:colOff>0</xdr:colOff>
          <xdr:row>52</xdr:row>
          <xdr:rowOff>0</xdr:rowOff>
        </xdr:to>
        <xdr:sp macro="" textlink="">
          <xdr:nvSpPr>
            <xdr:cNvPr id="38921" name="Check Box 9" hidden="1">
              <a:extLst>
                <a:ext uri="{63B3BB69-23CF-44E3-9099-C40C66FF867C}">
                  <a14:compatExt spid="_x0000_s38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19051</xdr:colOff>
      <xdr:row>71</xdr:row>
      <xdr:rowOff>59055</xdr:rowOff>
    </xdr:from>
    <xdr:to>
      <xdr:col>85</xdr:col>
      <xdr:colOff>15241</xdr:colOff>
      <xdr:row>76</xdr:row>
      <xdr:rowOff>7620</xdr:rowOff>
    </xdr:to>
    <xdr:sp macro="" textlink="">
      <xdr:nvSpPr>
        <xdr:cNvPr id="15" name="正方形/長方形 14"/>
        <xdr:cNvSpPr/>
      </xdr:nvSpPr>
      <xdr:spPr bwMode="auto">
        <a:xfrm>
          <a:off x="4286251" y="4585335"/>
          <a:ext cx="262890" cy="2533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1</xdr:colOff>
      <xdr:row>72</xdr:row>
      <xdr:rowOff>0</xdr:rowOff>
    </xdr:from>
    <xdr:to>
      <xdr:col>98</xdr:col>
      <xdr:colOff>38101</xdr:colOff>
      <xdr:row>76</xdr:row>
      <xdr:rowOff>0</xdr:rowOff>
    </xdr:to>
    <xdr:sp macro="" textlink="">
      <xdr:nvSpPr>
        <xdr:cNvPr id="16" name="正方形/長方形 15"/>
        <xdr:cNvSpPr/>
      </xdr:nvSpPr>
      <xdr:spPr bwMode="auto">
        <a:xfrm>
          <a:off x="5013961" y="4587240"/>
          <a:ext cx="251460" cy="24384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7620</xdr:colOff>
      <xdr:row>86</xdr:row>
      <xdr:rowOff>30480</xdr:rowOff>
    </xdr:from>
    <xdr:to>
      <xdr:col>85</xdr:col>
      <xdr:colOff>3809</xdr:colOff>
      <xdr:row>90</xdr:row>
      <xdr:rowOff>53340</xdr:rowOff>
    </xdr:to>
    <xdr:sp macro="" textlink="">
      <xdr:nvSpPr>
        <xdr:cNvPr id="17" name="正方形/長方形 16"/>
        <xdr:cNvSpPr/>
      </xdr:nvSpPr>
      <xdr:spPr bwMode="auto">
        <a:xfrm>
          <a:off x="4274820" y="5486400"/>
          <a:ext cx="262889" cy="26670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7621</xdr:colOff>
      <xdr:row>86</xdr:row>
      <xdr:rowOff>30480</xdr:rowOff>
    </xdr:from>
    <xdr:to>
      <xdr:col>99</xdr:col>
      <xdr:colOff>9525</xdr:colOff>
      <xdr:row>90</xdr:row>
      <xdr:rowOff>53340</xdr:rowOff>
    </xdr:to>
    <xdr:sp macro="" textlink="">
      <xdr:nvSpPr>
        <xdr:cNvPr id="18" name="正方形/長方形 17"/>
        <xdr:cNvSpPr/>
      </xdr:nvSpPr>
      <xdr:spPr bwMode="auto">
        <a:xfrm>
          <a:off x="5021581" y="5486400"/>
          <a:ext cx="268604" cy="26670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0</xdr:colOff>
      <xdr:row>65</xdr:row>
      <xdr:rowOff>15240</xdr:rowOff>
    </xdr:from>
    <xdr:to>
      <xdr:col>98</xdr:col>
      <xdr:colOff>38099</xdr:colOff>
      <xdr:row>69</xdr:row>
      <xdr:rowOff>22860</xdr:rowOff>
    </xdr:to>
    <xdr:sp macro="" textlink="">
      <xdr:nvSpPr>
        <xdr:cNvPr id="19" name="正方形/長方形 18"/>
        <xdr:cNvSpPr/>
      </xdr:nvSpPr>
      <xdr:spPr bwMode="auto">
        <a:xfrm>
          <a:off x="5013960" y="4175760"/>
          <a:ext cx="251459" cy="25146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22860</xdr:colOff>
      <xdr:row>65</xdr:row>
      <xdr:rowOff>7619</xdr:rowOff>
    </xdr:from>
    <xdr:to>
      <xdr:col>85</xdr:col>
      <xdr:colOff>9524</xdr:colOff>
      <xdr:row>69</xdr:row>
      <xdr:rowOff>22860</xdr:rowOff>
    </xdr:to>
    <xdr:sp macro="" textlink="">
      <xdr:nvSpPr>
        <xdr:cNvPr id="20" name="正方形/長方形 19"/>
        <xdr:cNvSpPr/>
      </xdr:nvSpPr>
      <xdr:spPr bwMode="auto">
        <a:xfrm>
          <a:off x="4290060" y="4168139"/>
          <a:ext cx="253364" cy="259081"/>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80</xdr:col>
          <xdr:colOff>38100</xdr:colOff>
          <xdr:row>107</xdr:row>
          <xdr:rowOff>60960</xdr:rowOff>
        </xdr:from>
        <xdr:to>
          <xdr:col>85</xdr:col>
          <xdr:colOff>7620</xdr:colOff>
          <xdr:row>111</xdr:row>
          <xdr:rowOff>30480</xdr:rowOff>
        </xdr:to>
        <xdr:sp macro="" textlink="">
          <xdr:nvSpPr>
            <xdr:cNvPr id="38922" name="Check Box 10" hidden="1">
              <a:extLst>
                <a:ext uri="{63B3BB69-23CF-44E3-9099-C40C66FF867C}">
                  <a14:compatExt spid="_x0000_s38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107</xdr:row>
          <xdr:rowOff>60960</xdr:rowOff>
        </xdr:from>
        <xdr:to>
          <xdr:col>98</xdr:col>
          <xdr:colOff>30480</xdr:colOff>
          <xdr:row>111</xdr:row>
          <xdr:rowOff>38100</xdr:rowOff>
        </xdr:to>
        <xdr:sp macro="" textlink="">
          <xdr:nvSpPr>
            <xdr:cNvPr id="38923" name="Check Box 11" hidden="1">
              <a:extLst>
                <a:ext uri="{63B3BB69-23CF-44E3-9099-C40C66FF867C}">
                  <a14:compatExt spid="_x0000_s38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93</xdr:col>
      <xdr:colOff>38100</xdr:colOff>
      <xdr:row>107</xdr:row>
      <xdr:rowOff>22860</xdr:rowOff>
    </xdr:from>
    <xdr:to>
      <xdr:col>98</xdr:col>
      <xdr:colOff>38099</xdr:colOff>
      <xdr:row>111</xdr:row>
      <xdr:rowOff>30480</xdr:rowOff>
    </xdr:to>
    <xdr:sp macro="" textlink="">
      <xdr:nvSpPr>
        <xdr:cNvPr id="23" name="正方形/長方形 22"/>
        <xdr:cNvSpPr/>
      </xdr:nvSpPr>
      <xdr:spPr bwMode="auto">
        <a:xfrm>
          <a:off x="4998720" y="6858000"/>
          <a:ext cx="266699" cy="28194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9525</xdr:colOff>
      <xdr:row>107</xdr:row>
      <xdr:rowOff>22860</xdr:rowOff>
    </xdr:from>
    <xdr:to>
      <xdr:col>85</xdr:col>
      <xdr:colOff>9524</xdr:colOff>
      <xdr:row>111</xdr:row>
      <xdr:rowOff>7620</xdr:rowOff>
    </xdr:to>
    <xdr:sp macro="" textlink="">
      <xdr:nvSpPr>
        <xdr:cNvPr id="24" name="正方形/長方形 23"/>
        <xdr:cNvSpPr/>
      </xdr:nvSpPr>
      <xdr:spPr bwMode="auto">
        <a:xfrm>
          <a:off x="4276725" y="6858000"/>
          <a:ext cx="266699" cy="25908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80</xdr:col>
          <xdr:colOff>30480</xdr:colOff>
          <xdr:row>116</xdr:row>
          <xdr:rowOff>15240</xdr:rowOff>
        </xdr:from>
        <xdr:to>
          <xdr:col>85</xdr:col>
          <xdr:colOff>0</xdr:colOff>
          <xdr:row>119</xdr:row>
          <xdr:rowOff>53340</xdr:rowOff>
        </xdr:to>
        <xdr:sp macro="" textlink="">
          <xdr:nvSpPr>
            <xdr:cNvPr id="38924" name="Check Box 12" hidden="1">
              <a:extLst>
                <a:ext uri="{63B3BB69-23CF-44E3-9099-C40C66FF867C}">
                  <a14:compatExt spid="_x0000_s38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45720</xdr:colOff>
          <xdr:row>116</xdr:row>
          <xdr:rowOff>7620</xdr:rowOff>
        </xdr:from>
        <xdr:to>
          <xdr:col>98</xdr:col>
          <xdr:colOff>22860</xdr:colOff>
          <xdr:row>119</xdr:row>
          <xdr:rowOff>53340</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93</xdr:col>
      <xdr:colOff>38100</xdr:colOff>
      <xdr:row>115</xdr:row>
      <xdr:rowOff>38101</xdr:rowOff>
    </xdr:from>
    <xdr:to>
      <xdr:col>98</xdr:col>
      <xdr:colOff>38099</xdr:colOff>
      <xdr:row>119</xdr:row>
      <xdr:rowOff>38100</xdr:rowOff>
    </xdr:to>
    <xdr:sp macro="" textlink="">
      <xdr:nvSpPr>
        <xdr:cNvPr id="27" name="正方形/長方形 26"/>
        <xdr:cNvSpPr/>
      </xdr:nvSpPr>
      <xdr:spPr bwMode="auto">
        <a:xfrm>
          <a:off x="4998720" y="7421881"/>
          <a:ext cx="266699" cy="274319"/>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9525</xdr:colOff>
      <xdr:row>115</xdr:row>
      <xdr:rowOff>38101</xdr:rowOff>
    </xdr:from>
    <xdr:to>
      <xdr:col>85</xdr:col>
      <xdr:colOff>9524</xdr:colOff>
      <xdr:row>119</xdr:row>
      <xdr:rowOff>45720</xdr:rowOff>
    </xdr:to>
    <xdr:sp macro="" textlink="">
      <xdr:nvSpPr>
        <xdr:cNvPr id="28" name="正方形/長方形 27"/>
        <xdr:cNvSpPr/>
      </xdr:nvSpPr>
      <xdr:spPr bwMode="auto">
        <a:xfrm>
          <a:off x="4276725" y="7421881"/>
          <a:ext cx="266699" cy="281939"/>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80</xdr:col>
          <xdr:colOff>30480</xdr:colOff>
          <xdr:row>126</xdr:row>
          <xdr:rowOff>7620</xdr:rowOff>
        </xdr:from>
        <xdr:to>
          <xdr:col>85</xdr:col>
          <xdr:colOff>0</xdr:colOff>
          <xdr:row>129</xdr:row>
          <xdr:rowOff>45720</xdr:rowOff>
        </xdr:to>
        <xdr:sp macro="" textlink="">
          <xdr:nvSpPr>
            <xdr:cNvPr id="38926" name="Check Box 14" hidden="1">
              <a:extLst>
                <a:ext uri="{63B3BB69-23CF-44E3-9099-C40C66FF867C}">
                  <a14:compatExt spid="_x0000_s3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7620</xdr:colOff>
          <xdr:row>125</xdr:row>
          <xdr:rowOff>60960</xdr:rowOff>
        </xdr:from>
        <xdr:to>
          <xdr:col>98</xdr:col>
          <xdr:colOff>38100</xdr:colOff>
          <xdr:row>129</xdr:row>
          <xdr:rowOff>38100</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93</xdr:col>
      <xdr:colOff>38100</xdr:colOff>
      <xdr:row>125</xdr:row>
      <xdr:rowOff>22859</xdr:rowOff>
    </xdr:from>
    <xdr:to>
      <xdr:col>98</xdr:col>
      <xdr:colOff>38099</xdr:colOff>
      <xdr:row>129</xdr:row>
      <xdr:rowOff>30480</xdr:rowOff>
    </xdr:to>
    <xdr:sp macro="" textlink="">
      <xdr:nvSpPr>
        <xdr:cNvPr id="31" name="正方形/長方形 30"/>
        <xdr:cNvSpPr/>
      </xdr:nvSpPr>
      <xdr:spPr bwMode="auto">
        <a:xfrm>
          <a:off x="4998720" y="8092439"/>
          <a:ext cx="266699" cy="281941"/>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9525</xdr:colOff>
      <xdr:row>125</xdr:row>
      <xdr:rowOff>22859</xdr:rowOff>
    </xdr:from>
    <xdr:to>
      <xdr:col>85</xdr:col>
      <xdr:colOff>9524</xdr:colOff>
      <xdr:row>129</xdr:row>
      <xdr:rowOff>22860</xdr:rowOff>
    </xdr:to>
    <xdr:sp macro="" textlink="">
      <xdr:nvSpPr>
        <xdr:cNvPr id="32" name="正方形/長方形 31"/>
        <xdr:cNvSpPr/>
      </xdr:nvSpPr>
      <xdr:spPr bwMode="auto">
        <a:xfrm>
          <a:off x="4276725" y="8092439"/>
          <a:ext cx="266699" cy="274321"/>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3.53\&#20171;&#35703;&#20107;&#26989;&#32773;&#25285;&#24403;\&#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5.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6.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1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drawing" Target="../drawings/drawing7.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printerSettings" Target="../printerSettings/printerSettings14.bin"/><Relationship Id="rId16" Type="http://schemas.openxmlformats.org/officeDocument/2006/relationships/ctrlProp" Target="../ctrlProps/ctrlProp43.xml"/><Relationship Id="rId1" Type="http://schemas.openxmlformats.org/officeDocument/2006/relationships/hyperlink" Target="http://www.toshiseibi.metro.tokyo.jp/kenchiku/kijun/kaisei.htm" TargetMode="External"/><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vmlDrawing" Target="../drawings/vmlDrawing6.v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B1:G45"/>
  <sheetViews>
    <sheetView showGridLines="0" tabSelected="1" view="pageBreakPreview" zoomScaleNormal="100" zoomScaleSheetLayoutView="100" workbookViewId="0">
      <selection activeCell="F12" sqref="F12"/>
    </sheetView>
  </sheetViews>
  <sheetFormatPr defaultRowHeight="13.2"/>
  <cols>
    <col min="1" max="1" width="1.5" style="50" customWidth="1"/>
    <col min="2" max="2" width="2.8984375" style="50" customWidth="1"/>
    <col min="3" max="3" width="22.5" style="50" customWidth="1"/>
    <col min="4" max="4" width="8" style="50" customWidth="1"/>
    <col min="5" max="5" width="56.5" style="50" customWidth="1"/>
    <col min="6" max="6" width="8" style="50" customWidth="1"/>
    <col min="7" max="7" width="17.5" style="50" customWidth="1"/>
    <col min="8" max="256" width="8.796875" style="50"/>
    <col min="257" max="257" width="1.5" style="50" customWidth="1"/>
    <col min="258" max="258" width="2.8984375" style="50" customWidth="1"/>
    <col min="259" max="259" width="22.5" style="50" customWidth="1"/>
    <col min="260" max="260" width="8" style="50" customWidth="1"/>
    <col min="261" max="261" width="56.5" style="50" customWidth="1"/>
    <col min="262" max="262" width="8" style="50" customWidth="1"/>
    <col min="263" max="263" width="17.5" style="50" customWidth="1"/>
    <col min="264" max="512" width="8.796875" style="50"/>
    <col min="513" max="513" width="1.5" style="50" customWidth="1"/>
    <col min="514" max="514" width="2.8984375" style="50" customWidth="1"/>
    <col min="515" max="515" width="22.5" style="50" customWidth="1"/>
    <col min="516" max="516" width="8" style="50" customWidth="1"/>
    <col min="517" max="517" width="56.5" style="50" customWidth="1"/>
    <col min="518" max="518" width="8" style="50" customWidth="1"/>
    <col min="519" max="519" width="17.5" style="50" customWidth="1"/>
    <col min="520" max="768" width="8.796875" style="50"/>
    <col min="769" max="769" width="1.5" style="50" customWidth="1"/>
    <col min="770" max="770" width="2.8984375" style="50" customWidth="1"/>
    <col min="771" max="771" width="22.5" style="50" customWidth="1"/>
    <col min="772" max="772" width="8" style="50" customWidth="1"/>
    <col min="773" max="773" width="56.5" style="50" customWidth="1"/>
    <col min="774" max="774" width="8" style="50" customWidth="1"/>
    <col min="775" max="775" width="17.5" style="50" customWidth="1"/>
    <col min="776" max="1024" width="8.796875" style="50"/>
    <col min="1025" max="1025" width="1.5" style="50" customWidth="1"/>
    <col min="1026" max="1026" width="2.8984375" style="50" customWidth="1"/>
    <col min="1027" max="1027" width="22.5" style="50" customWidth="1"/>
    <col min="1028" max="1028" width="8" style="50" customWidth="1"/>
    <col min="1029" max="1029" width="56.5" style="50" customWidth="1"/>
    <col min="1030" max="1030" width="8" style="50" customWidth="1"/>
    <col min="1031" max="1031" width="17.5" style="50" customWidth="1"/>
    <col min="1032" max="1280" width="8.796875" style="50"/>
    <col min="1281" max="1281" width="1.5" style="50" customWidth="1"/>
    <col min="1282" max="1282" width="2.8984375" style="50" customWidth="1"/>
    <col min="1283" max="1283" width="22.5" style="50" customWidth="1"/>
    <col min="1284" max="1284" width="8" style="50" customWidth="1"/>
    <col min="1285" max="1285" width="56.5" style="50" customWidth="1"/>
    <col min="1286" max="1286" width="8" style="50" customWidth="1"/>
    <col min="1287" max="1287" width="17.5" style="50" customWidth="1"/>
    <col min="1288" max="1536" width="8.796875" style="50"/>
    <col min="1537" max="1537" width="1.5" style="50" customWidth="1"/>
    <col min="1538" max="1538" width="2.8984375" style="50" customWidth="1"/>
    <col min="1539" max="1539" width="22.5" style="50" customWidth="1"/>
    <col min="1540" max="1540" width="8" style="50" customWidth="1"/>
    <col min="1541" max="1541" width="56.5" style="50" customWidth="1"/>
    <col min="1542" max="1542" width="8" style="50" customWidth="1"/>
    <col min="1543" max="1543" width="17.5" style="50" customWidth="1"/>
    <col min="1544" max="1792" width="8.796875" style="50"/>
    <col min="1793" max="1793" width="1.5" style="50" customWidth="1"/>
    <col min="1794" max="1794" width="2.8984375" style="50" customWidth="1"/>
    <col min="1795" max="1795" width="22.5" style="50" customWidth="1"/>
    <col min="1796" max="1796" width="8" style="50" customWidth="1"/>
    <col min="1797" max="1797" width="56.5" style="50" customWidth="1"/>
    <col min="1798" max="1798" width="8" style="50" customWidth="1"/>
    <col min="1799" max="1799" width="17.5" style="50" customWidth="1"/>
    <col min="1800" max="2048" width="8.796875" style="50"/>
    <col min="2049" max="2049" width="1.5" style="50" customWidth="1"/>
    <col min="2050" max="2050" width="2.8984375" style="50" customWidth="1"/>
    <col min="2051" max="2051" width="22.5" style="50" customWidth="1"/>
    <col min="2052" max="2052" width="8" style="50" customWidth="1"/>
    <col min="2053" max="2053" width="56.5" style="50" customWidth="1"/>
    <col min="2054" max="2054" width="8" style="50" customWidth="1"/>
    <col min="2055" max="2055" width="17.5" style="50" customWidth="1"/>
    <col min="2056" max="2304" width="8.796875" style="50"/>
    <col min="2305" max="2305" width="1.5" style="50" customWidth="1"/>
    <col min="2306" max="2306" width="2.8984375" style="50" customWidth="1"/>
    <col min="2307" max="2307" width="22.5" style="50" customWidth="1"/>
    <col min="2308" max="2308" width="8" style="50" customWidth="1"/>
    <col min="2309" max="2309" width="56.5" style="50" customWidth="1"/>
    <col min="2310" max="2310" width="8" style="50" customWidth="1"/>
    <col min="2311" max="2311" width="17.5" style="50" customWidth="1"/>
    <col min="2312" max="2560" width="8.796875" style="50"/>
    <col min="2561" max="2561" width="1.5" style="50" customWidth="1"/>
    <col min="2562" max="2562" width="2.8984375" style="50" customWidth="1"/>
    <col min="2563" max="2563" width="22.5" style="50" customWidth="1"/>
    <col min="2564" max="2564" width="8" style="50" customWidth="1"/>
    <col min="2565" max="2565" width="56.5" style="50" customWidth="1"/>
    <col min="2566" max="2566" width="8" style="50" customWidth="1"/>
    <col min="2567" max="2567" width="17.5" style="50" customWidth="1"/>
    <col min="2568" max="2816" width="8.796875" style="50"/>
    <col min="2817" max="2817" width="1.5" style="50" customWidth="1"/>
    <col min="2818" max="2818" width="2.8984375" style="50" customWidth="1"/>
    <col min="2819" max="2819" width="22.5" style="50" customWidth="1"/>
    <col min="2820" max="2820" width="8" style="50" customWidth="1"/>
    <col min="2821" max="2821" width="56.5" style="50" customWidth="1"/>
    <col min="2822" max="2822" width="8" style="50" customWidth="1"/>
    <col min="2823" max="2823" width="17.5" style="50" customWidth="1"/>
    <col min="2824" max="3072" width="8.796875" style="50"/>
    <col min="3073" max="3073" width="1.5" style="50" customWidth="1"/>
    <col min="3074" max="3074" width="2.8984375" style="50" customWidth="1"/>
    <col min="3075" max="3075" width="22.5" style="50" customWidth="1"/>
    <col min="3076" max="3076" width="8" style="50" customWidth="1"/>
    <col min="3077" max="3077" width="56.5" style="50" customWidth="1"/>
    <col min="3078" max="3078" width="8" style="50" customWidth="1"/>
    <col min="3079" max="3079" width="17.5" style="50" customWidth="1"/>
    <col min="3080" max="3328" width="8.796875" style="50"/>
    <col min="3329" max="3329" width="1.5" style="50" customWidth="1"/>
    <col min="3330" max="3330" width="2.8984375" style="50" customWidth="1"/>
    <col min="3331" max="3331" width="22.5" style="50" customWidth="1"/>
    <col min="3332" max="3332" width="8" style="50" customWidth="1"/>
    <col min="3333" max="3333" width="56.5" style="50" customWidth="1"/>
    <col min="3334" max="3334" width="8" style="50" customWidth="1"/>
    <col min="3335" max="3335" width="17.5" style="50" customWidth="1"/>
    <col min="3336" max="3584" width="8.796875" style="50"/>
    <col min="3585" max="3585" width="1.5" style="50" customWidth="1"/>
    <col min="3586" max="3586" width="2.8984375" style="50" customWidth="1"/>
    <col min="3587" max="3587" width="22.5" style="50" customWidth="1"/>
    <col min="3588" max="3588" width="8" style="50" customWidth="1"/>
    <col min="3589" max="3589" width="56.5" style="50" customWidth="1"/>
    <col min="3590" max="3590" width="8" style="50" customWidth="1"/>
    <col min="3591" max="3591" width="17.5" style="50" customWidth="1"/>
    <col min="3592" max="3840" width="8.796875" style="50"/>
    <col min="3841" max="3841" width="1.5" style="50" customWidth="1"/>
    <col min="3842" max="3842" width="2.8984375" style="50" customWidth="1"/>
    <col min="3843" max="3843" width="22.5" style="50" customWidth="1"/>
    <col min="3844" max="3844" width="8" style="50" customWidth="1"/>
    <col min="3845" max="3845" width="56.5" style="50" customWidth="1"/>
    <col min="3846" max="3846" width="8" style="50" customWidth="1"/>
    <col min="3847" max="3847" width="17.5" style="50" customWidth="1"/>
    <col min="3848" max="4096" width="8.796875" style="50"/>
    <col min="4097" max="4097" width="1.5" style="50" customWidth="1"/>
    <col min="4098" max="4098" width="2.8984375" style="50" customWidth="1"/>
    <col min="4099" max="4099" width="22.5" style="50" customWidth="1"/>
    <col min="4100" max="4100" width="8" style="50" customWidth="1"/>
    <col min="4101" max="4101" width="56.5" style="50" customWidth="1"/>
    <col min="4102" max="4102" width="8" style="50" customWidth="1"/>
    <col min="4103" max="4103" width="17.5" style="50" customWidth="1"/>
    <col min="4104" max="4352" width="8.796875" style="50"/>
    <col min="4353" max="4353" width="1.5" style="50" customWidth="1"/>
    <col min="4354" max="4354" width="2.8984375" style="50" customWidth="1"/>
    <col min="4355" max="4355" width="22.5" style="50" customWidth="1"/>
    <col min="4356" max="4356" width="8" style="50" customWidth="1"/>
    <col min="4357" max="4357" width="56.5" style="50" customWidth="1"/>
    <col min="4358" max="4358" width="8" style="50" customWidth="1"/>
    <col min="4359" max="4359" width="17.5" style="50" customWidth="1"/>
    <col min="4360" max="4608" width="8.796875" style="50"/>
    <col min="4609" max="4609" width="1.5" style="50" customWidth="1"/>
    <col min="4610" max="4610" width="2.8984375" style="50" customWidth="1"/>
    <col min="4611" max="4611" width="22.5" style="50" customWidth="1"/>
    <col min="4612" max="4612" width="8" style="50" customWidth="1"/>
    <col min="4613" max="4613" width="56.5" style="50" customWidth="1"/>
    <col min="4614" max="4614" width="8" style="50" customWidth="1"/>
    <col min="4615" max="4615" width="17.5" style="50" customWidth="1"/>
    <col min="4616" max="4864" width="8.796875" style="50"/>
    <col min="4865" max="4865" width="1.5" style="50" customWidth="1"/>
    <col min="4866" max="4866" width="2.8984375" style="50" customWidth="1"/>
    <col min="4867" max="4867" width="22.5" style="50" customWidth="1"/>
    <col min="4868" max="4868" width="8" style="50" customWidth="1"/>
    <col min="4869" max="4869" width="56.5" style="50" customWidth="1"/>
    <col min="4870" max="4870" width="8" style="50" customWidth="1"/>
    <col min="4871" max="4871" width="17.5" style="50" customWidth="1"/>
    <col min="4872" max="5120" width="8.796875" style="50"/>
    <col min="5121" max="5121" width="1.5" style="50" customWidth="1"/>
    <col min="5122" max="5122" width="2.8984375" style="50" customWidth="1"/>
    <col min="5123" max="5123" width="22.5" style="50" customWidth="1"/>
    <col min="5124" max="5124" width="8" style="50" customWidth="1"/>
    <col min="5125" max="5125" width="56.5" style="50" customWidth="1"/>
    <col min="5126" max="5126" width="8" style="50" customWidth="1"/>
    <col min="5127" max="5127" width="17.5" style="50" customWidth="1"/>
    <col min="5128" max="5376" width="8.796875" style="50"/>
    <col min="5377" max="5377" width="1.5" style="50" customWidth="1"/>
    <col min="5378" max="5378" width="2.8984375" style="50" customWidth="1"/>
    <col min="5379" max="5379" width="22.5" style="50" customWidth="1"/>
    <col min="5380" max="5380" width="8" style="50" customWidth="1"/>
    <col min="5381" max="5381" width="56.5" style="50" customWidth="1"/>
    <col min="5382" max="5382" width="8" style="50" customWidth="1"/>
    <col min="5383" max="5383" width="17.5" style="50" customWidth="1"/>
    <col min="5384" max="5632" width="8.796875" style="50"/>
    <col min="5633" max="5633" width="1.5" style="50" customWidth="1"/>
    <col min="5634" max="5634" width="2.8984375" style="50" customWidth="1"/>
    <col min="5635" max="5635" width="22.5" style="50" customWidth="1"/>
    <col min="5636" max="5636" width="8" style="50" customWidth="1"/>
    <col min="5637" max="5637" width="56.5" style="50" customWidth="1"/>
    <col min="5638" max="5638" width="8" style="50" customWidth="1"/>
    <col min="5639" max="5639" width="17.5" style="50" customWidth="1"/>
    <col min="5640" max="5888" width="8.796875" style="50"/>
    <col min="5889" max="5889" width="1.5" style="50" customWidth="1"/>
    <col min="5890" max="5890" width="2.8984375" style="50" customWidth="1"/>
    <col min="5891" max="5891" width="22.5" style="50" customWidth="1"/>
    <col min="5892" max="5892" width="8" style="50" customWidth="1"/>
    <col min="5893" max="5893" width="56.5" style="50" customWidth="1"/>
    <col min="5894" max="5894" width="8" style="50" customWidth="1"/>
    <col min="5895" max="5895" width="17.5" style="50" customWidth="1"/>
    <col min="5896" max="6144" width="8.796875" style="50"/>
    <col min="6145" max="6145" width="1.5" style="50" customWidth="1"/>
    <col min="6146" max="6146" width="2.8984375" style="50" customWidth="1"/>
    <col min="6147" max="6147" width="22.5" style="50" customWidth="1"/>
    <col min="6148" max="6148" width="8" style="50" customWidth="1"/>
    <col min="6149" max="6149" width="56.5" style="50" customWidth="1"/>
    <col min="6150" max="6150" width="8" style="50" customWidth="1"/>
    <col min="6151" max="6151" width="17.5" style="50" customWidth="1"/>
    <col min="6152" max="6400" width="8.796875" style="50"/>
    <col min="6401" max="6401" width="1.5" style="50" customWidth="1"/>
    <col min="6402" max="6402" width="2.8984375" style="50" customWidth="1"/>
    <col min="6403" max="6403" width="22.5" style="50" customWidth="1"/>
    <col min="6404" max="6404" width="8" style="50" customWidth="1"/>
    <col min="6405" max="6405" width="56.5" style="50" customWidth="1"/>
    <col min="6406" max="6406" width="8" style="50" customWidth="1"/>
    <col min="6407" max="6407" width="17.5" style="50" customWidth="1"/>
    <col min="6408" max="6656" width="8.796875" style="50"/>
    <col min="6657" max="6657" width="1.5" style="50" customWidth="1"/>
    <col min="6658" max="6658" width="2.8984375" style="50" customWidth="1"/>
    <col min="6659" max="6659" width="22.5" style="50" customWidth="1"/>
    <col min="6660" max="6660" width="8" style="50" customWidth="1"/>
    <col min="6661" max="6661" width="56.5" style="50" customWidth="1"/>
    <col min="6662" max="6662" width="8" style="50" customWidth="1"/>
    <col min="6663" max="6663" width="17.5" style="50" customWidth="1"/>
    <col min="6664" max="6912" width="8.796875" style="50"/>
    <col min="6913" max="6913" width="1.5" style="50" customWidth="1"/>
    <col min="6914" max="6914" width="2.8984375" style="50" customWidth="1"/>
    <col min="6915" max="6915" width="22.5" style="50" customWidth="1"/>
    <col min="6916" max="6916" width="8" style="50" customWidth="1"/>
    <col min="6917" max="6917" width="56.5" style="50" customWidth="1"/>
    <col min="6918" max="6918" width="8" style="50" customWidth="1"/>
    <col min="6919" max="6919" width="17.5" style="50" customWidth="1"/>
    <col min="6920" max="7168" width="8.796875" style="50"/>
    <col min="7169" max="7169" width="1.5" style="50" customWidth="1"/>
    <col min="7170" max="7170" width="2.8984375" style="50" customWidth="1"/>
    <col min="7171" max="7171" width="22.5" style="50" customWidth="1"/>
    <col min="7172" max="7172" width="8" style="50" customWidth="1"/>
    <col min="7173" max="7173" width="56.5" style="50" customWidth="1"/>
    <col min="7174" max="7174" width="8" style="50" customWidth="1"/>
    <col min="7175" max="7175" width="17.5" style="50" customWidth="1"/>
    <col min="7176" max="7424" width="8.796875" style="50"/>
    <col min="7425" max="7425" width="1.5" style="50" customWidth="1"/>
    <col min="7426" max="7426" width="2.8984375" style="50" customWidth="1"/>
    <col min="7427" max="7427" width="22.5" style="50" customWidth="1"/>
    <col min="7428" max="7428" width="8" style="50" customWidth="1"/>
    <col min="7429" max="7429" width="56.5" style="50" customWidth="1"/>
    <col min="7430" max="7430" width="8" style="50" customWidth="1"/>
    <col min="7431" max="7431" width="17.5" style="50" customWidth="1"/>
    <col min="7432" max="7680" width="8.796875" style="50"/>
    <col min="7681" max="7681" width="1.5" style="50" customWidth="1"/>
    <col min="7682" max="7682" width="2.8984375" style="50" customWidth="1"/>
    <col min="7683" max="7683" width="22.5" style="50" customWidth="1"/>
    <col min="7684" max="7684" width="8" style="50" customWidth="1"/>
    <col min="7685" max="7685" width="56.5" style="50" customWidth="1"/>
    <col min="7686" max="7686" width="8" style="50" customWidth="1"/>
    <col min="7687" max="7687" width="17.5" style="50" customWidth="1"/>
    <col min="7688" max="7936" width="8.796875" style="50"/>
    <col min="7937" max="7937" width="1.5" style="50" customWidth="1"/>
    <col min="7938" max="7938" width="2.8984375" style="50" customWidth="1"/>
    <col min="7939" max="7939" width="22.5" style="50" customWidth="1"/>
    <col min="7940" max="7940" width="8" style="50" customWidth="1"/>
    <col min="7941" max="7941" width="56.5" style="50" customWidth="1"/>
    <col min="7942" max="7942" width="8" style="50" customWidth="1"/>
    <col min="7943" max="7943" width="17.5" style="50" customWidth="1"/>
    <col min="7944" max="8192" width="8.796875" style="50"/>
    <col min="8193" max="8193" width="1.5" style="50" customWidth="1"/>
    <col min="8194" max="8194" width="2.8984375" style="50" customWidth="1"/>
    <col min="8195" max="8195" width="22.5" style="50" customWidth="1"/>
    <col min="8196" max="8196" width="8" style="50" customWidth="1"/>
    <col min="8197" max="8197" width="56.5" style="50" customWidth="1"/>
    <col min="8198" max="8198" width="8" style="50" customWidth="1"/>
    <col min="8199" max="8199" width="17.5" style="50" customWidth="1"/>
    <col min="8200" max="8448" width="8.796875" style="50"/>
    <col min="8449" max="8449" width="1.5" style="50" customWidth="1"/>
    <col min="8450" max="8450" width="2.8984375" style="50" customWidth="1"/>
    <col min="8451" max="8451" width="22.5" style="50" customWidth="1"/>
    <col min="8452" max="8452" width="8" style="50" customWidth="1"/>
    <col min="8453" max="8453" width="56.5" style="50" customWidth="1"/>
    <col min="8454" max="8454" width="8" style="50" customWidth="1"/>
    <col min="8455" max="8455" width="17.5" style="50" customWidth="1"/>
    <col min="8456" max="8704" width="8.796875" style="50"/>
    <col min="8705" max="8705" width="1.5" style="50" customWidth="1"/>
    <col min="8706" max="8706" width="2.8984375" style="50" customWidth="1"/>
    <col min="8707" max="8707" width="22.5" style="50" customWidth="1"/>
    <col min="8708" max="8708" width="8" style="50" customWidth="1"/>
    <col min="8709" max="8709" width="56.5" style="50" customWidth="1"/>
    <col min="8710" max="8710" width="8" style="50" customWidth="1"/>
    <col min="8711" max="8711" width="17.5" style="50" customWidth="1"/>
    <col min="8712" max="8960" width="8.796875" style="50"/>
    <col min="8961" max="8961" width="1.5" style="50" customWidth="1"/>
    <col min="8962" max="8962" width="2.8984375" style="50" customWidth="1"/>
    <col min="8963" max="8963" width="22.5" style="50" customWidth="1"/>
    <col min="8964" max="8964" width="8" style="50" customWidth="1"/>
    <col min="8965" max="8965" width="56.5" style="50" customWidth="1"/>
    <col min="8966" max="8966" width="8" style="50" customWidth="1"/>
    <col min="8967" max="8967" width="17.5" style="50" customWidth="1"/>
    <col min="8968" max="9216" width="8.796875" style="50"/>
    <col min="9217" max="9217" width="1.5" style="50" customWidth="1"/>
    <col min="9218" max="9218" width="2.8984375" style="50" customWidth="1"/>
    <col min="9219" max="9219" width="22.5" style="50" customWidth="1"/>
    <col min="9220" max="9220" width="8" style="50" customWidth="1"/>
    <col min="9221" max="9221" width="56.5" style="50" customWidth="1"/>
    <col min="9222" max="9222" width="8" style="50" customWidth="1"/>
    <col min="9223" max="9223" width="17.5" style="50" customWidth="1"/>
    <col min="9224" max="9472" width="8.796875" style="50"/>
    <col min="9473" max="9473" width="1.5" style="50" customWidth="1"/>
    <col min="9474" max="9474" width="2.8984375" style="50" customWidth="1"/>
    <col min="9475" max="9475" width="22.5" style="50" customWidth="1"/>
    <col min="9476" max="9476" width="8" style="50" customWidth="1"/>
    <col min="9477" max="9477" width="56.5" style="50" customWidth="1"/>
    <col min="9478" max="9478" width="8" style="50" customWidth="1"/>
    <col min="9479" max="9479" width="17.5" style="50" customWidth="1"/>
    <col min="9480" max="9728" width="8.796875" style="50"/>
    <col min="9729" max="9729" width="1.5" style="50" customWidth="1"/>
    <col min="9730" max="9730" width="2.8984375" style="50" customWidth="1"/>
    <col min="9731" max="9731" width="22.5" style="50" customWidth="1"/>
    <col min="9732" max="9732" width="8" style="50" customWidth="1"/>
    <col min="9733" max="9733" width="56.5" style="50" customWidth="1"/>
    <col min="9734" max="9734" width="8" style="50" customWidth="1"/>
    <col min="9735" max="9735" width="17.5" style="50" customWidth="1"/>
    <col min="9736" max="9984" width="8.796875" style="50"/>
    <col min="9985" max="9985" width="1.5" style="50" customWidth="1"/>
    <col min="9986" max="9986" width="2.8984375" style="50" customWidth="1"/>
    <col min="9987" max="9987" width="22.5" style="50" customWidth="1"/>
    <col min="9988" max="9988" width="8" style="50" customWidth="1"/>
    <col min="9989" max="9989" width="56.5" style="50" customWidth="1"/>
    <col min="9990" max="9990" width="8" style="50" customWidth="1"/>
    <col min="9991" max="9991" width="17.5" style="50" customWidth="1"/>
    <col min="9992" max="10240" width="8.796875" style="50"/>
    <col min="10241" max="10241" width="1.5" style="50" customWidth="1"/>
    <col min="10242" max="10242" width="2.8984375" style="50" customWidth="1"/>
    <col min="10243" max="10243" width="22.5" style="50" customWidth="1"/>
    <col min="10244" max="10244" width="8" style="50" customWidth="1"/>
    <col min="10245" max="10245" width="56.5" style="50" customWidth="1"/>
    <col min="10246" max="10246" width="8" style="50" customWidth="1"/>
    <col min="10247" max="10247" width="17.5" style="50" customWidth="1"/>
    <col min="10248" max="10496" width="8.796875" style="50"/>
    <col min="10497" max="10497" width="1.5" style="50" customWidth="1"/>
    <col min="10498" max="10498" width="2.8984375" style="50" customWidth="1"/>
    <col min="10499" max="10499" width="22.5" style="50" customWidth="1"/>
    <col min="10500" max="10500" width="8" style="50" customWidth="1"/>
    <col min="10501" max="10501" width="56.5" style="50" customWidth="1"/>
    <col min="10502" max="10502" width="8" style="50" customWidth="1"/>
    <col min="10503" max="10503" width="17.5" style="50" customWidth="1"/>
    <col min="10504" max="10752" width="8.796875" style="50"/>
    <col min="10753" max="10753" width="1.5" style="50" customWidth="1"/>
    <col min="10754" max="10754" width="2.8984375" style="50" customWidth="1"/>
    <col min="10755" max="10755" width="22.5" style="50" customWidth="1"/>
    <col min="10756" max="10756" width="8" style="50" customWidth="1"/>
    <col min="10757" max="10757" width="56.5" style="50" customWidth="1"/>
    <col min="10758" max="10758" width="8" style="50" customWidth="1"/>
    <col min="10759" max="10759" width="17.5" style="50" customWidth="1"/>
    <col min="10760" max="11008" width="8.796875" style="50"/>
    <col min="11009" max="11009" width="1.5" style="50" customWidth="1"/>
    <col min="11010" max="11010" width="2.8984375" style="50" customWidth="1"/>
    <col min="11011" max="11011" width="22.5" style="50" customWidth="1"/>
    <col min="11012" max="11012" width="8" style="50" customWidth="1"/>
    <col min="11013" max="11013" width="56.5" style="50" customWidth="1"/>
    <col min="11014" max="11014" width="8" style="50" customWidth="1"/>
    <col min="11015" max="11015" width="17.5" style="50" customWidth="1"/>
    <col min="11016" max="11264" width="8.796875" style="50"/>
    <col min="11265" max="11265" width="1.5" style="50" customWidth="1"/>
    <col min="11266" max="11266" width="2.8984375" style="50" customWidth="1"/>
    <col min="11267" max="11267" width="22.5" style="50" customWidth="1"/>
    <col min="11268" max="11268" width="8" style="50" customWidth="1"/>
    <col min="11269" max="11269" width="56.5" style="50" customWidth="1"/>
    <col min="11270" max="11270" width="8" style="50" customWidth="1"/>
    <col min="11271" max="11271" width="17.5" style="50" customWidth="1"/>
    <col min="11272" max="11520" width="8.796875" style="50"/>
    <col min="11521" max="11521" width="1.5" style="50" customWidth="1"/>
    <col min="11522" max="11522" width="2.8984375" style="50" customWidth="1"/>
    <col min="11523" max="11523" width="22.5" style="50" customWidth="1"/>
    <col min="11524" max="11524" width="8" style="50" customWidth="1"/>
    <col min="11525" max="11525" width="56.5" style="50" customWidth="1"/>
    <col min="11526" max="11526" width="8" style="50" customWidth="1"/>
    <col min="11527" max="11527" width="17.5" style="50" customWidth="1"/>
    <col min="11528" max="11776" width="8.796875" style="50"/>
    <col min="11777" max="11777" width="1.5" style="50" customWidth="1"/>
    <col min="11778" max="11778" width="2.8984375" style="50" customWidth="1"/>
    <col min="11779" max="11779" width="22.5" style="50" customWidth="1"/>
    <col min="11780" max="11780" width="8" style="50" customWidth="1"/>
    <col min="11781" max="11781" width="56.5" style="50" customWidth="1"/>
    <col min="11782" max="11782" width="8" style="50" customWidth="1"/>
    <col min="11783" max="11783" width="17.5" style="50" customWidth="1"/>
    <col min="11784" max="12032" width="8.796875" style="50"/>
    <col min="12033" max="12033" width="1.5" style="50" customWidth="1"/>
    <col min="12034" max="12034" width="2.8984375" style="50" customWidth="1"/>
    <col min="12035" max="12035" width="22.5" style="50" customWidth="1"/>
    <col min="12036" max="12036" width="8" style="50" customWidth="1"/>
    <col min="12037" max="12037" width="56.5" style="50" customWidth="1"/>
    <col min="12038" max="12038" width="8" style="50" customWidth="1"/>
    <col min="12039" max="12039" width="17.5" style="50" customWidth="1"/>
    <col min="12040" max="12288" width="8.796875" style="50"/>
    <col min="12289" max="12289" width="1.5" style="50" customWidth="1"/>
    <col min="12290" max="12290" width="2.8984375" style="50" customWidth="1"/>
    <col min="12291" max="12291" width="22.5" style="50" customWidth="1"/>
    <col min="12292" max="12292" width="8" style="50" customWidth="1"/>
    <col min="12293" max="12293" width="56.5" style="50" customWidth="1"/>
    <col min="12294" max="12294" width="8" style="50" customWidth="1"/>
    <col min="12295" max="12295" width="17.5" style="50" customWidth="1"/>
    <col min="12296" max="12544" width="8.796875" style="50"/>
    <col min="12545" max="12545" width="1.5" style="50" customWidth="1"/>
    <col min="12546" max="12546" width="2.8984375" style="50" customWidth="1"/>
    <col min="12547" max="12547" width="22.5" style="50" customWidth="1"/>
    <col min="12548" max="12548" width="8" style="50" customWidth="1"/>
    <col min="12549" max="12549" width="56.5" style="50" customWidth="1"/>
    <col min="12550" max="12550" width="8" style="50" customWidth="1"/>
    <col min="12551" max="12551" width="17.5" style="50" customWidth="1"/>
    <col min="12552" max="12800" width="8.796875" style="50"/>
    <col min="12801" max="12801" width="1.5" style="50" customWidth="1"/>
    <col min="12802" max="12802" width="2.8984375" style="50" customWidth="1"/>
    <col min="12803" max="12803" width="22.5" style="50" customWidth="1"/>
    <col min="12804" max="12804" width="8" style="50" customWidth="1"/>
    <col min="12805" max="12805" width="56.5" style="50" customWidth="1"/>
    <col min="12806" max="12806" width="8" style="50" customWidth="1"/>
    <col min="12807" max="12807" width="17.5" style="50" customWidth="1"/>
    <col min="12808" max="13056" width="8.796875" style="50"/>
    <col min="13057" max="13057" width="1.5" style="50" customWidth="1"/>
    <col min="13058" max="13058" width="2.8984375" style="50" customWidth="1"/>
    <col min="13059" max="13059" width="22.5" style="50" customWidth="1"/>
    <col min="13060" max="13060" width="8" style="50" customWidth="1"/>
    <col min="13061" max="13061" width="56.5" style="50" customWidth="1"/>
    <col min="13062" max="13062" width="8" style="50" customWidth="1"/>
    <col min="13063" max="13063" width="17.5" style="50" customWidth="1"/>
    <col min="13064" max="13312" width="8.796875" style="50"/>
    <col min="13313" max="13313" width="1.5" style="50" customWidth="1"/>
    <col min="13314" max="13314" width="2.8984375" style="50" customWidth="1"/>
    <col min="13315" max="13315" width="22.5" style="50" customWidth="1"/>
    <col min="13316" max="13316" width="8" style="50" customWidth="1"/>
    <col min="13317" max="13317" width="56.5" style="50" customWidth="1"/>
    <col min="13318" max="13318" width="8" style="50" customWidth="1"/>
    <col min="13319" max="13319" width="17.5" style="50" customWidth="1"/>
    <col min="13320" max="13568" width="8.796875" style="50"/>
    <col min="13569" max="13569" width="1.5" style="50" customWidth="1"/>
    <col min="13570" max="13570" width="2.8984375" style="50" customWidth="1"/>
    <col min="13571" max="13571" width="22.5" style="50" customWidth="1"/>
    <col min="13572" max="13572" width="8" style="50" customWidth="1"/>
    <col min="13573" max="13573" width="56.5" style="50" customWidth="1"/>
    <col min="13574" max="13574" width="8" style="50" customWidth="1"/>
    <col min="13575" max="13575" width="17.5" style="50" customWidth="1"/>
    <col min="13576" max="13824" width="8.796875" style="50"/>
    <col min="13825" max="13825" width="1.5" style="50" customWidth="1"/>
    <col min="13826" max="13826" width="2.8984375" style="50" customWidth="1"/>
    <col min="13827" max="13827" width="22.5" style="50" customWidth="1"/>
    <col min="13828" max="13828" width="8" style="50" customWidth="1"/>
    <col min="13829" max="13829" width="56.5" style="50" customWidth="1"/>
    <col min="13830" max="13830" width="8" style="50" customWidth="1"/>
    <col min="13831" max="13831" width="17.5" style="50" customWidth="1"/>
    <col min="13832" max="14080" width="8.796875" style="50"/>
    <col min="14081" max="14081" width="1.5" style="50" customWidth="1"/>
    <col min="14082" max="14082" width="2.8984375" style="50" customWidth="1"/>
    <col min="14083" max="14083" width="22.5" style="50" customWidth="1"/>
    <col min="14084" max="14084" width="8" style="50" customWidth="1"/>
    <col min="14085" max="14085" width="56.5" style="50" customWidth="1"/>
    <col min="14086" max="14086" width="8" style="50" customWidth="1"/>
    <col min="14087" max="14087" width="17.5" style="50" customWidth="1"/>
    <col min="14088" max="14336" width="8.796875" style="50"/>
    <col min="14337" max="14337" width="1.5" style="50" customWidth="1"/>
    <col min="14338" max="14338" width="2.8984375" style="50" customWidth="1"/>
    <col min="14339" max="14339" width="22.5" style="50" customWidth="1"/>
    <col min="14340" max="14340" width="8" style="50" customWidth="1"/>
    <col min="14341" max="14341" width="56.5" style="50" customWidth="1"/>
    <col min="14342" max="14342" width="8" style="50" customWidth="1"/>
    <col min="14343" max="14343" width="17.5" style="50" customWidth="1"/>
    <col min="14344" max="14592" width="8.796875" style="50"/>
    <col min="14593" max="14593" width="1.5" style="50" customWidth="1"/>
    <col min="14594" max="14594" width="2.8984375" style="50" customWidth="1"/>
    <col min="14595" max="14595" width="22.5" style="50" customWidth="1"/>
    <col min="14596" max="14596" width="8" style="50" customWidth="1"/>
    <col min="14597" max="14597" width="56.5" style="50" customWidth="1"/>
    <col min="14598" max="14598" width="8" style="50" customWidth="1"/>
    <col min="14599" max="14599" width="17.5" style="50" customWidth="1"/>
    <col min="14600" max="14848" width="8.796875" style="50"/>
    <col min="14849" max="14849" width="1.5" style="50" customWidth="1"/>
    <col min="14850" max="14850" width="2.8984375" style="50" customWidth="1"/>
    <col min="14851" max="14851" width="22.5" style="50" customWidth="1"/>
    <col min="14852" max="14852" width="8" style="50" customWidth="1"/>
    <col min="14853" max="14853" width="56.5" style="50" customWidth="1"/>
    <col min="14854" max="14854" width="8" style="50" customWidth="1"/>
    <col min="14855" max="14855" width="17.5" style="50" customWidth="1"/>
    <col min="14856" max="15104" width="8.796875" style="50"/>
    <col min="15105" max="15105" width="1.5" style="50" customWidth="1"/>
    <col min="15106" max="15106" width="2.8984375" style="50" customWidth="1"/>
    <col min="15107" max="15107" width="22.5" style="50" customWidth="1"/>
    <col min="15108" max="15108" width="8" style="50" customWidth="1"/>
    <col min="15109" max="15109" width="56.5" style="50" customWidth="1"/>
    <col min="15110" max="15110" width="8" style="50" customWidth="1"/>
    <col min="15111" max="15111" width="17.5" style="50" customWidth="1"/>
    <col min="15112" max="15360" width="8.796875" style="50"/>
    <col min="15361" max="15361" width="1.5" style="50" customWidth="1"/>
    <col min="15362" max="15362" width="2.8984375" style="50" customWidth="1"/>
    <col min="15363" max="15363" width="22.5" style="50" customWidth="1"/>
    <col min="15364" max="15364" width="8" style="50" customWidth="1"/>
    <col min="15365" max="15365" width="56.5" style="50" customWidth="1"/>
    <col min="15366" max="15366" width="8" style="50" customWidth="1"/>
    <col min="15367" max="15367" width="17.5" style="50" customWidth="1"/>
    <col min="15368" max="15616" width="8.796875" style="50"/>
    <col min="15617" max="15617" width="1.5" style="50" customWidth="1"/>
    <col min="15618" max="15618" width="2.8984375" style="50" customWidth="1"/>
    <col min="15619" max="15619" width="22.5" style="50" customWidth="1"/>
    <col min="15620" max="15620" width="8" style="50" customWidth="1"/>
    <col min="15621" max="15621" width="56.5" style="50" customWidth="1"/>
    <col min="15622" max="15622" width="8" style="50" customWidth="1"/>
    <col min="15623" max="15623" width="17.5" style="50" customWidth="1"/>
    <col min="15624" max="15872" width="8.796875" style="50"/>
    <col min="15873" max="15873" width="1.5" style="50" customWidth="1"/>
    <col min="15874" max="15874" width="2.8984375" style="50" customWidth="1"/>
    <col min="15875" max="15875" width="22.5" style="50" customWidth="1"/>
    <col min="15876" max="15876" width="8" style="50" customWidth="1"/>
    <col min="15877" max="15877" width="56.5" style="50" customWidth="1"/>
    <col min="15878" max="15878" width="8" style="50" customWidth="1"/>
    <col min="15879" max="15879" width="17.5" style="50" customWidth="1"/>
    <col min="15880" max="16128" width="8.796875" style="50"/>
    <col min="16129" max="16129" width="1.5" style="50" customWidth="1"/>
    <col min="16130" max="16130" width="2.8984375" style="50" customWidth="1"/>
    <col min="16131" max="16131" width="22.5" style="50" customWidth="1"/>
    <col min="16132" max="16132" width="8" style="50" customWidth="1"/>
    <col min="16133" max="16133" width="56.5" style="50" customWidth="1"/>
    <col min="16134" max="16134" width="8" style="50" customWidth="1"/>
    <col min="16135" max="16135" width="17.5" style="50" customWidth="1"/>
    <col min="16136" max="16384" width="8.796875" style="50"/>
  </cols>
  <sheetData>
    <row r="1" spans="2:7" ht="22.5" customHeight="1">
      <c r="F1" s="393" t="s">
        <v>66</v>
      </c>
      <c r="G1" s="393"/>
    </row>
    <row r="2" spans="2:7" ht="21.75" customHeight="1">
      <c r="C2" s="47" t="s">
        <v>67</v>
      </c>
      <c r="D2" s="47"/>
      <c r="G2" s="38"/>
    </row>
    <row r="3" spans="2:7" ht="15" customHeight="1">
      <c r="C3" s="394" t="s">
        <v>68</v>
      </c>
      <c r="D3" s="394"/>
      <c r="E3" s="394"/>
      <c r="F3" s="38"/>
      <c r="G3" s="51"/>
    </row>
    <row r="4" spans="2:7" ht="10.5" customHeight="1">
      <c r="C4" s="52"/>
      <c r="D4" s="52"/>
      <c r="G4" s="38"/>
    </row>
    <row r="5" spans="2:7" ht="30" customHeight="1">
      <c r="B5" s="395" t="s">
        <v>69</v>
      </c>
      <c r="C5" s="395"/>
      <c r="D5" s="396"/>
      <c r="E5" s="396"/>
      <c r="F5" s="396"/>
      <c r="G5" s="396"/>
    </row>
    <row r="6" spans="2:7" ht="6.75" customHeight="1"/>
    <row r="7" spans="2:7" ht="6.75" customHeight="1" thickBot="1"/>
    <row r="8" spans="2:7" ht="17.100000000000001" customHeight="1" thickBot="1">
      <c r="B8" s="53"/>
      <c r="C8" s="54"/>
      <c r="D8" s="54"/>
      <c r="E8" s="55"/>
      <c r="F8" s="397" t="s">
        <v>70</v>
      </c>
      <c r="G8" s="53"/>
    </row>
    <row r="9" spans="2:7" ht="17.100000000000001" customHeight="1" thickBot="1">
      <c r="B9" s="56"/>
      <c r="C9" s="398" t="s">
        <v>71</v>
      </c>
      <c r="D9" s="398"/>
      <c r="E9" s="398"/>
      <c r="F9" s="397"/>
      <c r="G9" s="384" t="s">
        <v>72</v>
      </c>
    </row>
    <row r="10" spans="2:7" ht="17.100000000000001" customHeight="1" thickBot="1">
      <c r="B10" s="56"/>
      <c r="C10" s="38"/>
      <c r="D10" s="38"/>
      <c r="E10" s="57"/>
      <c r="F10" s="397"/>
      <c r="G10" s="56"/>
    </row>
    <row r="11" spans="2:7" ht="17.100000000000001" customHeight="1" thickBot="1">
      <c r="B11" s="400" t="s">
        <v>73</v>
      </c>
      <c r="C11" s="387" t="s">
        <v>390</v>
      </c>
      <c r="D11" s="249"/>
      <c r="E11" s="249"/>
      <c r="F11" s="250"/>
      <c r="G11" s="251"/>
    </row>
    <row r="12" spans="2:7" ht="17.100000000000001" customHeight="1" thickBot="1">
      <c r="B12" s="401"/>
      <c r="C12" s="403" t="s">
        <v>581</v>
      </c>
      <c r="D12" s="403"/>
      <c r="E12" s="403"/>
      <c r="F12" s="39"/>
      <c r="G12" s="252"/>
    </row>
    <row r="13" spans="2:7" ht="17.100000000000001" customHeight="1" thickBot="1">
      <c r="B13" s="402"/>
      <c r="C13" s="404" t="s">
        <v>582</v>
      </c>
      <c r="D13" s="404"/>
      <c r="E13" s="404"/>
      <c r="F13" s="253"/>
      <c r="G13" s="254"/>
    </row>
    <row r="14" spans="2:7" ht="17.100000000000001" customHeight="1">
      <c r="B14" s="246">
        <v>1</v>
      </c>
      <c r="C14" s="405" t="s">
        <v>74</v>
      </c>
      <c r="D14" s="405"/>
      <c r="E14" s="405"/>
      <c r="F14" s="247"/>
      <c r="G14" s="248"/>
    </row>
    <row r="15" spans="2:7" ht="17.100000000000001" customHeight="1">
      <c r="B15" s="40">
        <v>2</v>
      </c>
      <c r="C15" s="385" t="s">
        <v>428</v>
      </c>
      <c r="D15" s="385"/>
      <c r="E15" s="385"/>
      <c r="F15" s="7"/>
      <c r="G15" s="3"/>
    </row>
    <row r="16" spans="2:7" ht="17.100000000000001" customHeight="1">
      <c r="B16" s="40">
        <v>3</v>
      </c>
      <c r="C16" s="385" t="s">
        <v>75</v>
      </c>
      <c r="D16" s="385"/>
      <c r="E16" s="385"/>
      <c r="F16" s="7"/>
      <c r="G16" s="3"/>
    </row>
    <row r="17" spans="2:7" ht="17.100000000000001" customHeight="1">
      <c r="B17" s="40">
        <v>4</v>
      </c>
      <c r="C17" s="406" t="s">
        <v>435</v>
      </c>
      <c r="D17" s="406"/>
      <c r="E17" s="406"/>
      <c r="F17" s="7"/>
      <c r="G17" s="3"/>
    </row>
    <row r="18" spans="2:7" ht="17.100000000000001" customHeight="1">
      <c r="B18" s="40">
        <v>5</v>
      </c>
      <c r="C18" s="406" t="s">
        <v>76</v>
      </c>
      <c r="D18" s="406"/>
      <c r="E18" s="406"/>
      <c r="F18" s="7"/>
      <c r="G18" s="3"/>
    </row>
    <row r="19" spans="2:7" ht="17.100000000000001" customHeight="1">
      <c r="B19" s="40">
        <v>6</v>
      </c>
      <c r="C19" s="385" t="s">
        <v>429</v>
      </c>
      <c r="D19" s="385"/>
      <c r="E19" s="385"/>
      <c r="F19" s="39"/>
      <c r="G19" s="4"/>
    </row>
    <row r="20" spans="2:7" ht="17.100000000000001" customHeight="1">
      <c r="B20" s="40">
        <v>7</v>
      </c>
      <c r="C20" s="41" t="s">
        <v>77</v>
      </c>
      <c r="D20" s="41"/>
      <c r="E20" s="41"/>
      <c r="F20" s="39"/>
      <c r="G20" s="5"/>
    </row>
    <row r="21" spans="2:7" ht="17.100000000000001" customHeight="1">
      <c r="B21" s="40">
        <v>8</v>
      </c>
      <c r="C21" s="385" t="s">
        <v>430</v>
      </c>
      <c r="D21" s="385"/>
      <c r="E21" s="385"/>
      <c r="F21" s="7"/>
      <c r="G21" s="6"/>
    </row>
    <row r="22" spans="2:7" ht="17.100000000000001" customHeight="1">
      <c r="B22" s="40">
        <v>9</v>
      </c>
      <c r="C22" s="385" t="s">
        <v>431</v>
      </c>
      <c r="D22" s="385"/>
      <c r="E22" s="385"/>
      <c r="F22" s="7"/>
      <c r="G22" s="6"/>
    </row>
    <row r="23" spans="2:7" ht="17.100000000000001" customHeight="1">
      <c r="B23" s="40">
        <v>10</v>
      </c>
      <c r="C23" s="385" t="s">
        <v>432</v>
      </c>
      <c r="D23" s="385"/>
      <c r="E23" s="385"/>
      <c r="F23" s="7"/>
      <c r="G23" s="6"/>
    </row>
    <row r="24" spans="2:7" ht="17.100000000000001" customHeight="1">
      <c r="B24" s="40">
        <v>11</v>
      </c>
      <c r="C24" s="385" t="s">
        <v>312</v>
      </c>
      <c r="D24" s="385"/>
      <c r="E24" s="385"/>
      <c r="F24" s="7"/>
      <c r="G24" s="6"/>
    </row>
    <row r="25" spans="2:7" ht="17.100000000000001" customHeight="1">
      <c r="B25" s="40">
        <v>12</v>
      </c>
      <c r="C25" s="385" t="s">
        <v>78</v>
      </c>
      <c r="D25" s="385"/>
      <c r="E25" s="385"/>
      <c r="F25" s="7"/>
      <c r="G25" s="6"/>
    </row>
    <row r="26" spans="2:7" ht="17.100000000000001" customHeight="1">
      <c r="B26" s="40">
        <v>13</v>
      </c>
      <c r="C26" s="385" t="s">
        <v>433</v>
      </c>
      <c r="D26" s="385"/>
      <c r="E26" s="385"/>
      <c r="F26" s="7"/>
      <c r="G26" s="6"/>
    </row>
    <row r="27" spans="2:7" ht="17.100000000000001" customHeight="1">
      <c r="B27" s="40">
        <v>14</v>
      </c>
      <c r="C27" s="385" t="s">
        <v>434</v>
      </c>
      <c r="D27" s="385"/>
      <c r="E27" s="385"/>
      <c r="F27" s="7"/>
      <c r="G27" s="6"/>
    </row>
    <row r="28" spans="2:7" ht="17.100000000000001" customHeight="1">
      <c r="B28" s="40">
        <v>15</v>
      </c>
      <c r="C28" s="385" t="s">
        <v>79</v>
      </c>
      <c r="D28" s="385"/>
      <c r="E28" s="385"/>
      <c r="F28" s="7"/>
      <c r="G28" s="6"/>
    </row>
    <row r="29" spans="2:7" ht="17.100000000000001" customHeight="1" thickBot="1">
      <c r="B29" s="113">
        <v>16</v>
      </c>
      <c r="C29" s="42" t="s">
        <v>80</v>
      </c>
      <c r="D29" s="8"/>
      <c r="E29" s="9"/>
      <c r="F29" s="10"/>
      <c r="G29" s="2"/>
    </row>
    <row r="30" spans="2:7" s="38" customFormat="1" ht="7.5" customHeight="1">
      <c r="B30" s="58"/>
      <c r="E30" s="59"/>
      <c r="F30" s="58"/>
      <c r="G30" s="58"/>
    </row>
    <row r="31" spans="2:7" ht="16.5" customHeight="1">
      <c r="B31" s="60" t="s">
        <v>81</v>
      </c>
      <c r="C31" s="60"/>
      <c r="D31" s="60"/>
      <c r="E31" s="60"/>
      <c r="F31" s="60"/>
      <c r="G31" s="60"/>
    </row>
    <row r="32" spans="2:7" ht="16.5" customHeight="1">
      <c r="B32" s="50" t="s">
        <v>276</v>
      </c>
    </row>
    <row r="33" spans="2:7" ht="13.5" customHeight="1" thickBot="1">
      <c r="C33" s="61"/>
      <c r="D33" s="61"/>
      <c r="E33" s="61"/>
      <c r="F33" s="61"/>
      <c r="G33" s="61"/>
    </row>
    <row r="34" spans="2:7" ht="16.5" customHeight="1" thickBot="1">
      <c r="B34" s="43" t="s">
        <v>82</v>
      </c>
      <c r="C34" s="44"/>
      <c r="D34" s="407" t="s">
        <v>83</v>
      </c>
      <c r="E34" s="407"/>
      <c r="F34" s="407"/>
      <c r="G34" s="48" t="s">
        <v>274</v>
      </c>
    </row>
    <row r="35" spans="2:7" ht="16.5" customHeight="1" thickBot="1">
      <c r="B35" s="45" t="s">
        <v>84</v>
      </c>
      <c r="C35" s="46"/>
      <c r="D35" s="408" t="s">
        <v>85</v>
      </c>
      <c r="E35" s="408"/>
      <c r="F35" s="408"/>
      <c r="G35" s="49" t="s">
        <v>274</v>
      </c>
    </row>
    <row r="36" spans="2:7" ht="16.5" customHeight="1" thickBot="1">
      <c r="B36" s="45" t="s">
        <v>86</v>
      </c>
      <c r="C36" s="46"/>
      <c r="D36" s="408" t="s">
        <v>87</v>
      </c>
      <c r="E36" s="408"/>
      <c r="F36" s="408"/>
      <c r="G36" s="49" t="s">
        <v>274</v>
      </c>
    </row>
    <row r="38" spans="2:7" ht="21" customHeight="1">
      <c r="C38" s="409" t="s">
        <v>88</v>
      </c>
      <c r="D38" s="409"/>
      <c r="E38" s="409"/>
      <c r="F38" s="409"/>
      <c r="G38" s="409"/>
    </row>
    <row r="39" spans="2:7" ht="13.5" customHeight="1">
      <c r="C39" s="399" t="s">
        <v>89</v>
      </c>
      <c r="D39" s="399"/>
      <c r="E39" s="399"/>
      <c r="F39" s="399"/>
      <c r="G39" s="399"/>
    </row>
    <row r="40" spans="2:7" ht="8.25" customHeight="1">
      <c r="C40" s="399"/>
      <c r="D40" s="399"/>
      <c r="E40" s="399"/>
      <c r="F40" s="399"/>
      <c r="G40" s="399"/>
    </row>
    <row r="41" spans="2:7" ht="20.399999999999999" customHeight="1">
      <c r="C41" s="386" t="s">
        <v>90</v>
      </c>
      <c r="D41" s="396"/>
      <c r="E41" s="396"/>
      <c r="F41" s="396"/>
      <c r="G41" s="396"/>
    </row>
    <row r="42" spans="2:7" ht="21" customHeight="1">
      <c r="C42" s="386" t="s">
        <v>91</v>
      </c>
      <c r="D42" s="396"/>
      <c r="E42" s="396"/>
      <c r="F42" s="396"/>
      <c r="G42" s="396"/>
    </row>
    <row r="43" spans="2:7" ht="21" customHeight="1">
      <c r="C43" s="410" t="s">
        <v>13</v>
      </c>
      <c r="D43" s="35" t="s">
        <v>92</v>
      </c>
      <c r="E43" s="411"/>
      <c r="F43" s="411"/>
      <c r="G43" s="411"/>
    </row>
    <row r="44" spans="2:7" ht="21" customHeight="1">
      <c r="C44" s="410"/>
      <c r="D44" s="36" t="s">
        <v>93</v>
      </c>
      <c r="E44" s="412"/>
      <c r="F44" s="412"/>
      <c r="G44" s="412"/>
    </row>
    <row r="45" spans="2:7" ht="21" customHeight="1">
      <c r="C45" s="410"/>
      <c r="D45" s="37" t="s">
        <v>94</v>
      </c>
      <c r="E45" s="413"/>
      <c r="F45" s="413"/>
      <c r="G45" s="413"/>
    </row>
  </sheetData>
  <sheetProtection selectLockedCells="1" selectUnlockedCells="1"/>
  <mergeCells count="23">
    <mergeCell ref="D41:G41"/>
    <mergeCell ref="D42:G42"/>
    <mergeCell ref="C43:C45"/>
    <mergeCell ref="E43:G43"/>
    <mergeCell ref="E44:G44"/>
    <mergeCell ref="E45:G45"/>
    <mergeCell ref="C39:G40"/>
    <mergeCell ref="B11:B13"/>
    <mergeCell ref="C12:E12"/>
    <mergeCell ref="C13:E13"/>
    <mergeCell ref="C14:E14"/>
    <mergeCell ref="C17:E17"/>
    <mergeCell ref="C18:E18"/>
    <mergeCell ref="D34:F34"/>
    <mergeCell ref="D35:F35"/>
    <mergeCell ref="D36:F36"/>
    <mergeCell ref="C38:G38"/>
    <mergeCell ref="F1:G1"/>
    <mergeCell ref="C3:E3"/>
    <mergeCell ref="B5:C5"/>
    <mergeCell ref="D5:G5"/>
    <mergeCell ref="F8:F10"/>
    <mergeCell ref="C9:E9"/>
  </mergeCells>
  <phoneticPr fontId="9"/>
  <dataValidations count="2">
    <dataValidation allowBlank="1" sqref="WVN983048:WVN983069 F65544:F65565 JB65544:JB65565 SX65544:SX65565 ACT65544:ACT65565 AMP65544:AMP65565 AWL65544:AWL65565 BGH65544:BGH65565 BQD65544:BQD65565 BZZ65544:BZZ65565 CJV65544:CJV65565 CTR65544:CTR65565 DDN65544:DDN65565 DNJ65544:DNJ65565 DXF65544:DXF65565 EHB65544:EHB65565 EQX65544:EQX65565 FAT65544:FAT65565 FKP65544:FKP65565 FUL65544:FUL65565 GEH65544:GEH65565 GOD65544:GOD65565 GXZ65544:GXZ65565 HHV65544:HHV65565 HRR65544:HRR65565 IBN65544:IBN65565 ILJ65544:ILJ65565 IVF65544:IVF65565 JFB65544:JFB65565 JOX65544:JOX65565 JYT65544:JYT65565 KIP65544:KIP65565 KSL65544:KSL65565 LCH65544:LCH65565 LMD65544:LMD65565 LVZ65544:LVZ65565 MFV65544:MFV65565 MPR65544:MPR65565 MZN65544:MZN65565 NJJ65544:NJJ65565 NTF65544:NTF65565 ODB65544:ODB65565 OMX65544:OMX65565 OWT65544:OWT65565 PGP65544:PGP65565 PQL65544:PQL65565 QAH65544:QAH65565 QKD65544:QKD65565 QTZ65544:QTZ65565 RDV65544:RDV65565 RNR65544:RNR65565 RXN65544:RXN65565 SHJ65544:SHJ65565 SRF65544:SRF65565 TBB65544:TBB65565 TKX65544:TKX65565 TUT65544:TUT65565 UEP65544:UEP65565 UOL65544:UOL65565 UYH65544:UYH65565 VID65544:VID65565 VRZ65544:VRZ65565 WBV65544:WBV65565 WLR65544:WLR65565 WVN65544:WVN65565 F131080:F131101 JB131080:JB131101 SX131080:SX131101 ACT131080:ACT131101 AMP131080:AMP131101 AWL131080:AWL131101 BGH131080:BGH131101 BQD131080:BQD131101 BZZ131080:BZZ131101 CJV131080:CJV131101 CTR131080:CTR131101 DDN131080:DDN131101 DNJ131080:DNJ131101 DXF131080:DXF131101 EHB131080:EHB131101 EQX131080:EQX131101 FAT131080:FAT131101 FKP131080:FKP131101 FUL131080:FUL131101 GEH131080:GEH131101 GOD131080:GOD131101 GXZ131080:GXZ131101 HHV131080:HHV131101 HRR131080:HRR131101 IBN131080:IBN131101 ILJ131080:ILJ131101 IVF131080:IVF131101 JFB131080:JFB131101 JOX131080:JOX131101 JYT131080:JYT131101 KIP131080:KIP131101 KSL131080:KSL131101 LCH131080:LCH131101 LMD131080:LMD131101 LVZ131080:LVZ131101 MFV131080:MFV131101 MPR131080:MPR131101 MZN131080:MZN131101 NJJ131080:NJJ131101 NTF131080:NTF131101 ODB131080:ODB131101 OMX131080:OMX131101 OWT131080:OWT131101 PGP131080:PGP131101 PQL131080:PQL131101 QAH131080:QAH131101 QKD131080:QKD131101 QTZ131080:QTZ131101 RDV131080:RDV131101 RNR131080:RNR131101 RXN131080:RXN131101 SHJ131080:SHJ131101 SRF131080:SRF131101 TBB131080:TBB131101 TKX131080:TKX131101 TUT131080:TUT131101 UEP131080:UEP131101 UOL131080:UOL131101 UYH131080:UYH131101 VID131080:VID131101 VRZ131080:VRZ131101 WBV131080:WBV131101 WLR131080:WLR131101 WVN131080:WVN131101 F196616:F196637 JB196616:JB196637 SX196616:SX196637 ACT196616:ACT196637 AMP196616:AMP196637 AWL196616:AWL196637 BGH196616:BGH196637 BQD196616:BQD196637 BZZ196616:BZZ196637 CJV196616:CJV196637 CTR196616:CTR196637 DDN196616:DDN196637 DNJ196616:DNJ196637 DXF196616:DXF196637 EHB196616:EHB196637 EQX196616:EQX196637 FAT196616:FAT196637 FKP196616:FKP196637 FUL196616:FUL196637 GEH196616:GEH196637 GOD196616:GOD196637 GXZ196616:GXZ196637 HHV196616:HHV196637 HRR196616:HRR196637 IBN196616:IBN196637 ILJ196616:ILJ196637 IVF196616:IVF196637 JFB196616:JFB196637 JOX196616:JOX196637 JYT196616:JYT196637 KIP196616:KIP196637 KSL196616:KSL196637 LCH196616:LCH196637 LMD196616:LMD196637 LVZ196616:LVZ196637 MFV196616:MFV196637 MPR196616:MPR196637 MZN196616:MZN196637 NJJ196616:NJJ196637 NTF196616:NTF196637 ODB196616:ODB196637 OMX196616:OMX196637 OWT196616:OWT196637 PGP196616:PGP196637 PQL196616:PQL196637 QAH196616:QAH196637 QKD196616:QKD196637 QTZ196616:QTZ196637 RDV196616:RDV196637 RNR196616:RNR196637 RXN196616:RXN196637 SHJ196616:SHJ196637 SRF196616:SRF196637 TBB196616:TBB196637 TKX196616:TKX196637 TUT196616:TUT196637 UEP196616:UEP196637 UOL196616:UOL196637 UYH196616:UYH196637 VID196616:VID196637 VRZ196616:VRZ196637 WBV196616:WBV196637 WLR196616:WLR196637 WVN196616:WVN196637 F262152:F262173 JB262152:JB262173 SX262152:SX262173 ACT262152:ACT262173 AMP262152:AMP262173 AWL262152:AWL262173 BGH262152:BGH262173 BQD262152:BQD262173 BZZ262152:BZZ262173 CJV262152:CJV262173 CTR262152:CTR262173 DDN262152:DDN262173 DNJ262152:DNJ262173 DXF262152:DXF262173 EHB262152:EHB262173 EQX262152:EQX262173 FAT262152:FAT262173 FKP262152:FKP262173 FUL262152:FUL262173 GEH262152:GEH262173 GOD262152:GOD262173 GXZ262152:GXZ262173 HHV262152:HHV262173 HRR262152:HRR262173 IBN262152:IBN262173 ILJ262152:ILJ262173 IVF262152:IVF262173 JFB262152:JFB262173 JOX262152:JOX262173 JYT262152:JYT262173 KIP262152:KIP262173 KSL262152:KSL262173 LCH262152:LCH262173 LMD262152:LMD262173 LVZ262152:LVZ262173 MFV262152:MFV262173 MPR262152:MPR262173 MZN262152:MZN262173 NJJ262152:NJJ262173 NTF262152:NTF262173 ODB262152:ODB262173 OMX262152:OMX262173 OWT262152:OWT262173 PGP262152:PGP262173 PQL262152:PQL262173 QAH262152:QAH262173 QKD262152:QKD262173 QTZ262152:QTZ262173 RDV262152:RDV262173 RNR262152:RNR262173 RXN262152:RXN262173 SHJ262152:SHJ262173 SRF262152:SRF262173 TBB262152:TBB262173 TKX262152:TKX262173 TUT262152:TUT262173 UEP262152:UEP262173 UOL262152:UOL262173 UYH262152:UYH262173 VID262152:VID262173 VRZ262152:VRZ262173 WBV262152:WBV262173 WLR262152:WLR262173 WVN262152:WVN262173 F327688:F327709 JB327688:JB327709 SX327688:SX327709 ACT327688:ACT327709 AMP327688:AMP327709 AWL327688:AWL327709 BGH327688:BGH327709 BQD327688:BQD327709 BZZ327688:BZZ327709 CJV327688:CJV327709 CTR327688:CTR327709 DDN327688:DDN327709 DNJ327688:DNJ327709 DXF327688:DXF327709 EHB327688:EHB327709 EQX327688:EQX327709 FAT327688:FAT327709 FKP327688:FKP327709 FUL327688:FUL327709 GEH327688:GEH327709 GOD327688:GOD327709 GXZ327688:GXZ327709 HHV327688:HHV327709 HRR327688:HRR327709 IBN327688:IBN327709 ILJ327688:ILJ327709 IVF327688:IVF327709 JFB327688:JFB327709 JOX327688:JOX327709 JYT327688:JYT327709 KIP327688:KIP327709 KSL327688:KSL327709 LCH327688:LCH327709 LMD327688:LMD327709 LVZ327688:LVZ327709 MFV327688:MFV327709 MPR327688:MPR327709 MZN327688:MZN327709 NJJ327688:NJJ327709 NTF327688:NTF327709 ODB327688:ODB327709 OMX327688:OMX327709 OWT327688:OWT327709 PGP327688:PGP327709 PQL327688:PQL327709 QAH327688:QAH327709 QKD327688:QKD327709 QTZ327688:QTZ327709 RDV327688:RDV327709 RNR327688:RNR327709 RXN327688:RXN327709 SHJ327688:SHJ327709 SRF327688:SRF327709 TBB327688:TBB327709 TKX327688:TKX327709 TUT327688:TUT327709 UEP327688:UEP327709 UOL327688:UOL327709 UYH327688:UYH327709 VID327688:VID327709 VRZ327688:VRZ327709 WBV327688:WBV327709 WLR327688:WLR327709 WVN327688:WVN327709 F393224:F393245 JB393224:JB393245 SX393224:SX393245 ACT393224:ACT393245 AMP393224:AMP393245 AWL393224:AWL393245 BGH393224:BGH393245 BQD393224:BQD393245 BZZ393224:BZZ393245 CJV393224:CJV393245 CTR393224:CTR393245 DDN393224:DDN393245 DNJ393224:DNJ393245 DXF393224:DXF393245 EHB393224:EHB393245 EQX393224:EQX393245 FAT393224:FAT393245 FKP393224:FKP393245 FUL393224:FUL393245 GEH393224:GEH393245 GOD393224:GOD393245 GXZ393224:GXZ393245 HHV393224:HHV393245 HRR393224:HRR393245 IBN393224:IBN393245 ILJ393224:ILJ393245 IVF393224:IVF393245 JFB393224:JFB393245 JOX393224:JOX393245 JYT393224:JYT393245 KIP393224:KIP393245 KSL393224:KSL393245 LCH393224:LCH393245 LMD393224:LMD393245 LVZ393224:LVZ393245 MFV393224:MFV393245 MPR393224:MPR393245 MZN393224:MZN393245 NJJ393224:NJJ393245 NTF393224:NTF393245 ODB393224:ODB393245 OMX393224:OMX393245 OWT393224:OWT393245 PGP393224:PGP393245 PQL393224:PQL393245 QAH393224:QAH393245 QKD393224:QKD393245 QTZ393224:QTZ393245 RDV393224:RDV393245 RNR393224:RNR393245 RXN393224:RXN393245 SHJ393224:SHJ393245 SRF393224:SRF393245 TBB393224:TBB393245 TKX393224:TKX393245 TUT393224:TUT393245 UEP393224:UEP393245 UOL393224:UOL393245 UYH393224:UYH393245 VID393224:VID393245 VRZ393224:VRZ393245 WBV393224:WBV393245 WLR393224:WLR393245 WVN393224:WVN393245 F458760:F458781 JB458760:JB458781 SX458760:SX458781 ACT458760:ACT458781 AMP458760:AMP458781 AWL458760:AWL458781 BGH458760:BGH458781 BQD458760:BQD458781 BZZ458760:BZZ458781 CJV458760:CJV458781 CTR458760:CTR458781 DDN458760:DDN458781 DNJ458760:DNJ458781 DXF458760:DXF458781 EHB458760:EHB458781 EQX458760:EQX458781 FAT458760:FAT458781 FKP458760:FKP458781 FUL458760:FUL458781 GEH458760:GEH458781 GOD458760:GOD458781 GXZ458760:GXZ458781 HHV458760:HHV458781 HRR458760:HRR458781 IBN458760:IBN458781 ILJ458760:ILJ458781 IVF458760:IVF458781 JFB458760:JFB458781 JOX458760:JOX458781 JYT458760:JYT458781 KIP458760:KIP458781 KSL458760:KSL458781 LCH458760:LCH458781 LMD458760:LMD458781 LVZ458760:LVZ458781 MFV458760:MFV458781 MPR458760:MPR458781 MZN458760:MZN458781 NJJ458760:NJJ458781 NTF458760:NTF458781 ODB458760:ODB458781 OMX458760:OMX458781 OWT458760:OWT458781 PGP458760:PGP458781 PQL458760:PQL458781 QAH458760:QAH458781 QKD458760:QKD458781 QTZ458760:QTZ458781 RDV458760:RDV458781 RNR458760:RNR458781 RXN458760:RXN458781 SHJ458760:SHJ458781 SRF458760:SRF458781 TBB458760:TBB458781 TKX458760:TKX458781 TUT458760:TUT458781 UEP458760:UEP458781 UOL458760:UOL458781 UYH458760:UYH458781 VID458760:VID458781 VRZ458760:VRZ458781 WBV458760:WBV458781 WLR458760:WLR458781 WVN458760:WVN458781 F524296:F524317 JB524296:JB524317 SX524296:SX524317 ACT524296:ACT524317 AMP524296:AMP524317 AWL524296:AWL524317 BGH524296:BGH524317 BQD524296:BQD524317 BZZ524296:BZZ524317 CJV524296:CJV524317 CTR524296:CTR524317 DDN524296:DDN524317 DNJ524296:DNJ524317 DXF524296:DXF524317 EHB524296:EHB524317 EQX524296:EQX524317 FAT524296:FAT524317 FKP524296:FKP524317 FUL524296:FUL524317 GEH524296:GEH524317 GOD524296:GOD524317 GXZ524296:GXZ524317 HHV524296:HHV524317 HRR524296:HRR524317 IBN524296:IBN524317 ILJ524296:ILJ524317 IVF524296:IVF524317 JFB524296:JFB524317 JOX524296:JOX524317 JYT524296:JYT524317 KIP524296:KIP524317 KSL524296:KSL524317 LCH524296:LCH524317 LMD524296:LMD524317 LVZ524296:LVZ524317 MFV524296:MFV524317 MPR524296:MPR524317 MZN524296:MZN524317 NJJ524296:NJJ524317 NTF524296:NTF524317 ODB524296:ODB524317 OMX524296:OMX524317 OWT524296:OWT524317 PGP524296:PGP524317 PQL524296:PQL524317 QAH524296:QAH524317 QKD524296:QKD524317 QTZ524296:QTZ524317 RDV524296:RDV524317 RNR524296:RNR524317 RXN524296:RXN524317 SHJ524296:SHJ524317 SRF524296:SRF524317 TBB524296:TBB524317 TKX524296:TKX524317 TUT524296:TUT524317 UEP524296:UEP524317 UOL524296:UOL524317 UYH524296:UYH524317 VID524296:VID524317 VRZ524296:VRZ524317 WBV524296:WBV524317 WLR524296:WLR524317 WVN524296:WVN524317 F589832:F589853 JB589832:JB589853 SX589832:SX589853 ACT589832:ACT589853 AMP589832:AMP589853 AWL589832:AWL589853 BGH589832:BGH589853 BQD589832:BQD589853 BZZ589832:BZZ589853 CJV589832:CJV589853 CTR589832:CTR589853 DDN589832:DDN589853 DNJ589832:DNJ589853 DXF589832:DXF589853 EHB589832:EHB589853 EQX589832:EQX589853 FAT589832:FAT589853 FKP589832:FKP589853 FUL589832:FUL589853 GEH589832:GEH589853 GOD589832:GOD589853 GXZ589832:GXZ589853 HHV589832:HHV589853 HRR589832:HRR589853 IBN589832:IBN589853 ILJ589832:ILJ589853 IVF589832:IVF589853 JFB589832:JFB589853 JOX589832:JOX589853 JYT589832:JYT589853 KIP589832:KIP589853 KSL589832:KSL589853 LCH589832:LCH589853 LMD589832:LMD589853 LVZ589832:LVZ589853 MFV589832:MFV589853 MPR589832:MPR589853 MZN589832:MZN589853 NJJ589832:NJJ589853 NTF589832:NTF589853 ODB589832:ODB589853 OMX589832:OMX589853 OWT589832:OWT589853 PGP589832:PGP589853 PQL589832:PQL589853 QAH589832:QAH589853 QKD589832:QKD589853 QTZ589832:QTZ589853 RDV589832:RDV589853 RNR589832:RNR589853 RXN589832:RXN589853 SHJ589832:SHJ589853 SRF589832:SRF589853 TBB589832:TBB589853 TKX589832:TKX589853 TUT589832:TUT589853 UEP589832:UEP589853 UOL589832:UOL589853 UYH589832:UYH589853 VID589832:VID589853 VRZ589832:VRZ589853 WBV589832:WBV589853 WLR589832:WLR589853 WVN589832:WVN589853 F655368:F655389 JB655368:JB655389 SX655368:SX655389 ACT655368:ACT655389 AMP655368:AMP655389 AWL655368:AWL655389 BGH655368:BGH655389 BQD655368:BQD655389 BZZ655368:BZZ655389 CJV655368:CJV655389 CTR655368:CTR655389 DDN655368:DDN655389 DNJ655368:DNJ655389 DXF655368:DXF655389 EHB655368:EHB655389 EQX655368:EQX655389 FAT655368:FAT655389 FKP655368:FKP655389 FUL655368:FUL655389 GEH655368:GEH655389 GOD655368:GOD655389 GXZ655368:GXZ655389 HHV655368:HHV655389 HRR655368:HRR655389 IBN655368:IBN655389 ILJ655368:ILJ655389 IVF655368:IVF655389 JFB655368:JFB655389 JOX655368:JOX655389 JYT655368:JYT655389 KIP655368:KIP655389 KSL655368:KSL655389 LCH655368:LCH655389 LMD655368:LMD655389 LVZ655368:LVZ655389 MFV655368:MFV655389 MPR655368:MPR655389 MZN655368:MZN655389 NJJ655368:NJJ655389 NTF655368:NTF655389 ODB655368:ODB655389 OMX655368:OMX655389 OWT655368:OWT655389 PGP655368:PGP655389 PQL655368:PQL655389 QAH655368:QAH655389 QKD655368:QKD655389 QTZ655368:QTZ655389 RDV655368:RDV655389 RNR655368:RNR655389 RXN655368:RXN655389 SHJ655368:SHJ655389 SRF655368:SRF655389 TBB655368:TBB655389 TKX655368:TKX655389 TUT655368:TUT655389 UEP655368:UEP655389 UOL655368:UOL655389 UYH655368:UYH655389 VID655368:VID655389 VRZ655368:VRZ655389 WBV655368:WBV655389 WLR655368:WLR655389 WVN655368:WVN655389 F720904:F720925 JB720904:JB720925 SX720904:SX720925 ACT720904:ACT720925 AMP720904:AMP720925 AWL720904:AWL720925 BGH720904:BGH720925 BQD720904:BQD720925 BZZ720904:BZZ720925 CJV720904:CJV720925 CTR720904:CTR720925 DDN720904:DDN720925 DNJ720904:DNJ720925 DXF720904:DXF720925 EHB720904:EHB720925 EQX720904:EQX720925 FAT720904:FAT720925 FKP720904:FKP720925 FUL720904:FUL720925 GEH720904:GEH720925 GOD720904:GOD720925 GXZ720904:GXZ720925 HHV720904:HHV720925 HRR720904:HRR720925 IBN720904:IBN720925 ILJ720904:ILJ720925 IVF720904:IVF720925 JFB720904:JFB720925 JOX720904:JOX720925 JYT720904:JYT720925 KIP720904:KIP720925 KSL720904:KSL720925 LCH720904:LCH720925 LMD720904:LMD720925 LVZ720904:LVZ720925 MFV720904:MFV720925 MPR720904:MPR720925 MZN720904:MZN720925 NJJ720904:NJJ720925 NTF720904:NTF720925 ODB720904:ODB720925 OMX720904:OMX720925 OWT720904:OWT720925 PGP720904:PGP720925 PQL720904:PQL720925 QAH720904:QAH720925 QKD720904:QKD720925 QTZ720904:QTZ720925 RDV720904:RDV720925 RNR720904:RNR720925 RXN720904:RXN720925 SHJ720904:SHJ720925 SRF720904:SRF720925 TBB720904:TBB720925 TKX720904:TKX720925 TUT720904:TUT720925 UEP720904:UEP720925 UOL720904:UOL720925 UYH720904:UYH720925 VID720904:VID720925 VRZ720904:VRZ720925 WBV720904:WBV720925 WLR720904:WLR720925 WVN720904:WVN720925 F786440:F786461 JB786440:JB786461 SX786440:SX786461 ACT786440:ACT786461 AMP786440:AMP786461 AWL786440:AWL786461 BGH786440:BGH786461 BQD786440:BQD786461 BZZ786440:BZZ786461 CJV786440:CJV786461 CTR786440:CTR786461 DDN786440:DDN786461 DNJ786440:DNJ786461 DXF786440:DXF786461 EHB786440:EHB786461 EQX786440:EQX786461 FAT786440:FAT786461 FKP786440:FKP786461 FUL786440:FUL786461 GEH786440:GEH786461 GOD786440:GOD786461 GXZ786440:GXZ786461 HHV786440:HHV786461 HRR786440:HRR786461 IBN786440:IBN786461 ILJ786440:ILJ786461 IVF786440:IVF786461 JFB786440:JFB786461 JOX786440:JOX786461 JYT786440:JYT786461 KIP786440:KIP786461 KSL786440:KSL786461 LCH786440:LCH786461 LMD786440:LMD786461 LVZ786440:LVZ786461 MFV786440:MFV786461 MPR786440:MPR786461 MZN786440:MZN786461 NJJ786440:NJJ786461 NTF786440:NTF786461 ODB786440:ODB786461 OMX786440:OMX786461 OWT786440:OWT786461 PGP786440:PGP786461 PQL786440:PQL786461 QAH786440:QAH786461 QKD786440:QKD786461 QTZ786440:QTZ786461 RDV786440:RDV786461 RNR786440:RNR786461 RXN786440:RXN786461 SHJ786440:SHJ786461 SRF786440:SRF786461 TBB786440:TBB786461 TKX786440:TKX786461 TUT786440:TUT786461 UEP786440:UEP786461 UOL786440:UOL786461 UYH786440:UYH786461 VID786440:VID786461 VRZ786440:VRZ786461 WBV786440:WBV786461 WLR786440:WLR786461 WVN786440:WVN786461 F851976:F851997 JB851976:JB851997 SX851976:SX851997 ACT851976:ACT851997 AMP851976:AMP851997 AWL851976:AWL851997 BGH851976:BGH851997 BQD851976:BQD851997 BZZ851976:BZZ851997 CJV851976:CJV851997 CTR851976:CTR851997 DDN851976:DDN851997 DNJ851976:DNJ851997 DXF851976:DXF851997 EHB851976:EHB851997 EQX851976:EQX851997 FAT851976:FAT851997 FKP851976:FKP851997 FUL851976:FUL851997 GEH851976:GEH851997 GOD851976:GOD851997 GXZ851976:GXZ851997 HHV851976:HHV851997 HRR851976:HRR851997 IBN851976:IBN851997 ILJ851976:ILJ851997 IVF851976:IVF851997 JFB851976:JFB851997 JOX851976:JOX851997 JYT851976:JYT851997 KIP851976:KIP851997 KSL851976:KSL851997 LCH851976:LCH851997 LMD851976:LMD851997 LVZ851976:LVZ851997 MFV851976:MFV851997 MPR851976:MPR851997 MZN851976:MZN851997 NJJ851976:NJJ851997 NTF851976:NTF851997 ODB851976:ODB851997 OMX851976:OMX851997 OWT851976:OWT851997 PGP851976:PGP851997 PQL851976:PQL851997 QAH851976:QAH851997 QKD851976:QKD851997 QTZ851976:QTZ851997 RDV851976:RDV851997 RNR851976:RNR851997 RXN851976:RXN851997 SHJ851976:SHJ851997 SRF851976:SRF851997 TBB851976:TBB851997 TKX851976:TKX851997 TUT851976:TUT851997 UEP851976:UEP851997 UOL851976:UOL851997 UYH851976:UYH851997 VID851976:VID851997 VRZ851976:VRZ851997 WBV851976:WBV851997 WLR851976:WLR851997 WVN851976:WVN851997 F917512:F917533 JB917512:JB917533 SX917512:SX917533 ACT917512:ACT917533 AMP917512:AMP917533 AWL917512:AWL917533 BGH917512:BGH917533 BQD917512:BQD917533 BZZ917512:BZZ917533 CJV917512:CJV917533 CTR917512:CTR917533 DDN917512:DDN917533 DNJ917512:DNJ917533 DXF917512:DXF917533 EHB917512:EHB917533 EQX917512:EQX917533 FAT917512:FAT917533 FKP917512:FKP917533 FUL917512:FUL917533 GEH917512:GEH917533 GOD917512:GOD917533 GXZ917512:GXZ917533 HHV917512:HHV917533 HRR917512:HRR917533 IBN917512:IBN917533 ILJ917512:ILJ917533 IVF917512:IVF917533 JFB917512:JFB917533 JOX917512:JOX917533 JYT917512:JYT917533 KIP917512:KIP917533 KSL917512:KSL917533 LCH917512:LCH917533 LMD917512:LMD917533 LVZ917512:LVZ917533 MFV917512:MFV917533 MPR917512:MPR917533 MZN917512:MZN917533 NJJ917512:NJJ917533 NTF917512:NTF917533 ODB917512:ODB917533 OMX917512:OMX917533 OWT917512:OWT917533 PGP917512:PGP917533 PQL917512:PQL917533 QAH917512:QAH917533 QKD917512:QKD917533 QTZ917512:QTZ917533 RDV917512:RDV917533 RNR917512:RNR917533 RXN917512:RXN917533 SHJ917512:SHJ917533 SRF917512:SRF917533 TBB917512:TBB917533 TKX917512:TKX917533 TUT917512:TUT917533 UEP917512:UEP917533 UOL917512:UOL917533 UYH917512:UYH917533 VID917512:VID917533 VRZ917512:VRZ917533 WBV917512:WBV917533 WLR917512:WLR917533 WVN917512:WVN917533 F983048:F983069 JB983048:JB983069 SX983048:SX983069 ACT983048:ACT983069 AMP983048:AMP983069 AWL983048:AWL983069 BGH983048:BGH983069 BQD983048:BQD983069 BZZ983048:BZZ983069 CJV983048:CJV983069 CTR983048:CTR983069 DDN983048:DDN983069 DNJ983048:DNJ983069 DXF983048:DXF983069 EHB983048:EHB983069 EQX983048:EQX983069 FAT983048:FAT983069 FKP983048:FKP983069 FUL983048:FUL983069 GEH983048:GEH983069 GOD983048:GOD983069 GXZ983048:GXZ983069 HHV983048:HHV983069 HRR983048:HRR983069 IBN983048:IBN983069 ILJ983048:ILJ983069 IVF983048:IVF983069 JFB983048:JFB983069 JOX983048:JOX983069 JYT983048:JYT983069 KIP983048:KIP983069 KSL983048:KSL983069 LCH983048:LCH983069 LMD983048:LMD983069 LVZ983048:LVZ983069 MFV983048:MFV983069 MPR983048:MPR983069 MZN983048:MZN983069 NJJ983048:NJJ983069 NTF983048:NTF983069 ODB983048:ODB983069 OMX983048:OMX983069 OWT983048:OWT983069 PGP983048:PGP983069 PQL983048:PQL983069 QAH983048:QAH983069 QKD983048:QKD983069 QTZ983048:QTZ983069 RDV983048:RDV983069 RNR983048:RNR983069 RXN983048:RXN983069 SHJ983048:SHJ983069 SRF983048:SRF983069 TBB983048:TBB983069 TKX983048:TKX983069 TUT983048:TUT983069 UEP983048:UEP983069 UOL983048:UOL983069 UYH983048:UYH983069 VID983048:VID983069 VRZ983048:VRZ983069 WBV983048:WBV983069 WLR983048:WLR983069 WVN11:WVN29 WLR11:WLR29 WBV11:WBV29 VRZ11:VRZ29 VID11:VID29 UYH11:UYH29 UOL11:UOL29 UEP11:UEP29 TUT11:TUT29 TKX11:TKX29 TBB11:TBB29 SRF11:SRF29 SHJ11:SHJ29 RXN11:RXN29 RNR11:RNR29 RDV11:RDV29 QTZ11:QTZ29 QKD11:QKD29 QAH11:QAH29 PQL11:PQL29 PGP11:PGP29 OWT11:OWT29 OMX11:OMX29 ODB11:ODB29 NTF11:NTF29 NJJ11:NJJ29 MZN11:MZN29 MPR11:MPR29 MFV11:MFV29 LVZ11:LVZ29 LMD11:LMD29 LCH11:LCH29 KSL11:KSL29 KIP11:KIP29 JYT11:JYT29 JOX11:JOX29 JFB11:JFB29 IVF11:IVF29 ILJ11:ILJ29 IBN11:IBN29 HRR11:HRR29 HHV11:HHV29 GXZ11:GXZ29 GOD11:GOD29 GEH11:GEH29 FUL11:FUL29 FKP11:FKP29 FAT11:FAT29 EQX11:EQX29 EHB11:EHB29 DXF11:DXF29 DNJ11:DNJ29 DDN11:DDN29 CTR11:CTR29 CJV11:CJV29 BZZ11:BZZ29 BQD11:BQD29 BGH11:BGH29 AWL11:AWL29 AMP11:AMP29 ACT11:ACT29 SX11:SX29 JB11:JB29">
      <formula1>0</formula1>
      <formula2>0</formula2>
    </dataValidation>
    <dataValidation type="list" allowBlank="1" sqref="F11:F29">
      <formula1>"○"</formula1>
    </dataValidation>
  </dataValidations>
  <pageMargins left="0.47222222222222221" right="0.27569444444444446" top="0.55138888888888893" bottom="0.6694444444444444" header="0.51180555555555551" footer="0.51180555555555551"/>
  <pageSetup paperSize="9" scale="75"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B18"/>
  <sheetViews>
    <sheetView view="pageBreakPreview" zoomScale="90" zoomScaleNormal="100" zoomScaleSheetLayoutView="90" workbookViewId="0">
      <selection activeCell="A2" sqref="A2:B2"/>
    </sheetView>
  </sheetViews>
  <sheetFormatPr defaultColWidth="8.69921875" defaultRowHeight="12"/>
  <cols>
    <col min="1" max="1" width="30.69921875" style="80" customWidth="1"/>
    <col min="2" max="2" width="70.69921875" style="80" customWidth="1"/>
    <col min="3" max="3" width="3" style="80" customWidth="1"/>
    <col min="4" max="16384" width="8.69921875" style="80"/>
  </cols>
  <sheetData>
    <row r="1" spans="1:2" ht="16.95" customHeight="1">
      <c r="A1" s="79" t="s">
        <v>577</v>
      </c>
    </row>
    <row r="2" spans="1:2" ht="32.4" customHeight="1" thickBot="1">
      <c r="A2" s="830" t="s">
        <v>194</v>
      </c>
      <c r="B2" s="830"/>
    </row>
    <row r="3" spans="1:2" s="83" customFormat="1" ht="24.9" customHeight="1">
      <c r="A3" s="81" t="s">
        <v>195</v>
      </c>
      <c r="B3" s="82"/>
    </row>
    <row r="4" spans="1:2" s="83" customFormat="1" ht="24.9" customHeight="1" thickBot="1">
      <c r="A4" s="84" t="s">
        <v>196</v>
      </c>
      <c r="B4" s="85"/>
    </row>
    <row r="5" spans="1:2" s="83" customFormat="1" ht="20.100000000000001" customHeight="1" thickBot="1">
      <c r="A5" s="86"/>
      <c r="B5" s="86"/>
    </row>
    <row r="6" spans="1:2" s="83" customFormat="1" ht="33.75" customHeight="1">
      <c r="A6" s="831" t="s">
        <v>197</v>
      </c>
      <c r="B6" s="832"/>
    </row>
    <row r="7" spans="1:2" s="83" customFormat="1" ht="24.9" customHeight="1">
      <c r="A7" s="833" t="s">
        <v>198</v>
      </c>
      <c r="B7" s="834"/>
    </row>
    <row r="8" spans="1:2" s="83" customFormat="1" ht="99.9" customHeight="1">
      <c r="A8" s="835"/>
      <c r="B8" s="836"/>
    </row>
    <row r="9" spans="1:2" s="83" customFormat="1" ht="24.9" customHeight="1">
      <c r="A9" s="824" t="s">
        <v>199</v>
      </c>
      <c r="B9" s="825"/>
    </row>
    <row r="10" spans="1:2" s="83" customFormat="1" ht="99.9" customHeight="1">
      <c r="A10" s="826"/>
      <c r="B10" s="827"/>
    </row>
    <row r="11" spans="1:2" s="83" customFormat="1" ht="24.9" customHeight="1">
      <c r="A11" s="824" t="s">
        <v>200</v>
      </c>
      <c r="B11" s="825"/>
    </row>
    <row r="12" spans="1:2" s="83" customFormat="1" ht="99.9" customHeight="1">
      <c r="A12" s="826"/>
      <c r="B12" s="827"/>
    </row>
    <row r="13" spans="1:2" s="83" customFormat="1" ht="24.9" customHeight="1">
      <c r="A13" s="824" t="s">
        <v>201</v>
      </c>
      <c r="B13" s="825"/>
    </row>
    <row r="14" spans="1:2" s="83" customFormat="1" ht="99.9" customHeight="1" thickBot="1">
      <c r="A14" s="828"/>
      <c r="B14" s="829"/>
    </row>
    <row r="15" spans="1:2" s="83" customFormat="1" ht="13.2">
      <c r="A15" s="87"/>
      <c r="B15" s="87"/>
    </row>
    <row r="16" spans="1:2" ht="16.95" customHeight="1">
      <c r="A16" s="79" t="s">
        <v>202</v>
      </c>
    </row>
    <row r="18" spans="2:2" ht="13.2">
      <c r="B18" s="1" t="s">
        <v>65</v>
      </c>
    </row>
  </sheetData>
  <mergeCells count="10">
    <mergeCell ref="A11:B11"/>
    <mergeCell ref="A12:B12"/>
    <mergeCell ref="A13:B13"/>
    <mergeCell ref="A14:B14"/>
    <mergeCell ref="A2:B2"/>
    <mergeCell ref="A6:B6"/>
    <mergeCell ref="A7:B7"/>
    <mergeCell ref="A8:B8"/>
    <mergeCell ref="A9:B9"/>
    <mergeCell ref="A10:B10"/>
  </mergeCells>
  <phoneticPr fontId="9"/>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N25"/>
  <sheetViews>
    <sheetView view="pageBreakPreview" zoomScaleNormal="85" zoomScaleSheetLayoutView="100" workbookViewId="0">
      <selection activeCell="A2" sqref="A2"/>
    </sheetView>
  </sheetViews>
  <sheetFormatPr defaultColWidth="8.69921875" defaultRowHeight="13.2"/>
  <cols>
    <col min="1" max="1" width="6.3984375" style="79" customWidth="1"/>
    <col min="2" max="3" width="14.69921875" style="79" customWidth="1"/>
    <col min="4" max="5" width="12.69921875" style="79" customWidth="1"/>
    <col min="6" max="6" width="17.69921875" style="79" customWidth="1"/>
    <col min="7" max="12" width="5.3984375" style="79" customWidth="1"/>
    <col min="13" max="16384" width="8.69921875" style="79"/>
  </cols>
  <sheetData>
    <row r="1" spans="1:14">
      <c r="A1" s="838" t="s">
        <v>578</v>
      </c>
      <c r="B1" s="838"/>
      <c r="C1" s="838"/>
      <c r="D1" s="838"/>
      <c r="E1" s="838"/>
      <c r="F1" s="838"/>
      <c r="G1" s="838"/>
      <c r="H1" s="838"/>
      <c r="I1" s="838"/>
      <c r="J1" s="838"/>
      <c r="K1" s="838"/>
      <c r="L1" s="838"/>
    </row>
    <row r="3" spans="1:14" ht="16.95" customHeight="1">
      <c r="A3" s="830" t="s">
        <v>203</v>
      </c>
      <c r="B3" s="830"/>
      <c r="C3" s="830"/>
      <c r="D3" s="830"/>
      <c r="E3" s="830"/>
      <c r="F3" s="830"/>
      <c r="G3" s="830"/>
      <c r="H3" s="830"/>
      <c r="I3" s="830"/>
      <c r="J3" s="830"/>
      <c r="K3" s="830"/>
      <c r="L3" s="830"/>
    </row>
    <row r="4" spans="1:14" ht="16.95" customHeight="1">
      <c r="A4" s="88"/>
      <c r="B4" s="88"/>
      <c r="C4" s="88"/>
      <c r="D4" s="88"/>
      <c r="E4" s="88"/>
      <c r="F4" s="88"/>
      <c r="G4" s="88"/>
      <c r="H4" s="88"/>
      <c r="I4" s="88"/>
      <c r="J4" s="88"/>
      <c r="K4" s="88"/>
      <c r="L4" s="88"/>
    </row>
    <row r="5" spans="1:14" ht="24" customHeight="1">
      <c r="A5" s="89"/>
      <c r="B5" s="89"/>
      <c r="C5" s="89"/>
      <c r="D5" s="89"/>
      <c r="E5" s="89"/>
      <c r="F5" s="89"/>
      <c r="G5" s="90"/>
      <c r="H5" s="91" t="s">
        <v>204</v>
      </c>
      <c r="I5" s="91"/>
      <c r="J5" s="91" t="s">
        <v>205</v>
      </c>
      <c r="K5" s="91"/>
      <c r="L5" s="91" t="s">
        <v>206</v>
      </c>
      <c r="N5" s="112"/>
    </row>
    <row r="6" spans="1:14" ht="16.95" customHeight="1">
      <c r="A6" s="839" t="s">
        <v>207</v>
      </c>
      <c r="B6" s="839"/>
      <c r="C6" s="89" t="s">
        <v>208</v>
      </c>
      <c r="D6" s="89"/>
      <c r="E6" s="89"/>
      <c r="F6" s="89"/>
      <c r="G6" s="89"/>
      <c r="H6" s="89"/>
      <c r="I6" s="89"/>
      <c r="J6" s="89"/>
      <c r="K6" s="89"/>
      <c r="L6" s="89"/>
    </row>
    <row r="7" spans="1:14" ht="16.95" customHeight="1">
      <c r="A7" s="92"/>
      <c r="B7" s="92"/>
      <c r="C7" s="92"/>
      <c r="D7" s="92"/>
      <c r="E7" s="92"/>
      <c r="F7" s="92"/>
      <c r="G7" s="92"/>
      <c r="H7" s="92"/>
      <c r="I7" s="92"/>
      <c r="J7" s="92"/>
      <c r="K7" s="92"/>
      <c r="L7" s="92"/>
    </row>
    <row r="8" spans="1:14" s="94" customFormat="1" ht="21" customHeight="1">
      <c r="A8" s="840" t="s">
        <v>209</v>
      </c>
      <c r="B8" s="840"/>
      <c r="C8" s="840"/>
      <c r="D8" s="93" t="s">
        <v>210</v>
      </c>
      <c r="E8" s="841"/>
      <c r="F8" s="841"/>
      <c r="G8" s="841"/>
      <c r="H8" s="841"/>
      <c r="I8" s="841"/>
      <c r="J8" s="841"/>
      <c r="K8" s="841"/>
      <c r="L8" s="841"/>
    </row>
    <row r="9" spans="1:14" ht="21" customHeight="1">
      <c r="A9" s="95"/>
      <c r="B9" s="95"/>
      <c r="C9" s="95"/>
      <c r="D9" s="96"/>
      <c r="E9" s="842"/>
      <c r="F9" s="842"/>
      <c r="G9" s="842"/>
      <c r="H9" s="842"/>
      <c r="I9" s="842"/>
      <c r="J9" s="842"/>
      <c r="K9" s="842"/>
      <c r="L9" s="842"/>
    </row>
    <row r="10" spans="1:14" ht="21" customHeight="1">
      <c r="A10" s="95"/>
      <c r="B10" s="95"/>
      <c r="C10" s="95"/>
      <c r="D10" s="843" t="s">
        <v>102</v>
      </c>
      <c r="E10" s="843"/>
      <c r="F10" s="844"/>
      <c r="G10" s="844"/>
      <c r="H10" s="844"/>
      <c r="I10" s="844"/>
      <c r="J10" s="844"/>
      <c r="K10" s="844"/>
      <c r="L10" s="844"/>
    </row>
    <row r="11" spans="1:14" ht="21" customHeight="1">
      <c r="D11" s="846"/>
      <c r="E11" s="846"/>
      <c r="F11" s="845"/>
      <c r="G11" s="845"/>
      <c r="H11" s="845"/>
      <c r="I11" s="845"/>
      <c r="J11" s="845"/>
      <c r="K11" s="845"/>
      <c r="L11" s="845"/>
    </row>
    <row r="12" spans="1:14" ht="27.75" customHeight="1">
      <c r="A12" s="847"/>
      <c r="B12" s="847"/>
      <c r="C12" s="847"/>
      <c r="D12" s="847"/>
      <c r="E12" s="847"/>
      <c r="F12" s="847"/>
      <c r="G12" s="847"/>
      <c r="H12" s="847"/>
      <c r="I12" s="847"/>
      <c r="J12" s="847"/>
      <c r="K12" s="847"/>
      <c r="L12" s="847"/>
    </row>
    <row r="13" spans="1:14" ht="27.75" customHeight="1">
      <c r="A13" s="97"/>
      <c r="B13" s="97"/>
      <c r="C13" s="97"/>
      <c r="D13" s="97"/>
      <c r="E13" s="97"/>
      <c r="F13" s="97"/>
      <c r="G13" s="97"/>
      <c r="H13" s="97"/>
      <c r="I13" s="97"/>
      <c r="J13" s="97"/>
      <c r="K13" s="97"/>
      <c r="L13" s="97"/>
    </row>
    <row r="14" spans="1:14" s="83" customFormat="1" ht="16.95" customHeight="1">
      <c r="A14" s="98" t="s">
        <v>275</v>
      </c>
      <c r="B14" s="99"/>
      <c r="C14" s="99"/>
      <c r="D14" s="99"/>
      <c r="E14" s="99"/>
      <c r="F14" s="99"/>
      <c r="G14" s="99"/>
      <c r="H14" s="99"/>
      <c r="I14" s="99"/>
      <c r="J14" s="99"/>
      <c r="K14" s="99"/>
      <c r="L14" s="99"/>
    </row>
    <row r="20" spans="1:8" ht="19.5" customHeight="1">
      <c r="A20" s="100"/>
      <c r="B20" s="837" t="s">
        <v>211</v>
      </c>
      <c r="C20" s="837"/>
      <c r="D20" s="837"/>
      <c r="E20" s="837"/>
      <c r="F20" s="837"/>
      <c r="G20" s="837"/>
      <c r="H20" s="837"/>
    </row>
    <row r="21" spans="1:8" ht="19.5" customHeight="1">
      <c r="A21" s="100"/>
      <c r="B21" s="837" t="s">
        <v>212</v>
      </c>
      <c r="C21" s="837"/>
      <c r="D21" s="837"/>
      <c r="E21" s="837"/>
      <c r="F21" s="837"/>
      <c r="G21" s="837"/>
      <c r="H21" s="837"/>
    </row>
    <row r="22" spans="1:8" ht="19.5" customHeight="1">
      <c r="A22" s="100"/>
      <c r="B22" s="837" t="s">
        <v>213</v>
      </c>
      <c r="C22" s="837"/>
      <c r="D22" s="837"/>
      <c r="E22" s="837"/>
      <c r="F22" s="837"/>
      <c r="G22" s="837"/>
      <c r="H22" s="837"/>
    </row>
    <row r="23" spans="1:8" ht="19.5" customHeight="1">
      <c r="A23" s="100"/>
      <c r="B23" s="837" t="s">
        <v>214</v>
      </c>
      <c r="C23" s="837"/>
      <c r="D23" s="837"/>
      <c r="E23" s="837"/>
      <c r="F23" s="837"/>
      <c r="G23" s="837"/>
      <c r="H23" s="837"/>
    </row>
    <row r="24" spans="1:8" ht="19.5" customHeight="1">
      <c r="A24" s="100"/>
      <c r="B24" s="837" t="s">
        <v>215</v>
      </c>
      <c r="C24" s="837"/>
      <c r="D24" s="837"/>
      <c r="E24" s="837"/>
      <c r="F24" s="837"/>
      <c r="G24" s="837"/>
      <c r="H24" s="837"/>
    </row>
    <row r="25" spans="1:8">
      <c r="A25" s="79" t="s">
        <v>216</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9"/>
  <dataValidations count="1">
    <dataValidation type="list" allowBlank="1" showInputMessage="1" showErrorMessage="1" sqref="A20:A24">
      <formula1>"○"</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C22"/>
  <sheetViews>
    <sheetView showGridLines="0" view="pageBreakPreview" zoomScale="110" zoomScaleNormal="110" zoomScaleSheetLayoutView="110" workbookViewId="0">
      <selection activeCell="G8" sqref="G8"/>
    </sheetView>
  </sheetViews>
  <sheetFormatPr defaultColWidth="9.3984375" defaultRowHeight="13.2"/>
  <cols>
    <col min="1" max="1" width="1" style="101" customWidth="1"/>
    <col min="2" max="2" width="7.69921875" style="101" customWidth="1"/>
    <col min="3" max="3" width="93.5" style="102" customWidth="1"/>
    <col min="4" max="4" width="4.3984375" style="101" customWidth="1"/>
    <col min="5" max="10" width="9.3984375" style="101"/>
    <col min="11" max="11" width="8.59765625" style="101" customWidth="1"/>
    <col min="12" max="16384" width="9.3984375" style="101"/>
  </cols>
  <sheetData>
    <row r="1" spans="2:3">
      <c r="B1" s="101" t="s">
        <v>217</v>
      </c>
    </row>
    <row r="2" spans="2:3">
      <c r="C2" s="103" t="s">
        <v>218</v>
      </c>
    </row>
    <row r="3" spans="2:3" ht="6" customHeight="1"/>
    <row r="4" spans="2:3">
      <c r="B4" s="104" t="s">
        <v>219</v>
      </c>
      <c r="C4" s="105" t="s">
        <v>220</v>
      </c>
    </row>
    <row r="5" spans="2:3" ht="19.2">
      <c r="B5" s="106" t="s">
        <v>221</v>
      </c>
      <c r="C5" s="107" t="s">
        <v>222</v>
      </c>
    </row>
    <row r="6" spans="2:3" ht="19.2">
      <c r="B6" s="106" t="s">
        <v>223</v>
      </c>
      <c r="C6" s="107" t="s">
        <v>224</v>
      </c>
    </row>
    <row r="7" spans="2:3">
      <c r="B7" s="106" t="s">
        <v>225</v>
      </c>
      <c r="C7" s="107" t="s">
        <v>226</v>
      </c>
    </row>
    <row r="8" spans="2:3" ht="19.2">
      <c r="B8" s="106" t="s">
        <v>227</v>
      </c>
      <c r="C8" s="107" t="s">
        <v>228</v>
      </c>
    </row>
    <row r="9" spans="2:3">
      <c r="B9" s="106" t="s">
        <v>229</v>
      </c>
      <c r="C9" s="107" t="s">
        <v>230</v>
      </c>
    </row>
    <row r="10" spans="2:3" ht="76.8">
      <c r="B10" s="106" t="s">
        <v>231</v>
      </c>
      <c r="C10" s="107" t="s">
        <v>232</v>
      </c>
    </row>
    <row r="11" spans="2:3" ht="96">
      <c r="B11" s="106" t="s">
        <v>233</v>
      </c>
      <c r="C11" s="107" t="s">
        <v>234</v>
      </c>
    </row>
    <row r="12" spans="2:3" ht="76.8">
      <c r="B12" s="106" t="s">
        <v>235</v>
      </c>
      <c r="C12" s="107" t="s">
        <v>236</v>
      </c>
    </row>
    <row r="13" spans="2:3" ht="86.4">
      <c r="B13" s="106" t="s">
        <v>237</v>
      </c>
      <c r="C13" s="107" t="s">
        <v>238</v>
      </c>
    </row>
    <row r="14" spans="2:3" ht="28.8">
      <c r="B14" s="106" t="s">
        <v>239</v>
      </c>
      <c r="C14" s="107" t="s">
        <v>240</v>
      </c>
    </row>
    <row r="15" spans="2:3" ht="38.4">
      <c r="B15" s="106" t="s">
        <v>241</v>
      </c>
      <c r="C15" s="107" t="s">
        <v>242</v>
      </c>
    </row>
    <row r="16" spans="2:3" ht="28.8">
      <c r="B16" s="106" t="s">
        <v>243</v>
      </c>
      <c r="C16" s="107" t="s">
        <v>244</v>
      </c>
    </row>
    <row r="17" spans="2:3">
      <c r="B17" s="106" t="s">
        <v>245</v>
      </c>
      <c r="C17" s="107" t="s">
        <v>246</v>
      </c>
    </row>
    <row r="18" spans="2:3" ht="19.2">
      <c r="B18" s="106" t="s">
        <v>247</v>
      </c>
      <c r="C18" s="107" t="s">
        <v>248</v>
      </c>
    </row>
    <row r="19" spans="2:3" ht="19.2">
      <c r="B19" s="106" t="s">
        <v>249</v>
      </c>
      <c r="C19" s="107" t="s">
        <v>250</v>
      </c>
    </row>
    <row r="20" spans="2:3" ht="19.2">
      <c r="B20" s="106" t="s">
        <v>251</v>
      </c>
      <c r="C20" s="107" t="s">
        <v>252</v>
      </c>
    </row>
    <row r="21" spans="2:3" ht="19.2">
      <c r="B21" s="108" t="s">
        <v>253</v>
      </c>
      <c r="C21" s="109" t="s">
        <v>254</v>
      </c>
    </row>
    <row r="22" spans="2:3">
      <c r="B22" s="110"/>
    </row>
  </sheetData>
  <phoneticPr fontId="9"/>
  <pageMargins left="0.23622047244094491" right="0.23622047244094491" top="0.74803149606299213" bottom="0.74803149606299213"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C22"/>
  <sheetViews>
    <sheetView showGridLines="0" view="pageBreakPreview" zoomScale="110" zoomScaleNormal="130" zoomScaleSheetLayoutView="110" workbookViewId="0">
      <selection activeCell="G6" sqref="G6"/>
    </sheetView>
  </sheetViews>
  <sheetFormatPr defaultColWidth="9.3984375" defaultRowHeight="13.2"/>
  <cols>
    <col min="1" max="1" width="1" style="101" customWidth="1"/>
    <col min="2" max="2" width="7.69921875" style="101" customWidth="1"/>
    <col min="3" max="3" width="93.5" style="102" customWidth="1"/>
    <col min="4" max="4" width="1" style="101" customWidth="1"/>
    <col min="5" max="10" width="9.3984375" style="101"/>
    <col min="11" max="11" width="8.59765625" style="101" customWidth="1"/>
    <col min="12" max="16384" width="9.3984375" style="101"/>
  </cols>
  <sheetData>
    <row r="1" spans="2:3">
      <c r="B1" s="101" t="s">
        <v>255</v>
      </c>
      <c r="C1" s="101"/>
    </row>
    <row r="2" spans="2:3">
      <c r="C2" s="101" t="s">
        <v>256</v>
      </c>
    </row>
    <row r="3" spans="2:3" ht="6" customHeight="1"/>
    <row r="4" spans="2:3">
      <c r="B4" s="104" t="s">
        <v>219</v>
      </c>
      <c r="C4" s="105" t="s">
        <v>220</v>
      </c>
    </row>
    <row r="5" spans="2:3" ht="19.2">
      <c r="B5" s="106" t="s">
        <v>221</v>
      </c>
      <c r="C5" s="107" t="s">
        <v>257</v>
      </c>
    </row>
    <row r="6" spans="2:3" ht="19.2">
      <c r="B6" s="106" t="s">
        <v>223</v>
      </c>
      <c r="C6" s="107" t="s">
        <v>258</v>
      </c>
    </row>
    <row r="7" spans="2:3">
      <c r="B7" s="106" t="s">
        <v>225</v>
      </c>
      <c r="C7" s="107" t="s">
        <v>226</v>
      </c>
    </row>
    <row r="8" spans="2:3" ht="19.2">
      <c r="B8" s="106" t="s">
        <v>227</v>
      </c>
      <c r="C8" s="107" t="s">
        <v>228</v>
      </c>
    </row>
    <row r="9" spans="2:3">
      <c r="B9" s="106" t="s">
        <v>229</v>
      </c>
      <c r="C9" s="107" t="s">
        <v>230</v>
      </c>
    </row>
    <row r="10" spans="2:3" ht="19.2">
      <c r="B10" s="106" t="s">
        <v>231</v>
      </c>
      <c r="C10" s="107" t="s">
        <v>259</v>
      </c>
    </row>
    <row r="11" spans="2:3" ht="76.8">
      <c r="B11" s="106" t="s">
        <v>233</v>
      </c>
      <c r="C11" s="107" t="s">
        <v>260</v>
      </c>
    </row>
    <row r="12" spans="2:3" ht="76.8">
      <c r="B12" s="106" t="s">
        <v>235</v>
      </c>
      <c r="C12" s="107" t="s">
        <v>261</v>
      </c>
    </row>
    <row r="13" spans="2:3" ht="48">
      <c r="B13" s="106" t="s">
        <v>237</v>
      </c>
      <c r="C13" s="107" t="s">
        <v>262</v>
      </c>
    </row>
    <row r="14" spans="2:3" ht="28.8">
      <c r="B14" s="106" t="s">
        <v>239</v>
      </c>
      <c r="C14" s="107" t="s">
        <v>263</v>
      </c>
    </row>
    <row r="15" spans="2:3" ht="38.4">
      <c r="B15" s="106" t="s">
        <v>241</v>
      </c>
      <c r="C15" s="107" t="s">
        <v>264</v>
      </c>
    </row>
    <row r="16" spans="2:3" ht="28.8">
      <c r="B16" s="106" t="s">
        <v>243</v>
      </c>
      <c r="C16" s="107" t="s">
        <v>265</v>
      </c>
    </row>
    <row r="17" spans="2:3">
      <c r="B17" s="106" t="s">
        <v>245</v>
      </c>
      <c r="C17" s="107" t="s">
        <v>246</v>
      </c>
    </row>
    <row r="18" spans="2:3" ht="19.2">
      <c r="B18" s="106" t="s">
        <v>247</v>
      </c>
      <c r="C18" s="107" t="s">
        <v>266</v>
      </c>
    </row>
    <row r="19" spans="2:3" ht="19.2">
      <c r="B19" s="106" t="s">
        <v>249</v>
      </c>
      <c r="C19" s="107" t="s">
        <v>267</v>
      </c>
    </row>
    <row r="20" spans="2:3" ht="19.2">
      <c r="B20" s="106" t="s">
        <v>251</v>
      </c>
      <c r="C20" s="107" t="s">
        <v>268</v>
      </c>
    </row>
    <row r="21" spans="2:3" ht="19.2">
      <c r="B21" s="108" t="s">
        <v>269</v>
      </c>
      <c r="C21" s="109" t="s">
        <v>270</v>
      </c>
    </row>
    <row r="22" spans="2:3">
      <c r="B22" s="110"/>
    </row>
  </sheetData>
  <phoneticPr fontId="9"/>
  <printOptions horizontalCentered="1"/>
  <pageMargins left="0.23622047244094491" right="0.43307086614173229" top="0.74803149606299213" bottom="0.74803149606299213"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F32"/>
  <sheetViews>
    <sheetView view="pageBreakPreview" zoomScaleNormal="100" zoomScaleSheetLayoutView="100" workbookViewId="0">
      <selection activeCell="A2" sqref="A2:B2"/>
    </sheetView>
  </sheetViews>
  <sheetFormatPr defaultColWidth="8.09765625" defaultRowHeight="13.2"/>
  <cols>
    <col min="1" max="1" width="41.5" style="26" customWidth="1"/>
    <col min="2" max="2" width="27" style="26" customWidth="1"/>
    <col min="3" max="16384" width="8.09765625" style="26"/>
  </cols>
  <sheetData>
    <row r="1" spans="1:6" ht="22.5" customHeight="1">
      <c r="A1" s="25" t="s">
        <v>579</v>
      </c>
      <c r="B1" s="25"/>
    </row>
    <row r="2" spans="1:6" ht="24.75" customHeight="1">
      <c r="A2" s="851" t="s">
        <v>271</v>
      </c>
      <c r="B2" s="851"/>
      <c r="C2" s="27"/>
      <c r="D2" s="27"/>
      <c r="E2" s="27"/>
      <c r="F2" s="27"/>
    </row>
    <row r="3" spans="1:6" ht="18.75" customHeight="1">
      <c r="A3" s="25"/>
      <c r="B3" s="25"/>
    </row>
    <row r="4" spans="1:6" ht="14.1" customHeight="1">
      <c r="A4" s="28" t="s">
        <v>106</v>
      </c>
      <c r="B4" s="852" t="s">
        <v>272</v>
      </c>
    </row>
    <row r="5" spans="1:6" ht="18.75" customHeight="1">
      <c r="A5" s="29" t="s">
        <v>273</v>
      </c>
      <c r="B5" s="853"/>
    </row>
    <row r="6" spans="1:6" ht="15" customHeight="1">
      <c r="A6" s="30"/>
      <c r="B6" s="848"/>
    </row>
    <row r="7" spans="1:6" ht="39" customHeight="1">
      <c r="A7" s="31"/>
      <c r="B7" s="849"/>
    </row>
    <row r="8" spans="1:6" ht="15" customHeight="1">
      <c r="A8" s="30"/>
      <c r="B8" s="848"/>
    </row>
    <row r="9" spans="1:6" ht="39" customHeight="1">
      <c r="A9" s="31"/>
      <c r="B9" s="849"/>
    </row>
    <row r="10" spans="1:6" ht="15" customHeight="1">
      <c r="A10" s="30"/>
      <c r="B10" s="848"/>
    </row>
    <row r="11" spans="1:6" ht="39" customHeight="1">
      <c r="A11" s="31"/>
      <c r="B11" s="849"/>
    </row>
    <row r="12" spans="1:6" ht="15" customHeight="1">
      <c r="A12" s="30"/>
      <c r="B12" s="848"/>
    </row>
    <row r="13" spans="1:6" ht="39" customHeight="1">
      <c r="A13" s="31"/>
      <c r="B13" s="849"/>
    </row>
    <row r="14" spans="1:6" ht="15" customHeight="1">
      <c r="A14" s="30"/>
      <c r="B14" s="848"/>
    </row>
    <row r="15" spans="1:6" ht="39" customHeight="1">
      <c r="A15" s="31"/>
      <c r="B15" s="849"/>
    </row>
    <row r="16" spans="1:6" ht="7.5" customHeight="1">
      <c r="A16" s="32"/>
      <c r="B16" s="33"/>
    </row>
    <row r="17" spans="1:2" ht="15" customHeight="1">
      <c r="A17" s="850"/>
      <c r="B17" s="850"/>
    </row>
    <row r="18" spans="1:2" ht="15" customHeight="1">
      <c r="A18" s="850"/>
      <c r="B18" s="850"/>
    </row>
    <row r="19" spans="1:2">
      <c r="A19" s="34"/>
      <c r="B19" s="34"/>
    </row>
    <row r="20" spans="1:2">
      <c r="A20" s="34"/>
      <c r="B20" s="34"/>
    </row>
    <row r="21" spans="1:2">
      <c r="A21" s="34"/>
      <c r="B21" s="34"/>
    </row>
    <row r="22" spans="1:2">
      <c r="A22" s="34"/>
      <c r="B22" s="34"/>
    </row>
    <row r="23" spans="1:2">
      <c r="A23" s="34"/>
      <c r="B23" s="34"/>
    </row>
    <row r="24" spans="1:2">
      <c r="A24" s="34"/>
      <c r="B24" s="34"/>
    </row>
    <row r="25" spans="1:2">
      <c r="A25" s="34"/>
      <c r="B25" s="34"/>
    </row>
    <row r="26" spans="1:2">
      <c r="A26" s="34"/>
      <c r="B26" s="34"/>
    </row>
    <row r="27" spans="1:2">
      <c r="A27" s="34"/>
      <c r="B27" s="34"/>
    </row>
    <row r="28" spans="1:2">
      <c r="A28" s="34"/>
      <c r="B28" s="34"/>
    </row>
    <row r="29" spans="1:2">
      <c r="A29" s="34"/>
      <c r="B29" s="34"/>
    </row>
    <row r="30" spans="1:2">
      <c r="A30" s="34"/>
      <c r="B30" s="34"/>
    </row>
    <row r="31" spans="1:2">
      <c r="A31" s="34"/>
      <c r="B31" s="34"/>
    </row>
    <row r="32" spans="1:2">
      <c r="A32" s="34"/>
      <c r="B32" s="34"/>
    </row>
  </sheetData>
  <mergeCells count="9">
    <mergeCell ref="B14:B15"/>
    <mergeCell ref="A17:B17"/>
    <mergeCell ref="A18:B18"/>
    <mergeCell ref="A2:B2"/>
    <mergeCell ref="B4:B5"/>
    <mergeCell ref="B6:B7"/>
    <mergeCell ref="B8:B9"/>
    <mergeCell ref="B10:B11"/>
    <mergeCell ref="B12:B13"/>
  </mergeCells>
  <phoneticPr fontId="9"/>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Q76"/>
  <sheetViews>
    <sheetView showGridLines="0" view="pageBreakPreview" zoomScaleNormal="100" zoomScaleSheetLayoutView="100" workbookViewId="0">
      <selection activeCell="A2" sqref="A2:N2"/>
    </sheetView>
  </sheetViews>
  <sheetFormatPr defaultColWidth="9" defaultRowHeight="14.4"/>
  <cols>
    <col min="1" max="1" width="2.19921875" style="160" customWidth="1"/>
    <col min="2" max="4" width="2.19921875" style="161" customWidth="1"/>
    <col min="5" max="5" width="2.19921875" style="160" customWidth="1"/>
    <col min="6" max="12" width="8.69921875" style="160" customWidth="1"/>
    <col min="13" max="14" width="4.09765625" style="160" customWidth="1"/>
    <col min="15" max="15" width="3.09765625" style="160" customWidth="1"/>
    <col min="16" max="16384" width="9" style="160"/>
  </cols>
  <sheetData>
    <row r="1" spans="1:17">
      <c r="A1" s="160" t="s">
        <v>580</v>
      </c>
    </row>
    <row r="2" spans="1:17" s="164" customFormat="1" ht="15" customHeight="1">
      <c r="A2" s="856" t="s">
        <v>334</v>
      </c>
      <c r="B2" s="856"/>
      <c r="C2" s="856"/>
      <c r="D2" s="856"/>
      <c r="E2" s="856"/>
      <c r="F2" s="856"/>
      <c r="G2" s="856"/>
      <c r="H2" s="856"/>
      <c r="I2" s="856"/>
      <c r="J2" s="856"/>
      <c r="K2" s="856"/>
      <c r="L2" s="856"/>
      <c r="M2" s="856"/>
      <c r="N2" s="856"/>
      <c r="Q2" s="129"/>
    </row>
    <row r="3" spans="1:17" s="164" customFormat="1" ht="9" customHeight="1">
      <c r="B3" s="163"/>
      <c r="C3" s="163"/>
      <c r="D3" s="163"/>
    </row>
    <row r="4" spans="1:17" s="164" customFormat="1" ht="19.8" customHeight="1">
      <c r="B4" s="857" t="s">
        <v>335</v>
      </c>
      <c r="C4" s="858"/>
      <c r="D4" s="858"/>
      <c r="E4" s="858"/>
      <c r="F4" s="857"/>
      <c r="G4" s="858"/>
      <c r="H4" s="858"/>
      <c r="I4" s="858"/>
      <c r="J4" s="858"/>
      <c r="K4" s="858"/>
      <c r="L4" s="858"/>
      <c r="M4" s="859"/>
      <c r="N4" s="130"/>
      <c r="O4" s="131"/>
    </row>
    <row r="5" spans="1:17" s="164" customFormat="1" ht="15" customHeight="1">
      <c r="B5" s="132" t="s">
        <v>336</v>
      </c>
      <c r="C5" s="133" t="s">
        <v>337</v>
      </c>
      <c r="D5" s="133"/>
      <c r="F5" s="131"/>
      <c r="G5" s="133"/>
      <c r="H5" s="133"/>
      <c r="I5" s="133"/>
      <c r="J5" s="131"/>
      <c r="K5" s="131"/>
      <c r="L5" s="131"/>
      <c r="M5" s="131"/>
      <c r="N5" s="131"/>
    </row>
    <row r="6" spans="1:17" s="164" customFormat="1" ht="15" customHeight="1">
      <c r="B6" s="132" t="s">
        <v>336</v>
      </c>
      <c r="C6" s="163" t="s">
        <v>338</v>
      </c>
      <c r="D6" s="163"/>
      <c r="F6" s="133"/>
      <c r="G6" s="133"/>
      <c r="H6" s="133"/>
      <c r="I6" s="133"/>
      <c r="J6" s="133"/>
      <c r="K6" s="133"/>
    </row>
    <row r="7" spans="1:17" s="164" customFormat="1" ht="15" customHeight="1">
      <c r="B7" s="163"/>
      <c r="C7" s="163"/>
      <c r="D7" s="163"/>
      <c r="F7" s="163"/>
      <c r="G7" s="163"/>
      <c r="H7" s="163"/>
      <c r="I7" s="163"/>
      <c r="J7" s="163"/>
      <c r="K7" s="163"/>
      <c r="L7" s="134"/>
      <c r="M7" s="134"/>
    </row>
    <row r="8" spans="1:17" s="164" customFormat="1" ht="15" customHeight="1">
      <c r="B8" s="854" t="s">
        <v>339</v>
      </c>
      <c r="C8" s="854"/>
      <c r="D8" s="854"/>
      <c r="E8" s="860" t="s">
        <v>376</v>
      </c>
      <c r="F8" s="860"/>
      <c r="G8" s="860"/>
      <c r="H8" s="860"/>
      <c r="I8" s="860"/>
      <c r="J8" s="860"/>
      <c r="K8" s="135" t="s">
        <v>340</v>
      </c>
      <c r="M8" s="163" t="s">
        <v>341</v>
      </c>
    </row>
    <row r="9" spans="1:17" s="164" customFormat="1" ht="12.6" customHeight="1">
      <c r="B9" s="132"/>
      <c r="C9" s="132"/>
      <c r="D9" s="132"/>
      <c r="E9" s="168"/>
      <c r="F9" s="168"/>
      <c r="G9" s="168"/>
      <c r="H9" s="168"/>
      <c r="I9" s="168"/>
      <c r="J9" s="168"/>
      <c r="K9" s="163"/>
    </row>
    <row r="10" spans="1:17" s="164" customFormat="1" ht="15" customHeight="1">
      <c r="B10" s="854" t="s">
        <v>342</v>
      </c>
      <c r="C10" s="854"/>
      <c r="D10" s="854"/>
      <c r="E10" s="855" t="s">
        <v>343</v>
      </c>
      <c r="F10" s="855"/>
      <c r="G10" s="855"/>
      <c r="H10" s="855"/>
      <c r="I10" s="855"/>
      <c r="J10" s="855"/>
      <c r="K10" s="169" t="s">
        <v>344</v>
      </c>
      <c r="L10" s="136"/>
      <c r="M10" s="136"/>
      <c r="N10" s="137"/>
    </row>
    <row r="11" spans="1:17" s="164" customFormat="1" ht="15" customHeight="1">
      <c r="B11" s="854"/>
      <c r="C11" s="854"/>
      <c r="D11" s="854"/>
      <c r="E11" s="855"/>
      <c r="F11" s="855"/>
      <c r="G11" s="855"/>
      <c r="H11" s="855"/>
      <c r="I11" s="855"/>
      <c r="J11" s="855"/>
      <c r="K11" s="138" t="s">
        <v>345</v>
      </c>
      <c r="L11" s="163"/>
      <c r="M11" s="163"/>
    </row>
    <row r="12" spans="1:17" s="164" customFormat="1" ht="12.6" customHeight="1">
      <c r="B12" s="162"/>
      <c r="C12" s="162"/>
      <c r="D12" s="162"/>
      <c r="E12" s="165"/>
      <c r="F12" s="165"/>
      <c r="G12" s="165"/>
      <c r="H12" s="165"/>
      <c r="I12" s="165"/>
      <c r="J12" s="165"/>
      <c r="L12" s="163"/>
      <c r="M12" s="163"/>
      <c r="N12" s="135"/>
    </row>
    <row r="13" spans="1:17" s="164" customFormat="1" ht="15" customHeight="1">
      <c r="B13" s="854" t="s">
        <v>346</v>
      </c>
      <c r="C13" s="854"/>
      <c r="D13" s="854"/>
      <c r="E13" s="855" t="s">
        <v>377</v>
      </c>
      <c r="F13" s="855"/>
      <c r="G13" s="855"/>
      <c r="H13" s="855"/>
      <c r="I13" s="855"/>
      <c r="J13" s="855"/>
      <c r="K13" s="135" t="s">
        <v>340</v>
      </c>
      <c r="M13" s="163" t="s">
        <v>341</v>
      </c>
    </row>
    <row r="14" spans="1:17" s="164" customFormat="1" ht="15" customHeight="1">
      <c r="B14" s="861"/>
      <c r="C14" s="861"/>
      <c r="D14" s="861"/>
      <c r="E14" s="855"/>
      <c r="F14" s="855"/>
      <c r="G14" s="855"/>
      <c r="H14" s="855"/>
      <c r="I14" s="855"/>
      <c r="J14" s="855"/>
      <c r="K14" s="163"/>
      <c r="L14" s="163"/>
      <c r="M14" s="163"/>
      <c r="N14" s="163"/>
    </row>
    <row r="15" spans="1:17" s="164" customFormat="1" ht="12.6" customHeight="1">
      <c r="B15" s="854"/>
      <c r="C15" s="854"/>
      <c r="D15" s="854"/>
      <c r="E15" s="862"/>
      <c r="F15" s="862"/>
      <c r="G15" s="862"/>
      <c r="H15" s="862"/>
      <c r="I15" s="862"/>
      <c r="J15" s="862"/>
      <c r="K15" s="163"/>
      <c r="L15" s="163"/>
      <c r="M15" s="163"/>
      <c r="N15" s="163"/>
    </row>
    <row r="16" spans="1:17" s="164" customFormat="1" ht="15" customHeight="1">
      <c r="B16" s="854" t="s">
        <v>347</v>
      </c>
      <c r="C16" s="854"/>
      <c r="D16" s="854"/>
      <c r="E16" s="855" t="s">
        <v>348</v>
      </c>
      <c r="F16" s="855"/>
      <c r="G16" s="855"/>
      <c r="H16" s="855"/>
      <c r="I16" s="855"/>
      <c r="J16" s="855"/>
      <c r="K16" s="139"/>
      <c r="L16" s="139"/>
      <c r="M16" s="139" t="s">
        <v>349</v>
      </c>
      <c r="N16" s="130"/>
    </row>
    <row r="17" spans="2:14" s="164" customFormat="1" ht="15" customHeight="1">
      <c r="B17" s="162"/>
      <c r="C17" s="162"/>
      <c r="D17" s="162"/>
      <c r="E17" s="855"/>
      <c r="F17" s="855"/>
      <c r="G17" s="855"/>
      <c r="H17" s="855"/>
      <c r="I17" s="855"/>
      <c r="J17" s="855"/>
      <c r="K17" s="140"/>
      <c r="L17" s="140"/>
      <c r="M17" s="140"/>
      <c r="N17" s="140"/>
    </row>
    <row r="18" spans="2:14" s="164" customFormat="1" ht="12.6" customHeight="1">
      <c r="B18" s="854"/>
      <c r="C18" s="854"/>
      <c r="D18" s="854"/>
      <c r="E18" s="864"/>
      <c r="F18" s="864"/>
      <c r="G18" s="864"/>
      <c r="H18" s="864"/>
      <c r="I18" s="864"/>
      <c r="J18" s="864"/>
    </row>
    <row r="19" spans="2:14" s="164" customFormat="1" ht="15" customHeight="1">
      <c r="B19" s="854" t="s">
        <v>350</v>
      </c>
      <c r="C19" s="854"/>
      <c r="D19" s="854"/>
      <c r="E19" s="865" t="s">
        <v>351</v>
      </c>
      <c r="F19" s="865"/>
      <c r="G19" s="865"/>
      <c r="H19" s="865"/>
      <c r="I19" s="865"/>
      <c r="J19" s="865"/>
      <c r="K19" s="141"/>
      <c r="L19" s="141"/>
      <c r="M19" s="141"/>
    </row>
    <row r="20" spans="2:14" s="164" customFormat="1" ht="15" customHeight="1">
      <c r="B20" s="854"/>
      <c r="C20" s="854"/>
      <c r="D20" s="854"/>
      <c r="E20" s="865"/>
      <c r="F20" s="865"/>
      <c r="G20" s="865"/>
      <c r="H20" s="865"/>
      <c r="I20" s="865"/>
      <c r="J20" s="865"/>
      <c r="K20" s="142"/>
      <c r="L20" s="142"/>
      <c r="M20" s="142"/>
    </row>
    <row r="21" spans="2:14" s="164" customFormat="1" ht="15" customHeight="1">
      <c r="B21" s="162"/>
      <c r="C21" s="162"/>
      <c r="D21" s="162"/>
      <c r="E21" s="143" t="s">
        <v>352</v>
      </c>
      <c r="F21" s="866" t="s">
        <v>353</v>
      </c>
      <c r="G21" s="866"/>
      <c r="H21" s="866"/>
      <c r="I21" s="866"/>
      <c r="J21" s="866"/>
      <c r="K21" s="144"/>
      <c r="L21" s="145" t="s">
        <v>349</v>
      </c>
      <c r="M21" s="142"/>
    </row>
    <row r="22" spans="2:14" s="164" customFormat="1" ht="15" customHeight="1">
      <c r="B22" s="162"/>
      <c r="C22" s="162"/>
      <c r="D22" s="162"/>
      <c r="E22" s="143" t="s">
        <v>352</v>
      </c>
      <c r="F22" s="867" t="s">
        <v>354</v>
      </c>
      <c r="G22" s="867"/>
      <c r="H22" s="867"/>
      <c r="I22" s="867"/>
      <c r="J22" s="867"/>
      <c r="K22" s="146"/>
      <c r="L22" s="145" t="s">
        <v>349</v>
      </c>
      <c r="M22" s="142"/>
      <c r="N22" s="135"/>
    </row>
    <row r="23" spans="2:14" s="164" customFormat="1" ht="15" customHeight="1">
      <c r="B23" s="162"/>
      <c r="C23" s="162"/>
      <c r="D23" s="162"/>
      <c r="E23" s="143" t="s">
        <v>352</v>
      </c>
      <c r="F23" s="867" t="s">
        <v>355</v>
      </c>
      <c r="G23" s="867"/>
      <c r="H23" s="867"/>
      <c r="I23" s="867"/>
      <c r="J23" s="867"/>
      <c r="K23" s="146"/>
      <c r="L23" s="145" t="s">
        <v>349</v>
      </c>
      <c r="M23" s="142"/>
      <c r="N23" s="135"/>
    </row>
    <row r="24" spans="2:14" s="164" customFormat="1" ht="15" customHeight="1">
      <c r="B24" s="162"/>
      <c r="C24" s="162"/>
      <c r="D24" s="162"/>
      <c r="E24" s="143" t="s">
        <v>352</v>
      </c>
      <c r="F24" s="867" t="s">
        <v>356</v>
      </c>
      <c r="G24" s="867"/>
      <c r="H24" s="867"/>
      <c r="I24" s="867"/>
      <c r="J24" s="867"/>
      <c r="K24" s="144"/>
      <c r="L24" s="145" t="s">
        <v>349</v>
      </c>
      <c r="M24" s="142"/>
      <c r="N24" s="135"/>
    </row>
    <row r="25" spans="2:14" s="164" customFormat="1" ht="12.6" customHeight="1">
      <c r="B25" s="854"/>
      <c r="C25" s="854"/>
      <c r="D25" s="854"/>
      <c r="E25" s="134"/>
      <c r="F25" s="868"/>
      <c r="G25" s="868"/>
      <c r="H25" s="868"/>
      <c r="I25" s="868"/>
      <c r="J25" s="868"/>
      <c r="K25" s="135"/>
    </row>
    <row r="26" spans="2:14" s="164" customFormat="1" ht="15" customHeight="1">
      <c r="B26" s="863" t="s">
        <v>357</v>
      </c>
      <c r="C26" s="861"/>
      <c r="D26" s="861"/>
      <c r="E26" s="855" t="s">
        <v>378</v>
      </c>
      <c r="F26" s="855"/>
      <c r="G26" s="855"/>
      <c r="H26" s="855"/>
      <c r="I26" s="855"/>
      <c r="J26" s="855"/>
      <c r="K26" s="135" t="s">
        <v>340</v>
      </c>
      <c r="M26" s="163" t="s">
        <v>341</v>
      </c>
    </row>
    <row r="27" spans="2:14" s="164" customFormat="1" ht="15" customHeight="1">
      <c r="B27" s="163"/>
      <c r="C27" s="163"/>
      <c r="D27" s="163"/>
      <c r="E27" s="855"/>
      <c r="F27" s="855"/>
      <c r="G27" s="855"/>
      <c r="H27" s="855"/>
      <c r="I27" s="855"/>
      <c r="J27" s="855"/>
      <c r="K27" s="147"/>
      <c r="L27" s="147"/>
      <c r="M27" s="147"/>
      <c r="N27" s="163"/>
    </row>
    <row r="28" spans="2:14" s="164" customFormat="1" ht="12.6" customHeight="1">
      <c r="B28" s="163"/>
      <c r="C28" s="163"/>
      <c r="D28" s="163"/>
      <c r="E28" s="165"/>
      <c r="F28" s="165"/>
      <c r="G28" s="165"/>
      <c r="H28" s="165"/>
      <c r="I28" s="165"/>
      <c r="J28" s="165"/>
      <c r="K28" s="147"/>
      <c r="L28" s="147"/>
      <c r="M28" s="147"/>
      <c r="N28" s="163"/>
    </row>
    <row r="29" spans="2:14" s="164" customFormat="1" ht="15" customHeight="1">
      <c r="B29" s="166" t="s">
        <v>358</v>
      </c>
      <c r="C29" s="163"/>
      <c r="D29" s="163"/>
      <c r="E29" s="855" t="s">
        <v>379</v>
      </c>
      <c r="F29" s="855"/>
      <c r="G29" s="855"/>
      <c r="H29" s="855"/>
      <c r="I29" s="855"/>
      <c r="J29" s="855"/>
      <c r="K29" s="148" t="s">
        <v>359</v>
      </c>
      <c r="L29" s="869"/>
      <c r="M29" s="869"/>
      <c r="N29" s="163"/>
    </row>
    <row r="30" spans="2:14" s="164" customFormat="1" ht="15" customHeight="1">
      <c r="B30" s="166"/>
      <c r="C30" s="163"/>
      <c r="D30" s="163"/>
      <c r="E30" s="855"/>
      <c r="F30" s="855"/>
      <c r="G30" s="855"/>
      <c r="H30" s="855"/>
      <c r="I30" s="855"/>
      <c r="J30" s="855"/>
      <c r="K30" s="149" t="s">
        <v>360</v>
      </c>
      <c r="L30" s="870"/>
      <c r="M30" s="870"/>
      <c r="N30" s="163"/>
    </row>
    <row r="31" spans="2:14" s="164" customFormat="1" ht="12.6" customHeight="1">
      <c r="B31" s="163"/>
      <c r="C31" s="163"/>
      <c r="D31" s="163"/>
      <c r="E31" s="165"/>
      <c r="F31" s="165"/>
      <c r="G31" s="165"/>
      <c r="H31" s="165"/>
      <c r="I31" s="165"/>
      <c r="J31" s="165"/>
      <c r="K31" s="147"/>
      <c r="L31" s="147"/>
      <c r="M31" s="147"/>
      <c r="N31" s="163"/>
    </row>
    <row r="32" spans="2:14" s="164" customFormat="1" ht="15" customHeight="1">
      <c r="B32" s="863" t="s">
        <v>361</v>
      </c>
      <c r="C32" s="861"/>
      <c r="D32" s="861"/>
      <c r="E32" s="855" t="s">
        <v>362</v>
      </c>
      <c r="F32" s="855"/>
      <c r="G32" s="855"/>
      <c r="H32" s="855"/>
      <c r="I32" s="855"/>
      <c r="J32" s="855"/>
      <c r="K32" s="869"/>
      <c r="L32" s="869"/>
      <c r="M32" s="869"/>
      <c r="N32" s="130"/>
    </row>
    <row r="33" spans="1:14" s="164" customFormat="1" ht="15" customHeight="1">
      <c r="B33" s="166"/>
      <c r="C33" s="163"/>
      <c r="D33" s="163"/>
      <c r="E33" s="855"/>
      <c r="F33" s="855"/>
      <c r="G33" s="855"/>
      <c r="H33" s="855"/>
      <c r="I33" s="855"/>
      <c r="J33" s="855"/>
      <c r="K33" s="135"/>
      <c r="L33" s="147"/>
      <c r="M33" s="147"/>
      <c r="N33" s="133"/>
    </row>
    <row r="34" spans="1:14" s="164" customFormat="1" ht="12.6" customHeight="1">
      <c r="B34" s="854"/>
      <c r="C34" s="854"/>
      <c r="D34" s="854"/>
      <c r="E34" s="864"/>
      <c r="F34" s="864"/>
      <c r="G34" s="864"/>
      <c r="H34" s="864"/>
      <c r="I34" s="864"/>
      <c r="J34" s="864"/>
    </row>
    <row r="35" spans="1:14" s="164" customFormat="1" ht="15" customHeight="1">
      <c r="B35" s="871" t="s">
        <v>363</v>
      </c>
      <c r="C35" s="854"/>
      <c r="D35" s="854"/>
      <c r="E35" s="860" t="s">
        <v>380</v>
      </c>
      <c r="F35" s="860"/>
      <c r="G35" s="860"/>
      <c r="H35" s="860"/>
      <c r="I35" s="860"/>
      <c r="J35" s="860"/>
      <c r="K35" s="135" t="s">
        <v>340</v>
      </c>
      <c r="M35" s="163" t="s">
        <v>341</v>
      </c>
    </row>
    <row r="36" spans="1:14" s="164" customFormat="1" ht="15" customHeight="1">
      <c r="B36" s="854"/>
      <c r="C36" s="854"/>
      <c r="D36" s="854"/>
      <c r="E36" s="860"/>
      <c r="F36" s="860"/>
      <c r="G36" s="860"/>
      <c r="H36" s="860"/>
      <c r="I36" s="860"/>
      <c r="J36" s="860"/>
      <c r="K36" s="168"/>
      <c r="L36" s="168"/>
      <c r="M36" s="168"/>
    </row>
    <row r="37" spans="1:14" s="164" customFormat="1" ht="15" customHeight="1">
      <c r="B37" s="854"/>
      <c r="C37" s="854"/>
      <c r="D37" s="854"/>
      <c r="E37" s="860"/>
      <c r="F37" s="860"/>
      <c r="G37" s="860"/>
      <c r="H37" s="860"/>
      <c r="I37" s="860"/>
      <c r="J37" s="860"/>
      <c r="K37" s="168"/>
      <c r="L37" s="168"/>
      <c r="M37" s="168"/>
      <c r="N37" s="163"/>
    </row>
    <row r="38" spans="1:14" s="164" customFormat="1" ht="12.6" customHeight="1">
      <c r="B38" s="854"/>
      <c r="C38" s="854"/>
      <c r="D38" s="854"/>
      <c r="E38" s="150"/>
      <c r="F38" s="150"/>
      <c r="G38" s="150"/>
      <c r="H38" s="150"/>
      <c r="I38" s="150"/>
      <c r="J38" s="150"/>
      <c r="K38" s="147"/>
      <c r="L38" s="147"/>
      <c r="M38" s="147"/>
      <c r="N38" s="134"/>
    </row>
    <row r="39" spans="1:14" s="164" customFormat="1" ht="15" customHeight="1">
      <c r="B39" s="854" t="s">
        <v>364</v>
      </c>
      <c r="C39" s="854"/>
      <c r="D39" s="854"/>
      <c r="E39" s="872" t="s">
        <v>365</v>
      </c>
      <c r="F39" s="872"/>
      <c r="G39" s="872"/>
      <c r="H39" s="872"/>
      <c r="I39" s="872"/>
      <c r="J39" s="872"/>
      <c r="K39" s="873"/>
      <c r="L39" s="873"/>
      <c r="M39" s="151" t="s">
        <v>366</v>
      </c>
      <c r="N39" s="152"/>
    </row>
    <row r="40" spans="1:14" s="164" customFormat="1" ht="15" customHeight="1">
      <c r="B40" s="162"/>
      <c r="C40" s="162"/>
      <c r="D40" s="162"/>
      <c r="E40" s="872"/>
      <c r="F40" s="872"/>
      <c r="G40" s="872"/>
      <c r="H40" s="872"/>
      <c r="I40" s="872"/>
      <c r="J40" s="872"/>
      <c r="K40" s="873"/>
      <c r="L40" s="873"/>
      <c r="M40" s="151" t="s">
        <v>367</v>
      </c>
      <c r="N40" s="152"/>
    </row>
    <row r="41" spans="1:14" s="164" customFormat="1" ht="15" customHeight="1">
      <c r="B41" s="162"/>
      <c r="C41" s="162"/>
      <c r="D41" s="162"/>
      <c r="E41" s="872"/>
      <c r="F41" s="872"/>
      <c r="G41" s="872"/>
      <c r="H41" s="872"/>
      <c r="I41" s="872"/>
      <c r="J41" s="872"/>
      <c r="K41" s="167"/>
      <c r="L41" s="167"/>
      <c r="M41" s="167"/>
      <c r="N41" s="152"/>
    </row>
    <row r="42" spans="1:14" s="164" customFormat="1" ht="15" customHeight="1">
      <c r="B42" s="153"/>
      <c r="C42" s="153"/>
      <c r="D42" s="153"/>
      <c r="E42" s="153" t="s">
        <v>368</v>
      </c>
      <c r="F42" s="153"/>
      <c r="G42" s="153"/>
      <c r="H42" s="153"/>
      <c r="I42" s="153"/>
      <c r="J42" s="153"/>
      <c r="K42" s="154"/>
      <c r="L42" s="154"/>
      <c r="M42" s="154"/>
      <c r="N42" s="154"/>
    </row>
    <row r="43" spans="1:14" s="164" customFormat="1" ht="12.6" customHeight="1">
      <c r="A43" s="154"/>
      <c r="B43" s="154"/>
      <c r="C43" s="154"/>
      <c r="D43" s="154"/>
      <c r="E43" s="154"/>
      <c r="F43" s="154"/>
      <c r="G43" s="154"/>
      <c r="H43" s="154"/>
      <c r="I43" s="154"/>
      <c r="J43" s="154"/>
      <c r="K43" s="154"/>
      <c r="L43" s="154"/>
      <c r="M43" s="154"/>
      <c r="N43" s="154"/>
    </row>
    <row r="44" spans="1:14" s="164" customFormat="1" ht="15" customHeight="1">
      <c r="B44" s="871" t="s">
        <v>369</v>
      </c>
      <c r="C44" s="854"/>
      <c r="D44" s="854"/>
      <c r="E44" s="860" t="s">
        <v>381</v>
      </c>
      <c r="F44" s="860"/>
      <c r="G44" s="860"/>
      <c r="H44" s="860"/>
      <c r="I44" s="860"/>
      <c r="J44" s="860"/>
      <c r="K44" s="135" t="s">
        <v>340</v>
      </c>
      <c r="M44" s="163" t="s">
        <v>341</v>
      </c>
    </row>
    <row r="45" spans="1:14" s="164" customFormat="1" ht="15" customHeight="1">
      <c r="B45" s="854"/>
      <c r="C45" s="854"/>
      <c r="D45" s="854"/>
      <c r="E45" s="860"/>
      <c r="F45" s="860"/>
      <c r="G45" s="860"/>
      <c r="H45" s="860"/>
      <c r="I45" s="860"/>
      <c r="J45" s="860"/>
      <c r="K45" s="168"/>
      <c r="L45" s="168"/>
      <c r="M45" s="168"/>
    </row>
    <row r="46" spans="1:14" s="164" customFormat="1" ht="15" customHeight="1">
      <c r="B46" s="854"/>
      <c r="C46" s="854"/>
      <c r="D46" s="854"/>
      <c r="E46" s="860"/>
      <c r="F46" s="860"/>
      <c r="G46" s="860"/>
      <c r="H46" s="860"/>
      <c r="I46" s="860"/>
      <c r="J46" s="860"/>
      <c r="K46" s="168"/>
      <c r="L46" s="168"/>
      <c r="M46" s="168"/>
      <c r="N46" s="163"/>
    </row>
    <row r="47" spans="1:14" s="164" customFormat="1" ht="12.6" customHeight="1">
      <c r="B47" s="162"/>
      <c r="C47" s="162"/>
      <c r="D47" s="162"/>
      <c r="E47" s="168"/>
      <c r="F47" s="168"/>
      <c r="G47" s="168"/>
      <c r="H47" s="168"/>
      <c r="I47" s="168"/>
      <c r="J47" s="168"/>
      <c r="K47" s="168"/>
      <c r="L47" s="168"/>
      <c r="M47" s="168"/>
      <c r="N47" s="163"/>
    </row>
    <row r="48" spans="1:14" s="164" customFormat="1" ht="15" customHeight="1">
      <c r="B48" s="855" t="s">
        <v>370</v>
      </c>
      <c r="C48" s="855"/>
      <c r="D48" s="855"/>
      <c r="E48" s="855"/>
      <c r="F48" s="855"/>
      <c r="G48" s="855"/>
      <c r="H48" s="855"/>
      <c r="I48" s="855"/>
      <c r="J48" s="855"/>
    </row>
    <row r="49" spans="2:14" s="164" customFormat="1" ht="15" customHeight="1">
      <c r="B49" s="155" t="s">
        <v>371</v>
      </c>
      <c r="C49" s="165"/>
      <c r="D49" s="165"/>
      <c r="E49" s="855" t="s">
        <v>372</v>
      </c>
      <c r="F49" s="855"/>
      <c r="G49" s="855"/>
      <c r="H49" s="855"/>
      <c r="I49" s="855"/>
      <c r="J49" s="855"/>
      <c r="K49" s="874"/>
      <c r="L49" s="874"/>
      <c r="M49" s="139" t="s">
        <v>349</v>
      </c>
      <c r="N49" s="130"/>
    </row>
    <row r="50" spans="2:14" s="164" customFormat="1" ht="15" customHeight="1">
      <c r="B50" s="165"/>
      <c r="C50" s="165"/>
      <c r="D50" s="165"/>
      <c r="E50" s="855"/>
      <c r="F50" s="855"/>
      <c r="G50" s="855"/>
      <c r="H50" s="855"/>
      <c r="I50" s="855"/>
      <c r="J50" s="855"/>
      <c r="K50" s="165"/>
      <c r="L50" s="165"/>
      <c r="M50" s="165"/>
      <c r="N50" s="156"/>
    </row>
    <row r="51" spans="2:14" s="164" customFormat="1" ht="12.6" customHeight="1">
      <c r="B51" s="155"/>
      <c r="C51" s="165"/>
      <c r="D51" s="165"/>
      <c r="E51" s="165"/>
      <c r="F51" s="165"/>
      <c r="G51" s="165"/>
      <c r="H51" s="165"/>
      <c r="I51" s="165"/>
      <c r="J51" s="165"/>
      <c r="K51" s="165"/>
      <c r="L51" s="165"/>
      <c r="M51" s="165"/>
      <c r="N51" s="157"/>
    </row>
    <row r="52" spans="2:14" s="164" customFormat="1" ht="15" customHeight="1">
      <c r="B52" s="863" t="s">
        <v>373</v>
      </c>
      <c r="C52" s="861"/>
      <c r="D52" s="861"/>
      <c r="E52" s="855" t="s">
        <v>374</v>
      </c>
      <c r="F52" s="855"/>
      <c r="G52" s="855"/>
      <c r="H52" s="855"/>
      <c r="I52" s="855"/>
      <c r="J52" s="855"/>
      <c r="K52" s="163"/>
      <c r="L52" s="163"/>
      <c r="M52" s="163"/>
      <c r="N52" s="163"/>
    </row>
    <row r="53" spans="2:14" s="164" customFormat="1" ht="15" customHeight="1">
      <c r="B53" s="162"/>
      <c r="C53" s="162"/>
      <c r="D53" s="162"/>
      <c r="E53" s="861" t="s">
        <v>382</v>
      </c>
      <c r="F53" s="861"/>
      <c r="G53" s="861"/>
      <c r="H53" s="861"/>
      <c r="I53" s="861"/>
      <c r="J53" s="861"/>
      <c r="K53" s="135" t="s">
        <v>340</v>
      </c>
      <c r="M53" s="163" t="s">
        <v>341</v>
      </c>
    </row>
    <row r="54" spans="2:14" s="164" customFormat="1" ht="15" customHeight="1">
      <c r="B54" s="854"/>
      <c r="C54" s="854"/>
      <c r="D54" s="854"/>
      <c r="E54" s="864"/>
      <c r="F54" s="864"/>
      <c r="G54" s="864"/>
      <c r="H54" s="864"/>
      <c r="I54" s="864"/>
      <c r="J54" s="864"/>
      <c r="K54" s="147"/>
      <c r="L54" s="147"/>
      <c r="M54" s="147"/>
      <c r="N54" s="163"/>
    </row>
    <row r="55" spans="2:14" s="164" customFormat="1" ht="15" customHeight="1">
      <c r="B55" s="162"/>
      <c r="C55" s="162"/>
      <c r="D55" s="162"/>
      <c r="E55" s="855" t="s">
        <v>383</v>
      </c>
      <c r="F55" s="855"/>
      <c r="G55" s="855"/>
      <c r="H55" s="855"/>
      <c r="I55" s="855"/>
      <c r="J55" s="855"/>
      <c r="K55" s="135" t="s">
        <v>340</v>
      </c>
      <c r="M55" s="163" t="s">
        <v>341</v>
      </c>
    </row>
    <row r="56" spans="2:14" s="164" customFormat="1" ht="15" customHeight="1">
      <c r="B56" s="861"/>
      <c r="C56" s="861"/>
      <c r="D56" s="861"/>
      <c r="E56" s="855"/>
      <c r="F56" s="855"/>
      <c r="G56" s="855"/>
      <c r="H56" s="855"/>
      <c r="I56" s="855"/>
      <c r="J56" s="855"/>
      <c r="K56" s="147"/>
      <c r="L56" s="147"/>
      <c r="M56" s="147"/>
      <c r="N56" s="163"/>
    </row>
    <row r="57" spans="2:14" s="164" customFormat="1" ht="15" customHeight="1">
      <c r="B57" s="854"/>
      <c r="C57" s="854"/>
      <c r="D57" s="854"/>
      <c r="E57" s="861" t="s">
        <v>384</v>
      </c>
      <c r="F57" s="861"/>
      <c r="G57" s="861"/>
      <c r="H57" s="861"/>
      <c r="I57" s="861"/>
      <c r="J57" s="861"/>
      <c r="K57" s="135" t="s">
        <v>340</v>
      </c>
      <c r="M57" s="163" t="s">
        <v>341</v>
      </c>
    </row>
    <row r="58" spans="2:14" s="164" customFormat="1" ht="15" customHeight="1">
      <c r="B58" s="861"/>
      <c r="C58" s="861"/>
      <c r="D58" s="861"/>
      <c r="E58" s="864"/>
      <c r="F58" s="864"/>
      <c r="G58" s="864"/>
      <c r="H58" s="864"/>
      <c r="I58" s="864"/>
      <c r="J58" s="864"/>
      <c r="K58" s="147"/>
      <c r="L58" s="147"/>
      <c r="M58" s="147"/>
      <c r="N58" s="163"/>
    </row>
    <row r="59" spans="2:14" s="164" customFormat="1" ht="15" customHeight="1">
      <c r="B59" s="854"/>
      <c r="C59" s="854"/>
      <c r="D59" s="854"/>
      <c r="E59" s="861" t="s">
        <v>385</v>
      </c>
      <c r="F59" s="861"/>
      <c r="G59" s="861"/>
      <c r="H59" s="861"/>
      <c r="I59" s="861"/>
      <c r="J59" s="861"/>
      <c r="K59" s="135" t="s">
        <v>340</v>
      </c>
      <c r="M59" s="163" t="s">
        <v>341</v>
      </c>
    </row>
    <row r="60" spans="2:14" s="164" customFormat="1" ht="15" customHeight="1">
      <c r="B60" s="861"/>
      <c r="C60" s="861"/>
      <c r="D60" s="861"/>
      <c r="E60" s="864"/>
      <c r="F60" s="864"/>
      <c r="G60" s="864"/>
      <c r="H60" s="864"/>
      <c r="I60" s="864"/>
      <c r="J60" s="864"/>
      <c r="N60" s="163"/>
    </row>
    <row r="61" spans="2:14" s="164" customFormat="1" ht="15" customHeight="1">
      <c r="B61" s="854"/>
      <c r="C61" s="854"/>
      <c r="D61" s="854"/>
      <c r="E61" s="875" t="s">
        <v>386</v>
      </c>
      <c r="F61" s="875"/>
      <c r="G61" s="875"/>
      <c r="H61" s="875"/>
      <c r="I61" s="875"/>
      <c r="J61" s="875"/>
      <c r="K61" s="135" t="s">
        <v>340</v>
      </c>
      <c r="M61" s="163" t="s">
        <v>341</v>
      </c>
    </row>
    <row r="62" spans="2:14" s="164" customFormat="1" ht="15" customHeight="1">
      <c r="B62" s="861"/>
      <c r="C62" s="861"/>
      <c r="D62" s="861"/>
      <c r="E62" s="864"/>
      <c r="F62" s="864"/>
      <c r="G62" s="864"/>
      <c r="H62" s="864"/>
      <c r="I62" s="864"/>
      <c r="J62" s="864"/>
      <c r="K62" s="147"/>
      <c r="L62" s="147"/>
      <c r="M62" s="147"/>
      <c r="N62" s="163"/>
    </row>
    <row r="63" spans="2:14" s="164" customFormat="1" ht="15" customHeight="1">
      <c r="B63" s="876"/>
      <c r="C63" s="876"/>
      <c r="D63" s="876"/>
      <c r="F63" s="134"/>
      <c r="G63" s="134"/>
      <c r="H63" s="134"/>
      <c r="I63" s="134"/>
      <c r="J63" s="158"/>
      <c r="K63" s="158"/>
      <c r="L63" s="158"/>
      <c r="M63" s="158"/>
      <c r="N63" s="158"/>
    </row>
    <row r="64" spans="2:14" s="164" customFormat="1" ht="15" customHeight="1">
      <c r="B64" s="854"/>
      <c r="C64" s="854"/>
      <c r="D64" s="854"/>
      <c r="F64" s="163"/>
      <c r="G64" s="163"/>
      <c r="H64" s="163"/>
      <c r="I64" s="163"/>
      <c r="J64" s="134"/>
      <c r="K64" s="134"/>
      <c r="L64" s="134"/>
      <c r="M64" s="134"/>
    </row>
    <row r="65" spans="1:14" s="164" customFormat="1" ht="15" customHeight="1">
      <c r="B65" s="854"/>
      <c r="C65" s="854"/>
      <c r="D65" s="854"/>
    </row>
    <row r="66" spans="1:14" s="164" customFormat="1" ht="15" customHeight="1">
      <c r="A66" s="154"/>
      <c r="B66" s="162"/>
      <c r="C66" s="162"/>
      <c r="D66" s="163"/>
    </row>
    <row r="67" spans="1:14" s="164" customFormat="1" ht="15" customHeight="1">
      <c r="B67" s="162"/>
      <c r="C67" s="162"/>
      <c r="D67" s="163"/>
      <c r="F67" s="163"/>
      <c r="G67" s="163"/>
      <c r="H67" s="163"/>
      <c r="I67" s="163"/>
      <c r="J67" s="163"/>
      <c r="K67" s="163"/>
      <c r="L67" s="163"/>
      <c r="M67" s="163"/>
      <c r="N67" s="163"/>
    </row>
    <row r="68" spans="1:14" s="164" customFormat="1" ht="15" customHeight="1">
      <c r="B68" s="162"/>
      <c r="C68" s="162"/>
      <c r="D68" s="163"/>
      <c r="F68" s="163"/>
      <c r="G68" s="163"/>
      <c r="H68" s="163"/>
      <c r="I68" s="163"/>
      <c r="J68" s="163"/>
      <c r="K68" s="163"/>
      <c r="L68" s="163"/>
      <c r="M68" s="163"/>
      <c r="N68" s="163"/>
    </row>
    <row r="69" spans="1:14" s="164" customFormat="1" ht="15" customHeight="1">
      <c r="B69" s="162"/>
      <c r="C69" s="162"/>
      <c r="D69" s="163"/>
      <c r="F69" s="163"/>
      <c r="G69" s="163"/>
      <c r="H69" s="163"/>
      <c r="I69" s="163"/>
      <c r="J69" s="163"/>
      <c r="K69" s="147"/>
      <c r="L69" s="147"/>
      <c r="M69" s="147"/>
      <c r="N69" s="147"/>
    </row>
    <row r="70" spans="1:14" s="164" customFormat="1" ht="15" customHeight="1">
      <c r="B70" s="163"/>
      <c r="C70" s="163"/>
      <c r="D70" s="163"/>
    </row>
    <row r="71" spans="1:14" s="164" customFormat="1" ht="15" customHeight="1">
      <c r="B71" s="163"/>
      <c r="C71" s="163"/>
      <c r="D71" s="163"/>
      <c r="F71" s="163"/>
      <c r="G71" s="159"/>
      <c r="H71" s="159"/>
      <c r="I71" s="159"/>
      <c r="J71" s="159"/>
      <c r="K71" s="159"/>
      <c r="L71" s="159"/>
      <c r="M71" s="159"/>
    </row>
    <row r="72" spans="1:14" s="164" customFormat="1" ht="15" customHeight="1">
      <c r="B72" s="163"/>
      <c r="C72" s="163"/>
      <c r="D72" s="163"/>
      <c r="F72" s="159"/>
      <c r="G72" s="159"/>
      <c r="H72" s="159"/>
      <c r="I72" s="159"/>
      <c r="J72" s="159"/>
      <c r="K72" s="159"/>
      <c r="L72" s="159"/>
      <c r="M72" s="159"/>
    </row>
    <row r="73" spans="1:14" s="164" customFormat="1" ht="15" customHeight="1">
      <c r="B73" s="163"/>
      <c r="C73" s="163"/>
      <c r="D73" s="163"/>
      <c r="F73" s="159"/>
      <c r="G73" s="159"/>
      <c r="H73" s="159"/>
      <c r="I73" s="159"/>
      <c r="J73" s="159"/>
      <c r="K73" s="159"/>
      <c r="L73" s="159"/>
      <c r="M73" s="159"/>
    </row>
    <row r="74" spans="1:14" s="164" customFormat="1" ht="15" customHeight="1">
      <c r="B74" s="163"/>
      <c r="C74" s="163"/>
      <c r="D74" s="132"/>
      <c r="E74" s="160"/>
      <c r="F74" s="159"/>
      <c r="G74" s="159"/>
      <c r="H74" s="159"/>
      <c r="I74" s="159"/>
      <c r="J74" s="159"/>
      <c r="K74" s="159"/>
      <c r="L74" s="159"/>
      <c r="M74" s="159"/>
      <c r="N74" s="160"/>
    </row>
    <row r="75" spans="1:14" s="164" customFormat="1" ht="15" customHeight="1">
      <c r="B75" s="163"/>
      <c r="C75" s="163"/>
      <c r="D75" s="132"/>
      <c r="E75" s="160"/>
      <c r="F75" s="159"/>
      <c r="G75" s="159"/>
      <c r="H75" s="159"/>
      <c r="I75" s="159"/>
      <c r="J75" s="159"/>
      <c r="K75" s="159"/>
      <c r="L75" s="159"/>
      <c r="M75" s="159"/>
      <c r="N75" s="160"/>
    </row>
    <row r="76" spans="1:14" s="164" customFormat="1" ht="26.25" customHeight="1">
      <c r="B76" s="163"/>
      <c r="C76" s="163"/>
      <c r="D76" s="163"/>
      <c r="E76" s="160"/>
      <c r="F76" s="160"/>
      <c r="G76" s="160"/>
      <c r="H76" s="160"/>
      <c r="I76" s="160"/>
      <c r="J76" s="160"/>
      <c r="K76" s="160"/>
      <c r="L76" s="160"/>
      <c r="M76" s="160"/>
      <c r="N76" s="160"/>
    </row>
  </sheetData>
  <mergeCells count="74">
    <mergeCell ref="B65:D65"/>
    <mergeCell ref="B61:D61"/>
    <mergeCell ref="E61:J61"/>
    <mergeCell ref="B62:D62"/>
    <mergeCell ref="E62:J62"/>
    <mergeCell ref="B63:D63"/>
    <mergeCell ref="B64:D64"/>
    <mergeCell ref="B58:D58"/>
    <mergeCell ref="E58:J58"/>
    <mergeCell ref="B59:D59"/>
    <mergeCell ref="E59:J59"/>
    <mergeCell ref="B60:D60"/>
    <mergeCell ref="E60:J60"/>
    <mergeCell ref="B54:D54"/>
    <mergeCell ref="E54:J54"/>
    <mergeCell ref="E55:J56"/>
    <mergeCell ref="B56:D56"/>
    <mergeCell ref="B57:D57"/>
    <mergeCell ref="E57:J57"/>
    <mergeCell ref="E53:J53"/>
    <mergeCell ref="B38:D38"/>
    <mergeCell ref="B39:D39"/>
    <mergeCell ref="E39:J41"/>
    <mergeCell ref="K39:L39"/>
    <mergeCell ref="K40:L40"/>
    <mergeCell ref="B44:D44"/>
    <mergeCell ref="E44:J46"/>
    <mergeCell ref="B45:D45"/>
    <mergeCell ref="B46:D46"/>
    <mergeCell ref="B48:J48"/>
    <mergeCell ref="E49:J50"/>
    <mergeCell ref="K49:L49"/>
    <mergeCell ref="B52:D52"/>
    <mergeCell ref="E52:J52"/>
    <mergeCell ref="B34:D34"/>
    <mergeCell ref="E34:J34"/>
    <mergeCell ref="B35:D35"/>
    <mergeCell ref="E35:J37"/>
    <mergeCell ref="B36:D36"/>
    <mergeCell ref="B37:D37"/>
    <mergeCell ref="E29:J30"/>
    <mergeCell ref="L29:M29"/>
    <mergeCell ref="L30:M30"/>
    <mergeCell ref="B32:D32"/>
    <mergeCell ref="E32:J33"/>
    <mergeCell ref="K32:M32"/>
    <mergeCell ref="B26:D26"/>
    <mergeCell ref="E26:J27"/>
    <mergeCell ref="B18:D18"/>
    <mergeCell ref="E18:J18"/>
    <mergeCell ref="B19:D19"/>
    <mergeCell ref="E19:J20"/>
    <mergeCell ref="B20:D20"/>
    <mergeCell ref="F21:J21"/>
    <mergeCell ref="F22:J22"/>
    <mergeCell ref="F23:J23"/>
    <mergeCell ref="F24:J24"/>
    <mergeCell ref="B25:D25"/>
    <mergeCell ref="F25:J25"/>
    <mergeCell ref="B16:D16"/>
    <mergeCell ref="E16:J17"/>
    <mergeCell ref="A2:N2"/>
    <mergeCell ref="B4:E4"/>
    <mergeCell ref="F4:M4"/>
    <mergeCell ref="B8:D8"/>
    <mergeCell ref="E8:J8"/>
    <mergeCell ref="B10:D10"/>
    <mergeCell ref="E10:J11"/>
    <mergeCell ref="B11:D11"/>
    <mergeCell ref="B13:D13"/>
    <mergeCell ref="E13:J14"/>
    <mergeCell ref="B14:D14"/>
    <mergeCell ref="B15:D15"/>
    <mergeCell ref="E15:J15"/>
  </mergeCells>
  <phoneticPr fontId="9"/>
  <printOptions horizontalCentered="1"/>
  <pageMargins left="0.23622047244094491" right="0.19685039370078741" top="0.98425196850393704" bottom="0.98425196850393704" header="0.51181102362204722" footer="0.51181102362204722"/>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10</xdr:col>
                    <xdr:colOff>121920</xdr:colOff>
                    <xdr:row>6</xdr:row>
                    <xdr:rowOff>129540</xdr:rowOff>
                  </from>
                  <to>
                    <xdr:col>10</xdr:col>
                    <xdr:colOff>419100</xdr:colOff>
                    <xdr:row>8</xdr:row>
                    <xdr:rowOff>76200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11</xdr:col>
                    <xdr:colOff>441960</xdr:colOff>
                    <xdr:row>6</xdr:row>
                    <xdr:rowOff>114300</xdr:rowOff>
                  </from>
                  <to>
                    <xdr:col>12</xdr:col>
                    <xdr:colOff>76200</xdr:colOff>
                    <xdr:row>8</xdr:row>
                    <xdr:rowOff>60960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10</xdr:col>
                    <xdr:colOff>121920</xdr:colOff>
                    <xdr:row>11</xdr:row>
                    <xdr:rowOff>129540</xdr:rowOff>
                  </from>
                  <to>
                    <xdr:col>10</xdr:col>
                    <xdr:colOff>419100</xdr:colOff>
                    <xdr:row>13</xdr:row>
                    <xdr:rowOff>106680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11</xdr:col>
                    <xdr:colOff>441960</xdr:colOff>
                    <xdr:row>11</xdr:row>
                    <xdr:rowOff>114300</xdr:rowOff>
                  </from>
                  <to>
                    <xdr:col>12</xdr:col>
                    <xdr:colOff>76200</xdr:colOff>
                    <xdr:row>13</xdr:row>
                    <xdr:rowOff>91440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10</xdr:col>
                    <xdr:colOff>129540</xdr:colOff>
                    <xdr:row>51</xdr:row>
                    <xdr:rowOff>121920</xdr:rowOff>
                  </from>
                  <to>
                    <xdr:col>10</xdr:col>
                    <xdr:colOff>426720</xdr:colOff>
                    <xdr:row>53</xdr:row>
                    <xdr:rowOff>68580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11</xdr:col>
                    <xdr:colOff>434340</xdr:colOff>
                    <xdr:row>51</xdr:row>
                    <xdr:rowOff>114300</xdr:rowOff>
                  </from>
                  <to>
                    <xdr:col>12</xdr:col>
                    <xdr:colOff>68580</xdr:colOff>
                    <xdr:row>53</xdr:row>
                    <xdr:rowOff>60960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10</xdr:col>
                    <xdr:colOff>121920</xdr:colOff>
                    <xdr:row>53</xdr:row>
                    <xdr:rowOff>129540</xdr:rowOff>
                  </from>
                  <to>
                    <xdr:col>10</xdr:col>
                    <xdr:colOff>419100</xdr:colOff>
                    <xdr:row>55</xdr:row>
                    <xdr:rowOff>76200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11</xdr:col>
                    <xdr:colOff>441960</xdr:colOff>
                    <xdr:row>53</xdr:row>
                    <xdr:rowOff>114300</xdr:rowOff>
                  </from>
                  <to>
                    <xdr:col>12</xdr:col>
                    <xdr:colOff>76200</xdr:colOff>
                    <xdr:row>55</xdr:row>
                    <xdr:rowOff>60960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10</xdr:col>
                    <xdr:colOff>121920</xdr:colOff>
                    <xdr:row>55</xdr:row>
                    <xdr:rowOff>129540</xdr:rowOff>
                  </from>
                  <to>
                    <xdr:col>10</xdr:col>
                    <xdr:colOff>419100</xdr:colOff>
                    <xdr:row>57</xdr:row>
                    <xdr:rowOff>76200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11</xdr:col>
                    <xdr:colOff>441960</xdr:colOff>
                    <xdr:row>55</xdr:row>
                    <xdr:rowOff>114300</xdr:rowOff>
                  </from>
                  <to>
                    <xdr:col>12</xdr:col>
                    <xdr:colOff>76200</xdr:colOff>
                    <xdr:row>57</xdr:row>
                    <xdr:rowOff>60960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10</xdr:col>
                    <xdr:colOff>121920</xdr:colOff>
                    <xdr:row>57</xdr:row>
                    <xdr:rowOff>129540</xdr:rowOff>
                  </from>
                  <to>
                    <xdr:col>10</xdr:col>
                    <xdr:colOff>419100</xdr:colOff>
                    <xdr:row>59</xdr:row>
                    <xdr:rowOff>76200</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11</xdr:col>
                    <xdr:colOff>441960</xdr:colOff>
                    <xdr:row>57</xdr:row>
                    <xdr:rowOff>114300</xdr:rowOff>
                  </from>
                  <to>
                    <xdr:col>12</xdr:col>
                    <xdr:colOff>76200</xdr:colOff>
                    <xdr:row>59</xdr:row>
                    <xdr:rowOff>60960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10</xdr:col>
                    <xdr:colOff>121920</xdr:colOff>
                    <xdr:row>59</xdr:row>
                    <xdr:rowOff>129540</xdr:rowOff>
                  </from>
                  <to>
                    <xdr:col>10</xdr:col>
                    <xdr:colOff>419100</xdr:colOff>
                    <xdr:row>61</xdr:row>
                    <xdr:rowOff>76200</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11</xdr:col>
                    <xdr:colOff>441960</xdr:colOff>
                    <xdr:row>59</xdr:row>
                    <xdr:rowOff>114300</xdr:rowOff>
                  </from>
                  <to>
                    <xdr:col>12</xdr:col>
                    <xdr:colOff>76200</xdr:colOff>
                    <xdr:row>61</xdr:row>
                    <xdr:rowOff>60960</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10</xdr:col>
                    <xdr:colOff>121920</xdr:colOff>
                    <xdr:row>33</xdr:row>
                    <xdr:rowOff>129540</xdr:rowOff>
                  </from>
                  <to>
                    <xdr:col>10</xdr:col>
                    <xdr:colOff>419100</xdr:colOff>
                    <xdr:row>35</xdr:row>
                    <xdr:rowOff>106680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11</xdr:col>
                    <xdr:colOff>441960</xdr:colOff>
                    <xdr:row>33</xdr:row>
                    <xdr:rowOff>114300</xdr:rowOff>
                  </from>
                  <to>
                    <xdr:col>12</xdr:col>
                    <xdr:colOff>76200</xdr:colOff>
                    <xdr:row>35</xdr:row>
                    <xdr:rowOff>91440</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from>
                    <xdr:col>10</xdr:col>
                    <xdr:colOff>121920</xdr:colOff>
                    <xdr:row>24</xdr:row>
                    <xdr:rowOff>121920</xdr:rowOff>
                  </from>
                  <to>
                    <xdr:col>10</xdr:col>
                    <xdr:colOff>419100</xdr:colOff>
                    <xdr:row>26</xdr:row>
                    <xdr:rowOff>99060</xdr:rowOff>
                  </to>
                </anchor>
              </controlPr>
            </control>
          </mc:Choice>
        </mc:AlternateContent>
        <mc:AlternateContent xmlns:mc="http://schemas.openxmlformats.org/markup-compatibility/2006">
          <mc:Choice Requires="x14">
            <control shapeId="37906" r:id="rId21" name="Check Box 18">
              <controlPr defaultSize="0" autoFill="0" autoLine="0" autoPict="0">
                <anchor moveWithCells="1">
                  <from>
                    <xdr:col>11</xdr:col>
                    <xdr:colOff>441960</xdr:colOff>
                    <xdr:row>24</xdr:row>
                    <xdr:rowOff>106680</xdr:rowOff>
                  </from>
                  <to>
                    <xdr:col>12</xdr:col>
                    <xdr:colOff>76200</xdr:colOff>
                    <xdr:row>26</xdr:row>
                    <xdr:rowOff>83820</xdr:rowOff>
                  </to>
                </anchor>
              </controlPr>
            </control>
          </mc:Choice>
        </mc:AlternateContent>
        <mc:AlternateContent xmlns:mc="http://schemas.openxmlformats.org/markup-compatibility/2006">
          <mc:Choice Requires="x14">
            <control shapeId="37907" r:id="rId22" name="Check Box 19">
              <controlPr defaultSize="0" autoFill="0" autoLine="0" autoPict="0">
                <anchor moveWithCells="1">
                  <from>
                    <xdr:col>10</xdr:col>
                    <xdr:colOff>121920</xdr:colOff>
                    <xdr:row>42</xdr:row>
                    <xdr:rowOff>129540</xdr:rowOff>
                  </from>
                  <to>
                    <xdr:col>10</xdr:col>
                    <xdr:colOff>419100</xdr:colOff>
                    <xdr:row>44</xdr:row>
                    <xdr:rowOff>106680</xdr:rowOff>
                  </to>
                </anchor>
              </controlPr>
            </control>
          </mc:Choice>
        </mc:AlternateContent>
        <mc:AlternateContent xmlns:mc="http://schemas.openxmlformats.org/markup-compatibility/2006">
          <mc:Choice Requires="x14">
            <control shapeId="37908" r:id="rId23" name="Check Box 20">
              <controlPr defaultSize="0" autoFill="0" autoLine="0" autoPict="0">
                <anchor moveWithCells="1">
                  <from>
                    <xdr:col>11</xdr:col>
                    <xdr:colOff>441960</xdr:colOff>
                    <xdr:row>42</xdr:row>
                    <xdr:rowOff>114300</xdr:rowOff>
                  </from>
                  <to>
                    <xdr:col>12</xdr:col>
                    <xdr:colOff>76200</xdr:colOff>
                    <xdr:row>44</xdr:row>
                    <xdr:rowOff>91440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DY138"/>
  <sheetViews>
    <sheetView showGridLines="0" view="pageBreakPreview" zoomScaleNormal="100" zoomScaleSheetLayoutView="100" workbookViewId="0">
      <selection activeCell="A2" sqref="A2:CY4"/>
    </sheetView>
  </sheetViews>
  <sheetFormatPr defaultColWidth="8.09765625" defaultRowHeight="18"/>
  <cols>
    <col min="1" max="103" width="0.69921875" style="172" customWidth="1"/>
    <col min="104" max="105" width="8.09765625" style="172" customWidth="1"/>
    <col min="106" max="16384" width="8.09765625" style="172"/>
  </cols>
  <sheetData>
    <row r="1" spans="1:103" ht="14.4" customHeight="1">
      <c r="A1" s="388" t="s">
        <v>583</v>
      </c>
    </row>
    <row r="2" spans="1:103" ht="5.25" customHeight="1">
      <c r="A2" s="878" t="s">
        <v>313</v>
      </c>
      <c r="B2" s="878"/>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878"/>
      <c r="AJ2" s="878"/>
      <c r="AK2" s="878"/>
      <c r="AL2" s="878"/>
      <c r="AM2" s="878"/>
      <c r="AN2" s="878"/>
      <c r="AO2" s="878"/>
      <c r="AP2" s="878"/>
      <c r="AQ2" s="878"/>
      <c r="AR2" s="878"/>
      <c r="AS2" s="878"/>
      <c r="AT2" s="878"/>
      <c r="AU2" s="878"/>
      <c r="AV2" s="878"/>
      <c r="AW2" s="878"/>
      <c r="AX2" s="878"/>
      <c r="AY2" s="878"/>
      <c r="AZ2" s="878"/>
      <c r="BA2" s="878"/>
      <c r="BB2" s="878"/>
      <c r="BC2" s="878"/>
      <c r="BD2" s="878"/>
      <c r="BE2" s="878"/>
      <c r="BF2" s="878"/>
      <c r="BG2" s="878"/>
      <c r="BH2" s="878"/>
      <c r="BI2" s="878"/>
      <c r="BJ2" s="878"/>
      <c r="BK2" s="878"/>
      <c r="BL2" s="878"/>
      <c r="BM2" s="878"/>
      <c r="BN2" s="878"/>
      <c r="BO2" s="878"/>
      <c r="BP2" s="878"/>
      <c r="BQ2" s="878"/>
      <c r="BR2" s="878"/>
      <c r="BS2" s="878"/>
      <c r="BT2" s="878"/>
      <c r="BU2" s="878"/>
      <c r="BV2" s="878"/>
      <c r="BW2" s="878"/>
      <c r="BX2" s="878"/>
      <c r="BY2" s="878"/>
      <c r="BZ2" s="878"/>
      <c r="CA2" s="878"/>
      <c r="CB2" s="878"/>
      <c r="CC2" s="878"/>
      <c r="CD2" s="878"/>
      <c r="CE2" s="878"/>
      <c r="CF2" s="878"/>
      <c r="CG2" s="878"/>
      <c r="CH2" s="878"/>
      <c r="CI2" s="878"/>
      <c r="CJ2" s="878"/>
      <c r="CK2" s="878"/>
      <c r="CL2" s="878"/>
      <c r="CM2" s="878"/>
      <c r="CN2" s="878"/>
      <c r="CO2" s="878"/>
      <c r="CP2" s="878"/>
      <c r="CQ2" s="878"/>
      <c r="CR2" s="878"/>
      <c r="CS2" s="878"/>
      <c r="CT2" s="878"/>
      <c r="CU2" s="878"/>
      <c r="CV2" s="878"/>
      <c r="CW2" s="878"/>
      <c r="CX2" s="878"/>
      <c r="CY2" s="878"/>
    </row>
    <row r="3" spans="1:103" ht="5.25" customHeight="1">
      <c r="A3" s="878"/>
      <c r="B3" s="878"/>
      <c r="C3" s="878"/>
      <c r="D3" s="878"/>
      <c r="E3" s="878"/>
      <c r="F3" s="878"/>
      <c r="G3" s="878"/>
      <c r="H3" s="878"/>
      <c r="I3" s="878"/>
      <c r="J3" s="878"/>
      <c r="K3" s="878"/>
      <c r="L3" s="878"/>
      <c r="M3" s="878"/>
      <c r="N3" s="878"/>
      <c r="O3" s="878"/>
      <c r="P3" s="878"/>
      <c r="Q3" s="878"/>
      <c r="R3" s="878"/>
      <c r="S3" s="878"/>
      <c r="T3" s="878"/>
      <c r="U3" s="878"/>
      <c r="V3" s="878"/>
      <c r="W3" s="878"/>
      <c r="X3" s="878"/>
      <c r="Y3" s="878"/>
      <c r="Z3" s="878"/>
      <c r="AA3" s="878"/>
      <c r="AB3" s="878"/>
      <c r="AC3" s="878"/>
      <c r="AD3" s="878"/>
      <c r="AE3" s="878"/>
      <c r="AF3" s="878"/>
      <c r="AG3" s="878"/>
      <c r="AH3" s="878"/>
      <c r="AI3" s="878"/>
      <c r="AJ3" s="878"/>
      <c r="AK3" s="878"/>
      <c r="AL3" s="878"/>
      <c r="AM3" s="878"/>
      <c r="AN3" s="878"/>
      <c r="AO3" s="878"/>
      <c r="AP3" s="878"/>
      <c r="AQ3" s="878"/>
      <c r="AR3" s="878"/>
      <c r="AS3" s="878"/>
      <c r="AT3" s="878"/>
      <c r="AU3" s="878"/>
      <c r="AV3" s="878"/>
      <c r="AW3" s="878"/>
      <c r="AX3" s="878"/>
      <c r="AY3" s="878"/>
      <c r="AZ3" s="878"/>
      <c r="BA3" s="878"/>
      <c r="BB3" s="878"/>
      <c r="BC3" s="878"/>
      <c r="BD3" s="878"/>
      <c r="BE3" s="878"/>
      <c r="BF3" s="878"/>
      <c r="BG3" s="878"/>
      <c r="BH3" s="878"/>
      <c r="BI3" s="878"/>
      <c r="BJ3" s="878"/>
      <c r="BK3" s="878"/>
      <c r="BL3" s="878"/>
      <c r="BM3" s="878"/>
      <c r="BN3" s="878"/>
      <c r="BO3" s="878"/>
      <c r="BP3" s="878"/>
      <c r="BQ3" s="878"/>
      <c r="BR3" s="878"/>
      <c r="BS3" s="878"/>
      <c r="BT3" s="878"/>
      <c r="BU3" s="878"/>
      <c r="BV3" s="878"/>
      <c r="BW3" s="878"/>
      <c r="BX3" s="878"/>
      <c r="BY3" s="878"/>
      <c r="BZ3" s="878"/>
      <c r="CA3" s="878"/>
      <c r="CB3" s="878"/>
      <c r="CC3" s="878"/>
      <c r="CD3" s="878"/>
      <c r="CE3" s="878"/>
      <c r="CF3" s="878"/>
      <c r="CG3" s="878"/>
      <c r="CH3" s="878"/>
      <c r="CI3" s="878"/>
      <c r="CJ3" s="878"/>
      <c r="CK3" s="878"/>
      <c r="CL3" s="878"/>
      <c r="CM3" s="878"/>
      <c r="CN3" s="878"/>
      <c r="CO3" s="878"/>
      <c r="CP3" s="878"/>
      <c r="CQ3" s="878"/>
      <c r="CR3" s="878"/>
      <c r="CS3" s="878"/>
      <c r="CT3" s="878"/>
      <c r="CU3" s="878"/>
      <c r="CV3" s="878"/>
      <c r="CW3" s="878"/>
      <c r="CX3" s="878"/>
      <c r="CY3" s="878"/>
    </row>
    <row r="4" spans="1:103" ht="10.95" customHeight="1">
      <c r="A4" s="878"/>
      <c r="B4" s="878"/>
      <c r="C4" s="878"/>
      <c r="D4" s="878"/>
      <c r="E4" s="878"/>
      <c r="F4" s="878"/>
      <c r="G4" s="878"/>
      <c r="H4" s="878"/>
      <c r="I4" s="878"/>
      <c r="J4" s="878"/>
      <c r="K4" s="878"/>
      <c r="L4" s="878"/>
      <c r="M4" s="878"/>
      <c r="N4" s="878"/>
      <c r="O4" s="878"/>
      <c r="P4" s="878"/>
      <c r="Q4" s="878"/>
      <c r="R4" s="878"/>
      <c r="S4" s="878"/>
      <c r="T4" s="878"/>
      <c r="U4" s="878"/>
      <c r="V4" s="878"/>
      <c r="W4" s="878"/>
      <c r="X4" s="878"/>
      <c r="Y4" s="878"/>
      <c r="Z4" s="878"/>
      <c r="AA4" s="878"/>
      <c r="AB4" s="878"/>
      <c r="AC4" s="878"/>
      <c r="AD4" s="878"/>
      <c r="AE4" s="878"/>
      <c r="AF4" s="878"/>
      <c r="AG4" s="878"/>
      <c r="AH4" s="878"/>
      <c r="AI4" s="878"/>
      <c r="AJ4" s="878"/>
      <c r="AK4" s="878"/>
      <c r="AL4" s="878"/>
      <c r="AM4" s="878"/>
      <c r="AN4" s="878"/>
      <c r="AO4" s="878"/>
      <c r="AP4" s="878"/>
      <c r="AQ4" s="878"/>
      <c r="AR4" s="878"/>
      <c r="AS4" s="878"/>
      <c r="AT4" s="878"/>
      <c r="AU4" s="878"/>
      <c r="AV4" s="878"/>
      <c r="AW4" s="878"/>
      <c r="AX4" s="878"/>
      <c r="AY4" s="878"/>
      <c r="AZ4" s="878"/>
      <c r="BA4" s="878"/>
      <c r="BB4" s="878"/>
      <c r="BC4" s="878"/>
      <c r="BD4" s="878"/>
      <c r="BE4" s="878"/>
      <c r="BF4" s="878"/>
      <c r="BG4" s="878"/>
      <c r="BH4" s="878"/>
      <c r="BI4" s="878"/>
      <c r="BJ4" s="878"/>
      <c r="BK4" s="878"/>
      <c r="BL4" s="878"/>
      <c r="BM4" s="878"/>
      <c r="BN4" s="878"/>
      <c r="BO4" s="878"/>
      <c r="BP4" s="878"/>
      <c r="BQ4" s="878"/>
      <c r="BR4" s="878"/>
      <c r="BS4" s="878"/>
      <c r="BT4" s="878"/>
      <c r="BU4" s="878"/>
      <c r="BV4" s="878"/>
      <c r="BW4" s="878"/>
      <c r="BX4" s="878"/>
      <c r="BY4" s="878"/>
      <c r="BZ4" s="878"/>
      <c r="CA4" s="878"/>
      <c r="CB4" s="878"/>
      <c r="CC4" s="878"/>
      <c r="CD4" s="878"/>
      <c r="CE4" s="878"/>
      <c r="CF4" s="878"/>
      <c r="CG4" s="878"/>
      <c r="CH4" s="878"/>
      <c r="CI4" s="878"/>
      <c r="CJ4" s="878"/>
      <c r="CK4" s="878"/>
      <c r="CL4" s="878"/>
      <c r="CM4" s="878"/>
      <c r="CN4" s="878"/>
      <c r="CO4" s="878"/>
      <c r="CP4" s="878"/>
      <c r="CQ4" s="878"/>
      <c r="CR4" s="878"/>
      <c r="CS4" s="878"/>
      <c r="CT4" s="878"/>
      <c r="CU4" s="878"/>
      <c r="CV4" s="878"/>
      <c r="CW4" s="878"/>
      <c r="CX4" s="878"/>
      <c r="CY4" s="878"/>
    </row>
    <row r="5" spans="1:103" ht="5.2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row>
    <row r="6" spans="1:103" ht="5.25" customHeight="1">
      <c r="C6" s="879" t="s">
        <v>314</v>
      </c>
      <c r="D6" s="879"/>
      <c r="E6" s="879"/>
      <c r="F6" s="879"/>
      <c r="G6" s="879"/>
      <c r="H6" s="879"/>
      <c r="I6" s="879"/>
      <c r="J6" s="879"/>
      <c r="K6" s="879"/>
      <c r="L6" s="879"/>
      <c r="M6" s="879"/>
      <c r="N6" s="879"/>
      <c r="O6" s="879"/>
      <c r="P6" s="879"/>
      <c r="Q6" s="879"/>
      <c r="R6" s="879"/>
      <c r="S6" s="879"/>
      <c r="T6" s="879"/>
      <c r="U6" s="879"/>
      <c r="V6" s="882"/>
      <c r="W6" s="883"/>
      <c r="X6" s="883"/>
      <c r="Y6" s="883"/>
      <c r="Z6" s="883"/>
      <c r="AA6" s="883"/>
      <c r="AB6" s="883"/>
      <c r="AC6" s="883"/>
      <c r="AD6" s="883"/>
      <c r="AE6" s="883"/>
      <c r="AF6" s="883"/>
      <c r="AG6" s="883"/>
      <c r="AH6" s="883"/>
      <c r="AI6" s="883"/>
      <c r="AJ6" s="883"/>
      <c r="AK6" s="883"/>
      <c r="AL6" s="883"/>
      <c r="AM6" s="883"/>
      <c r="AN6" s="883"/>
      <c r="AO6" s="883"/>
      <c r="AP6" s="883"/>
      <c r="AQ6" s="883"/>
      <c r="AR6" s="883"/>
      <c r="AS6" s="883"/>
      <c r="AT6" s="883"/>
      <c r="AU6" s="883"/>
      <c r="AV6" s="883"/>
      <c r="AW6" s="883"/>
      <c r="AX6" s="883"/>
      <c r="AY6" s="883"/>
      <c r="AZ6" s="883"/>
      <c r="BA6" s="883"/>
      <c r="BB6" s="883"/>
      <c r="BC6" s="883"/>
      <c r="BD6" s="883"/>
      <c r="BE6" s="883"/>
      <c r="BF6" s="883"/>
      <c r="BG6" s="883"/>
      <c r="BH6" s="883"/>
      <c r="BI6" s="883"/>
      <c r="BJ6" s="883"/>
      <c r="BK6" s="883"/>
      <c r="BL6" s="883"/>
      <c r="BM6" s="883"/>
      <c r="BN6" s="883"/>
      <c r="BO6" s="883"/>
      <c r="BP6" s="883"/>
      <c r="BQ6" s="883"/>
      <c r="BR6" s="883"/>
      <c r="BS6" s="883"/>
      <c r="BT6" s="883"/>
      <c r="BU6" s="883"/>
      <c r="BV6" s="883"/>
      <c r="BW6" s="883"/>
      <c r="BX6" s="883"/>
      <c r="BY6" s="883"/>
      <c r="BZ6" s="883"/>
      <c r="CA6" s="883"/>
      <c r="CB6" s="883"/>
      <c r="CC6" s="883"/>
      <c r="CD6" s="883"/>
      <c r="CE6" s="883"/>
      <c r="CF6" s="883"/>
      <c r="CG6" s="883"/>
      <c r="CH6" s="883"/>
      <c r="CI6" s="883"/>
      <c r="CJ6" s="883"/>
      <c r="CK6" s="883"/>
      <c r="CL6" s="883"/>
      <c r="CM6" s="883"/>
      <c r="CN6" s="883"/>
      <c r="CO6" s="883"/>
      <c r="CP6" s="883"/>
      <c r="CQ6" s="883"/>
      <c r="CR6" s="883"/>
      <c r="CS6" s="883"/>
      <c r="CT6" s="883"/>
      <c r="CU6" s="883"/>
      <c r="CV6" s="883"/>
      <c r="CW6" s="884"/>
    </row>
    <row r="7" spans="1:103" ht="5.25" customHeight="1">
      <c r="C7" s="880"/>
      <c r="D7" s="880"/>
      <c r="E7" s="880"/>
      <c r="F7" s="880"/>
      <c r="G7" s="880"/>
      <c r="H7" s="880"/>
      <c r="I7" s="880"/>
      <c r="J7" s="880"/>
      <c r="K7" s="880"/>
      <c r="L7" s="880"/>
      <c r="M7" s="880"/>
      <c r="N7" s="880"/>
      <c r="O7" s="880"/>
      <c r="P7" s="880"/>
      <c r="Q7" s="880"/>
      <c r="R7" s="880"/>
      <c r="S7" s="880"/>
      <c r="T7" s="880"/>
      <c r="U7" s="880"/>
      <c r="V7" s="885"/>
      <c r="W7" s="886"/>
      <c r="X7" s="886"/>
      <c r="Y7" s="886"/>
      <c r="Z7" s="886"/>
      <c r="AA7" s="886"/>
      <c r="AB7" s="886"/>
      <c r="AC7" s="886"/>
      <c r="AD7" s="886"/>
      <c r="AE7" s="886"/>
      <c r="AF7" s="886"/>
      <c r="AG7" s="886"/>
      <c r="AH7" s="886"/>
      <c r="AI7" s="886"/>
      <c r="AJ7" s="886"/>
      <c r="AK7" s="886"/>
      <c r="AL7" s="886"/>
      <c r="AM7" s="886"/>
      <c r="AN7" s="886"/>
      <c r="AO7" s="886"/>
      <c r="AP7" s="886"/>
      <c r="AQ7" s="886"/>
      <c r="AR7" s="886"/>
      <c r="AS7" s="886"/>
      <c r="AT7" s="886"/>
      <c r="AU7" s="886"/>
      <c r="AV7" s="886"/>
      <c r="AW7" s="886"/>
      <c r="AX7" s="886"/>
      <c r="AY7" s="886"/>
      <c r="AZ7" s="886"/>
      <c r="BA7" s="886"/>
      <c r="BB7" s="886"/>
      <c r="BC7" s="886"/>
      <c r="BD7" s="886"/>
      <c r="BE7" s="886"/>
      <c r="BF7" s="886"/>
      <c r="BG7" s="886"/>
      <c r="BH7" s="886"/>
      <c r="BI7" s="886"/>
      <c r="BJ7" s="886"/>
      <c r="BK7" s="886"/>
      <c r="BL7" s="886"/>
      <c r="BM7" s="886"/>
      <c r="BN7" s="886"/>
      <c r="BO7" s="886"/>
      <c r="BP7" s="886"/>
      <c r="BQ7" s="886"/>
      <c r="BR7" s="886"/>
      <c r="BS7" s="886"/>
      <c r="BT7" s="886"/>
      <c r="BU7" s="886"/>
      <c r="BV7" s="886"/>
      <c r="BW7" s="886"/>
      <c r="BX7" s="886"/>
      <c r="BY7" s="886"/>
      <c r="BZ7" s="886"/>
      <c r="CA7" s="886"/>
      <c r="CB7" s="886"/>
      <c r="CC7" s="886"/>
      <c r="CD7" s="886"/>
      <c r="CE7" s="886"/>
      <c r="CF7" s="886"/>
      <c r="CG7" s="886"/>
      <c r="CH7" s="886"/>
      <c r="CI7" s="886"/>
      <c r="CJ7" s="886"/>
      <c r="CK7" s="886"/>
      <c r="CL7" s="886"/>
      <c r="CM7" s="886"/>
      <c r="CN7" s="886"/>
      <c r="CO7" s="886"/>
      <c r="CP7" s="886"/>
      <c r="CQ7" s="886"/>
      <c r="CR7" s="886"/>
      <c r="CS7" s="886"/>
      <c r="CT7" s="886"/>
      <c r="CU7" s="886"/>
      <c r="CV7" s="886"/>
      <c r="CW7" s="887"/>
    </row>
    <row r="8" spans="1:103" ht="5.25" customHeight="1">
      <c r="C8" s="880"/>
      <c r="D8" s="880"/>
      <c r="E8" s="880"/>
      <c r="F8" s="880"/>
      <c r="G8" s="880"/>
      <c r="H8" s="880"/>
      <c r="I8" s="880"/>
      <c r="J8" s="880"/>
      <c r="K8" s="880"/>
      <c r="L8" s="880"/>
      <c r="M8" s="880"/>
      <c r="N8" s="880"/>
      <c r="O8" s="880"/>
      <c r="P8" s="880"/>
      <c r="Q8" s="880"/>
      <c r="R8" s="880"/>
      <c r="S8" s="880"/>
      <c r="T8" s="880"/>
      <c r="U8" s="880"/>
      <c r="V8" s="885"/>
      <c r="W8" s="886"/>
      <c r="X8" s="886"/>
      <c r="Y8" s="886"/>
      <c r="Z8" s="886"/>
      <c r="AA8" s="886"/>
      <c r="AB8" s="886"/>
      <c r="AC8" s="886"/>
      <c r="AD8" s="886"/>
      <c r="AE8" s="886"/>
      <c r="AF8" s="886"/>
      <c r="AG8" s="886"/>
      <c r="AH8" s="886"/>
      <c r="AI8" s="886"/>
      <c r="AJ8" s="886"/>
      <c r="AK8" s="886"/>
      <c r="AL8" s="886"/>
      <c r="AM8" s="886"/>
      <c r="AN8" s="886"/>
      <c r="AO8" s="886"/>
      <c r="AP8" s="886"/>
      <c r="AQ8" s="886"/>
      <c r="AR8" s="886"/>
      <c r="AS8" s="886"/>
      <c r="AT8" s="886"/>
      <c r="AU8" s="886"/>
      <c r="AV8" s="886"/>
      <c r="AW8" s="886"/>
      <c r="AX8" s="886"/>
      <c r="AY8" s="886"/>
      <c r="AZ8" s="886"/>
      <c r="BA8" s="886"/>
      <c r="BB8" s="886"/>
      <c r="BC8" s="886"/>
      <c r="BD8" s="886"/>
      <c r="BE8" s="886"/>
      <c r="BF8" s="886"/>
      <c r="BG8" s="886"/>
      <c r="BH8" s="886"/>
      <c r="BI8" s="886"/>
      <c r="BJ8" s="886"/>
      <c r="BK8" s="886"/>
      <c r="BL8" s="886"/>
      <c r="BM8" s="886"/>
      <c r="BN8" s="886"/>
      <c r="BO8" s="886"/>
      <c r="BP8" s="886"/>
      <c r="BQ8" s="886"/>
      <c r="BR8" s="886"/>
      <c r="BS8" s="886"/>
      <c r="BT8" s="886"/>
      <c r="BU8" s="886"/>
      <c r="BV8" s="886"/>
      <c r="BW8" s="886"/>
      <c r="BX8" s="886"/>
      <c r="BY8" s="886"/>
      <c r="BZ8" s="886"/>
      <c r="CA8" s="886"/>
      <c r="CB8" s="886"/>
      <c r="CC8" s="886"/>
      <c r="CD8" s="886"/>
      <c r="CE8" s="886"/>
      <c r="CF8" s="886"/>
      <c r="CG8" s="886"/>
      <c r="CH8" s="886"/>
      <c r="CI8" s="886"/>
      <c r="CJ8" s="886"/>
      <c r="CK8" s="886"/>
      <c r="CL8" s="886"/>
      <c r="CM8" s="886"/>
      <c r="CN8" s="886"/>
      <c r="CO8" s="886"/>
      <c r="CP8" s="886"/>
      <c r="CQ8" s="886"/>
      <c r="CR8" s="886"/>
      <c r="CS8" s="886"/>
      <c r="CT8" s="886"/>
      <c r="CU8" s="886"/>
      <c r="CV8" s="886"/>
      <c r="CW8" s="887"/>
    </row>
    <row r="9" spans="1:103" ht="5.25" customHeight="1">
      <c r="C9" s="881"/>
      <c r="D9" s="881"/>
      <c r="E9" s="881"/>
      <c r="F9" s="881"/>
      <c r="G9" s="881"/>
      <c r="H9" s="881"/>
      <c r="I9" s="881"/>
      <c r="J9" s="881"/>
      <c r="K9" s="881"/>
      <c r="L9" s="881"/>
      <c r="M9" s="881"/>
      <c r="N9" s="881"/>
      <c r="O9" s="881"/>
      <c r="P9" s="881"/>
      <c r="Q9" s="881"/>
      <c r="R9" s="881"/>
      <c r="S9" s="881"/>
      <c r="T9" s="881"/>
      <c r="U9" s="881"/>
      <c r="V9" s="888"/>
      <c r="W9" s="889"/>
      <c r="X9" s="889"/>
      <c r="Y9" s="889"/>
      <c r="Z9" s="889"/>
      <c r="AA9" s="889"/>
      <c r="AB9" s="889"/>
      <c r="AC9" s="889"/>
      <c r="AD9" s="889"/>
      <c r="AE9" s="889"/>
      <c r="AF9" s="889"/>
      <c r="AG9" s="889"/>
      <c r="AH9" s="889"/>
      <c r="AI9" s="889"/>
      <c r="AJ9" s="889"/>
      <c r="AK9" s="889"/>
      <c r="AL9" s="889"/>
      <c r="AM9" s="889"/>
      <c r="AN9" s="889"/>
      <c r="AO9" s="889"/>
      <c r="AP9" s="889"/>
      <c r="AQ9" s="889"/>
      <c r="AR9" s="889"/>
      <c r="AS9" s="889"/>
      <c r="AT9" s="889"/>
      <c r="AU9" s="889"/>
      <c r="AV9" s="889"/>
      <c r="AW9" s="889"/>
      <c r="AX9" s="889"/>
      <c r="AY9" s="889"/>
      <c r="AZ9" s="889"/>
      <c r="BA9" s="889"/>
      <c r="BB9" s="889"/>
      <c r="BC9" s="889"/>
      <c r="BD9" s="889"/>
      <c r="BE9" s="889"/>
      <c r="BF9" s="889"/>
      <c r="BG9" s="889"/>
      <c r="BH9" s="889"/>
      <c r="BI9" s="889"/>
      <c r="BJ9" s="889"/>
      <c r="BK9" s="889"/>
      <c r="BL9" s="889"/>
      <c r="BM9" s="889"/>
      <c r="BN9" s="889"/>
      <c r="BO9" s="889"/>
      <c r="BP9" s="889"/>
      <c r="BQ9" s="889"/>
      <c r="BR9" s="889"/>
      <c r="BS9" s="889"/>
      <c r="BT9" s="889"/>
      <c r="BU9" s="889"/>
      <c r="BV9" s="889"/>
      <c r="BW9" s="889"/>
      <c r="BX9" s="889"/>
      <c r="BY9" s="889"/>
      <c r="BZ9" s="889"/>
      <c r="CA9" s="889"/>
      <c r="CB9" s="889"/>
      <c r="CC9" s="889"/>
      <c r="CD9" s="889"/>
      <c r="CE9" s="889"/>
      <c r="CF9" s="889"/>
      <c r="CG9" s="889"/>
      <c r="CH9" s="889"/>
      <c r="CI9" s="889"/>
      <c r="CJ9" s="889"/>
      <c r="CK9" s="889"/>
      <c r="CL9" s="889"/>
      <c r="CM9" s="889"/>
      <c r="CN9" s="889"/>
      <c r="CO9" s="889"/>
      <c r="CP9" s="889"/>
      <c r="CQ9" s="889"/>
      <c r="CR9" s="889"/>
      <c r="CS9" s="889"/>
      <c r="CT9" s="889"/>
      <c r="CU9" s="889"/>
      <c r="CV9" s="889"/>
      <c r="CW9" s="890"/>
    </row>
    <row r="10" spans="1:103" ht="5.25" customHeight="1"/>
    <row r="11" spans="1:103" ht="5.25" customHeight="1"/>
    <row r="12" spans="1:103" ht="5.25" customHeight="1">
      <c r="A12" s="877" t="s">
        <v>315</v>
      </c>
      <c r="B12" s="877"/>
      <c r="C12" s="877"/>
      <c r="D12" s="877"/>
      <c r="E12" s="877"/>
      <c r="F12" s="877"/>
      <c r="G12" s="877"/>
      <c r="H12" s="877"/>
      <c r="I12" s="877"/>
      <c r="J12" s="877"/>
      <c r="K12" s="877"/>
      <c r="L12" s="877"/>
      <c r="M12" s="877"/>
      <c r="N12" s="877"/>
      <c r="O12" s="877"/>
      <c r="P12" s="877"/>
      <c r="Q12" s="877"/>
      <c r="R12" s="877"/>
      <c r="S12" s="877"/>
      <c r="T12" s="877"/>
      <c r="U12" s="877"/>
      <c r="V12" s="877"/>
      <c r="W12" s="877"/>
      <c r="X12" s="877"/>
      <c r="Y12" s="877"/>
      <c r="Z12" s="877"/>
      <c r="AA12" s="877"/>
      <c r="AB12" s="877"/>
      <c r="AC12" s="877"/>
      <c r="AD12" s="877"/>
      <c r="AE12" s="877"/>
      <c r="AF12" s="877"/>
      <c r="AG12" s="877"/>
      <c r="AH12" s="877"/>
      <c r="AI12" s="877"/>
      <c r="AJ12" s="877"/>
      <c r="AK12" s="877"/>
      <c r="AL12" s="877"/>
      <c r="AM12" s="877"/>
      <c r="AN12" s="877"/>
      <c r="AO12" s="877"/>
      <c r="AP12" s="877"/>
      <c r="AQ12" s="877"/>
      <c r="AR12" s="877"/>
      <c r="AS12" s="877"/>
      <c r="AT12" s="877"/>
      <c r="AU12" s="877"/>
      <c r="AV12" s="877"/>
      <c r="AW12" s="877"/>
      <c r="AX12" s="877"/>
      <c r="AY12" s="877"/>
      <c r="AZ12" s="877"/>
      <c r="BA12" s="877"/>
      <c r="BB12" s="877"/>
      <c r="BC12" s="877"/>
      <c r="BD12" s="877"/>
      <c r="BE12" s="877"/>
      <c r="BF12" s="877"/>
      <c r="BG12" s="877"/>
      <c r="BH12" s="877"/>
      <c r="BI12" s="877"/>
      <c r="BJ12" s="877"/>
      <c r="BK12" s="877"/>
      <c r="BL12" s="877"/>
      <c r="BM12" s="877"/>
      <c r="BN12" s="877"/>
      <c r="BO12" s="877"/>
      <c r="BP12" s="877"/>
      <c r="BQ12" s="877"/>
      <c r="BR12" s="877"/>
      <c r="BS12" s="877"/>
      <c r="BT12" s="877"/>
      <c r="BU12" s="877"/>
      <c r="BV12" s="877"/>
      <c r="BW12" s="877"/>
      <c r="BX12" s="877"/>
      <c r="BY12" s="877"/>
      <c r="BZ12" s="877"/>
      <c r="CA12" s="877"/>
      <c r="CB12" s="877"/>
      <c r="CC12" s="877"/>
      <c r="CD12" s="877"/>
      <c r="CE12" s="877"/>
      <c r="CF12" s="877"/>
      <c r="CG12" s="877"/>
      <c r="CH12" s="877"/>
      <c r="CI12" s="877"/>
      <c r="CJ12" s="877"/>
      <c r="CK12" s="877"/>
      <c r="CL12" s="877"/>
      <c r="CM12" s="877"/>
      <c r="CN12" s="877"/>
      <c r="CO12" s="877"/>
      <c r="CP12" s="877"/>
      <c r="CQ12" s="877"/>
      <c r="CR12" s="877"/>
      <c r="CS12" s="877"/>
      <c r="CT12" s="877"/>
      <c r="CU12" s="877"/>
      <c r="CV12" s="877"/>
      <c r="CW12" s="877"/>
    </row>
    <row r="13" spans="1:103" ht="5.25" customHeight="1">
      <c r="A13" s="877"/>
      <c r="B13" s="877"/>
      <c r="C13" s="877"/>
      <c r="D13" s="877"/>
      <c r="E13" s="877"/>
      <c r="F13" s="877"/>
      <c r="G13" s="877"/>
      <c r="H13" s="877"/>
      <c r="I13" s="877"/>
      <c r="J13" s="877"/>
      <c r="K13" s="877"/>
      <c r="L13" s="877"/>
      <c r="M13" s="877"/>
      <c r="N13" s="877"/>
      <c r="O13" s="877"/>
      <c r="P13" s="877"/>
      <c r="Q13" s="877"/>
      <c r="R13" s="877"/>
      <c r="S13" s="877"/>
      <c r="T13" s="877"/>
      <c r="U13" s="877"/>
      <c r="V13" s="877"/>
      <c r="W13" s="877"/>
      <c r="X13" s="877"/>
      <c r="Y13" s="877"/>
      <c r="Z13" s="877"/>
      <c r="AA13" s="877"/>
      <c r="AB13" s="877"/>
      <c r="AC13" s="877"/>
      <c r="AD13" s="877"/>
      <c r="AE13" s="877"/>
      <c r="AF13" s="877"/>
      <c r="AG13" s="877"/>
      <c r="AH13" s="877"/>
      <c r="AI13" s="877"/>
      <c r="AJ13" s="877"/>
      <c r="AK13" s="877"/>
      <c r="AL13" s="877"/>
      <c r="AM13" s="877"/>
      <c r="AN13" s="877"/>
      <c r="AO13" s="877"/>
      <c r="AP13" s="877"/>
      <c r="AQ13" s="877"/>
      <c r="AR13" s="877"/>
      <c r="AS13" s="877"/>
      <c r="AT13" s="877"/>
      <c r="AU13" s="877"/>
      <c r="AV13" s="877"/>
      <c r="AW13" s="877"/>
      <c r="AX13" s="877"/>
      <c r="AY13" s="877"/>
      <c r="AZ13" s="877"/>
      <c r="BA13" s="877"/>
      <c r="BB13" s="877"/>
      <c r="BC13" s="877"/>
      <c r="BD13" s="877"/>
      <c r="BE13" s="877"/>
      <c r="BF13" s="877"/>
      <c r="BG13" s="877"/>
      <c r="BH13" s="877"/>
      <c r="BI13" s="877"/>
      <c r="BJ13" s="877"/>
      <c r="BK13" s="877"/>
      <c r="BL13" s="877"/>
      <c r="BM13" s="877"/>
      <c r="BN13" s="877"/>
      <c r="BO13" s="877"/>
      <c r="BP13" s="877"/>
      <c r="BQ13" s="877"/>
      <c r="BR13" s="877"/>
      <c r="BS13" s="877"/>
      <c r="BT13" s="877"/>
      <c r="BU13" s="877"/>
      <c r="BV13" s="877"/>
      <c r="BW13" s="877"/>
      <c r="BX13" s="877"/>
      <c r="BY13" s="877"/>
      <c r="BZ13" s="877"/>
      <c r="CA13" s="877"/>
      <c r="CB13" s="877"/>
      <c r="CC13" s="877"/>
      <c r="CD13" s="877"/>
      <c r="CE13" s="877"/>
      <c r="CF13" s="877"/>
      <c r="CG13" s="877"/>
      <c r="CH13" s="877"/>
      <c r="CI13" s="877"/>
      <c r="CJ13" s="877"/>
      <c r="CK13" s="877"/>
      <c r="CL13" s="877"/>
      <c r="CM13" s="877"/>
      <c r="CN13" s="877"/>
      <c r="CO13" s="877"/>
      <c r="CP13" s="877"/>
      <c r="CQ13" s="877"/>
      <c r="CR13" s="877"/>
      <c r="CS13" s="877"/>
      <c r="CT13" s="877"/>
      <c r="CU13" s="877"/>
      <c r="CV13" s="877"/>
      <c r="CW13" s="877"/>
    </row>
    <row r="14" spans="1:103" ht="5.25" customHeight="1">
      <c r="A14" s="877"/>
      <c r="B14" s="877"/>
      <c r="C14" s="877"/>
      <c r="D14" s="877"/>
      <c r="E14" s="877"/>
      <c r="F14" s="877"/>
      <c r="G14" s="877"/>
      <c r="H14" s="877"/>
      <c r="I14" s="877"/>
      <c r="J14" s="877"/>
      <c r="K14" s="877"/>
      <c r="L14" s="877"/>
      <c r="M14" s="877"/>
      <c r="N14" s="877"/>
      <c r="O14" s="877"/>
      <c r="P14" s="877"/>
      <c r="Q14" s="877"/>
      <c r="R14" s="877"/>
      <c r="S14" s="877"/>
      <c r="T14" s="877"/>
      <c r="U14" s="877"/>
      <c r="V14" s="877"/>
      <c r="W14" s="877"/>
      <c r="X14" s="877"/>
      <c r="Y14" s="877"/>
      <c r="Z14" s="877"/>
      <c r="AA14" s="877"/>
      <c r="AB14" s="877"/>
      <c r="AC14" s="877"/>
      <c r="AD14" s="877"/>
      <c r="AE14" s="877"/>
      <c r="AF14" s="877"/>
      <c r="AG14" s="877"/>
      <c r="AH14" s="877"/>
      <c r="AI14" s="877"/>
      <c r="AJ14" s="877"/>
      <c r="AK14" s="877"/>
      <c r="AL14" s="877"/>
      <c r="AM14" s="877"/>
      <c r="AN14" s="877"/>
      <c r="AO14" s="877"/>
      <c r="AP14" s="877"/>
      <c r="AQ14" s="877"/>
      <c r="AR14" s="877"/>
      <c r="AS14" s="877"/>
      <c r="AT14" s="877"/>
      <c r="AU14" s="877"/>
      <c r="AV14" s="877"/>
      <c r="AW14" s="877"/>
      <c r="AX14" s="877"/>
      <c r="AY14" s="877"/>
      <c r="AZ14" s="877"/>
      <c r="BA14" s="877"/>
      <c r="BB14" s="877"/>
      <c r="BC14" s="877"/>
      <c r="BD14" s="877"/>
      <c r="BE14" s="877"/>
      <c r="BF14" s="877"/>
      <c r="BG14" s="877"/>
      <c r="BH14" s="877"/>
      <c r="BI14" s="877"/>
      <c r="BJ14" s="877"/>
      <c r="BK14" s="877"/>
      <c r="BL14" s="877"/>
      <c r="BM14" s="877"/>
      <c r="BN14" s="877"/>
      <c r="BO14" s="877"/>
      <c r="BP14" s="877"/>
      <c r="BQ14" s="877"/>
      <c r="BR14" s="877"/>
      <c r="BS14" s="877"/>
      <c r="BT14" s="877"/>
      <c r="BU14" s="877"/>
      <c r="BV14" s="877"/>
      <c r="BW14" s="877"/>
      <c r="BX14" s="877"/>
      <c r="BY14" s="877"/>
      <c r="BZ14" s="877"/>
      <c r="CA14" s="877"/>
      <c r="CB14" s="877"/>
      <c r="CC14" s="877"/>
      <c r="CD14" s="877"/>
      <c r="CE14" s="877"/>
      <c r="CF14" s="877"/>
      <c r="CG14" s="877"/>
      <c r="CH14" s="877"/>
      <c r="CI14" s="877"/>
      <c r="CJ14" s="877"/>
      <c r="CK14" s="877"/>
      <c r="CL14" s="877"/>
      <c r="CM14" s="877"/>
      <c r="CN14" s="877"/>
      <c r="CO14" s="877"/>
      <c r="CP14" s="877"/>
      <c r="CQ14" s="877"/>
      <c r="CR14" s="877"/>
      <c r="CS14" s="877"/>
      <c r="CT14" s="877"/>
      <c r="CU14" s="877"/>
      <c r="CV14" s="877"/>
      <c r="CW14" s="877"/>
    </row>
    <row r="15" spans="1:103" ht="5.25" customHeight="1">
      <c r="A15" s="174"/>
      <c r="B15" s="174"/>
      <c r="C15" s="175"/>
      <c r="D15" s="175"/>
      <c r="E15" s="175"/>
      <c r="F15" s="175"/>
      <c r="G15" s="175"/>
      <c r="H15" s="175"/>
      <c r="I15" s="175"/>
      <c r="J15" s="175"/>
      <c r="K15" s="175"/>
      <c r="L15" s="175"/>
      <c r="M15" s="175"/>
      <c r="N15" s="175"/>
      <c r="O15" s="175"/>
      <c r="P15" s="175"/>
      <c r="Q15" s="175"/>
      <c r="R15" s="175"/>
      <c r="S15" s="175"/>
      <c r="T15" s="175"/>
      <c r="U15" s="175"/>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174"/>
      <c r="BZ15" s="174"/>
      <c r="CA15" s="174"/>
      <c r="CB15" s="174"/>
      <c r="CC15" s="174"/>
      <c r="CD15" s="174"/>
      <c r="CE15" s="174"/>
      <c r="CF15" s="174"/>
      <c r="CG15" s="174"/>
      <c r="CH15" s="174"/>
      <c r="CI15" s="174"/>
      <c r="CJ15" s="174"/>
      <c r="CK15" s="174"/>
      <c r="CL15" s="174"/>
      <c r="CM15" s="174"/>
      <c r="CN15" s="174"/>
      <c r="CO15" s="174"/>
      <c r="CP15" s="174"/>
      <c r="CQ15" s="174"/>
      <c r="CR15" s="174"/>
      <c r="CS15" s="174"/>
      <c r="CT15" s="174"/>
      <c r="CU15" s="174"/>
      <c r="CV15" s="174"/>
      <c r="CW15" s="174"/>
      <c r="CX15" s="174"/>
      <c r="CY15" s="174"/>
    </row>
    <row r="16" spans="1:103" ht="5.25" customHeight="1">
      <c r="A16" s="174"/>
      <c r="B16" s="174"/>
      <c r="C16" s="174"/>
      <c r="D16" s="174"/>
      <c r="E16" s="174"/>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c r="BT16" s="176"/>
      <c r="BU16" s="176"/>
      <c r="BV16" s="176"/>
      <c r="BW16" s="176"/>
      <c r="BX16" s="176"/>
      <c r="BY16" s="176"/>
      <c r="BZ16" s="176"/>
      <c r="CA16" s="176"/>
      <c r="CB16" s="176"/>
      <c r="CC16" s="176"/>
      <c r="CD16" s="176"/>
      <c r="CE16" s="176"/>
      <c r="CF16" s="176"/>
      <c r="CG16" s="176"/>
      <c r="CH16" s="176"/>
      <c r="CI16" s="176"/>
      <c r="CJ16" s="176"/>
      <c r="CK16" s="176"/>
      <c r="CL16" s="176"/>
      <c r="CM16" s="176"/>
      <c r="CN16" s="176"/>
      <c r="CO16" s="176"/>
      <c r="CP16" s="176"/>
      <c r="CQ16" s="176"/>
      <c r="CR16" s="176"/>
      <c r="CS16" s="176"/>
      <c r="CT16" s="174"/>
      <c r="CU16" s="174"/>
      <c r="CV16" s="174"/>
      <c r="CW16" s="174"/>
      <c r="CX16" s="174"/>
      <c r="CY16" s="174"/>
    </row>
    <row r="17" spans="1:129" ht="5.25" customHeight="1">
      <c r="A17" s="174"/>
      <c r="B17" s="174"/>
      <c r="C17" s="891" t="s">
        <v>316</v>
      </c>
      <c r="D17" s="891"/>
      <c r="E17" s="891"/>
      <c r="F17" s="891"/>
      <c r="G17" s="891"/>
      <c r="H17" s="891"/>
      <c r="I17" s="891"/>
      <c r="J17" s="891"/>
      <c r="K17" s="891"/>
      <c r="L17" s="891"/>
      <c r="M17" s="891"/>
      <c r="N17" s="891"/>
      <c r="O17" s="891"/>
      <c r="P17" s="891"/>
      <c r="Q17" s="891"/>
      <c r="R17" s="891"/>
      <c r="S17" s="891"/>
      <c r="T17" s="891"/>
      <c r="U17" s="891"/>
      <c r="V17" s="891"/>
      <c r="W17" s="891"/>
      <c r="X17" s="891"/>
      <c r="Y17" s="891"/>
      <c r="Z17" s="891"/>
      <c r="AA17" s="891"/>
      <c r="AB17" s="891"/>
      <c r="AC17" s="891"/>
      <c r="AD17" s="891"/>
      <c r="AE17" s="891"/>
      <c r="AF17" s="891"/>
      <c r="AG17" s="891"/>
      <c r="AH17" s="891"/>
      <c r="AI17" s="891"/>
      <c r="AJ17" s="891"/>
      <c r="AK17" s="891"/>
      <c r="AL17" s="891"/>
      <c r="AM17" s="891"/>
      <c r="AN17" s="891"/>
      <c r="AO17" s="891"/>
      <c r="AP17" s="891"/>
      <c r="AQ17" s="891"/>
      <c r="AR17" s="891"/>
      <c r="AS17" s="891"/>
      <c r="AT17" s="891"/>
      <c r="AU17" s="891"/>
      <c r="AV17" s="891"/>
      <c r="AW17" s="891"/>
      <c r="AX17" s="891"/>
      <c r="AY17" s="891"/>
      <c r="AZ17" s="891"/>
      <c r="BA17" s="891"/>
      <c r="BB17" s="891"/>
      <c r="BC17" s="891"/>
      <c r="BD17" s="891"/>
      <c r="BE17" s="891"/>
      <c r="BF17" s="891"/>
      <c r="BG17" s="891"/>
      <c r="BH17" s="891"/>
      <c r="BI17" s="891"/>
      <c r="BJ17" s="891"/>
      <c r="BK17" s="891"/>
      <c r="BL17" s="891"/>
      <c r="BM17" s="891"/>
      <c r="BN17" s="891"/>
      <c r="BO17" s="891"/>
      <c r="BP17" s="891"/>
      <c r="BQ17" s="891"/>
      <c r="BR17" s="891"/>
      <c r="BS17" s="891"/>
      <c r="BT17" s="891"/>
      <c r="BU17" s="891"/>
      <c r="BV17" s="891"/>
      <c r="BW17" s="891"/>
      <c r="BX17" s="891"/>
      <c r="BY17" s="891"/>
      <c r="BZ17" s="891"/>
      <c r="CA17" s="891"/>
      <c r="CB17" s="891"/>
      <c r="CC17" s="891"/>
      <c r="CD17" s="892" t="s">
        <v>317</v>
      </c>
      <c r="CE17" s="892"/>
      <c r="CF17" s="892"/>
      <c r="CG17" s="892"/>
      <c r="CH17" s="892"/>
      <c r="CI17" s="892"/>
      <c r="CJ17" s="892"/>
      <c r="CK17" s="892"/>
      <c r="CL17" s="892"/>
      <c r="CM17" s="892"/>
      <c r="CN17" s="892"/>
      <c r="CO17" s="174"/>
      <c r="CP17" s="174"/>
      <c r="CQ17" s="174"/>
      <c r="CR17" s="174"/>
      <c r="CS17" s="174"/>
      <c r="CT17" s="174"/>
      <c r="CU17" s="174"/>
      <c r="CV17" s="174"/>
      <c r="CW17" s="174"/>
      <c r="CX17" s="174"/>
      <c r="CY17" s="174"/>
    </row>
    <row r="18" spans="1:129" ht="5.25" customHeight="1">
      <c r="A18" s="174"/>
      <c r="B18" s="174"/>
      <c r="C18" s="891"/>
      <c r="D18" s="891"/>
      <c r="E18" s="891"/>
      <c r="F18" s="891"/>
      <c r="G18" s="891"/>
      <c r="H18" s="891"/>
      <c r="I18" s="891"/>
      <c r="J18" s="891"/>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1"/>
      <c r="AJ18" s="891"/>
      <c r="AK18" s="891"/>
      <c r="AL18" s="891"/>
      <c r="AM18" s="891"/>
      <c r="AN18" s="891"/>
      <c r="AO18" s="891"/>
      <c r="AP18" s="891"/>
      <c r="AQ18" s="891"/>
      <c r="AR18" s="891"/>
      <c r="AS18" s="891"/>
      <c r="AT18" s="891"/>
      <c r="AU18" s="891"/>
      <c r="AV18" s="891"/>
      <c r="AW18" s="891"/>
      <c r="AX18" s="891"/>
      <c r="AY18" s="891"/>
      <c r="AZ18" s="891"/>
      <c r="BA18" s="891"/>
      <c r="BB18" s="891"/>
      <c r="BC18" s="891"/>
      <c r="BD18" s="891"/>
      <c r="BE18" s="891"/>
      <c r="BF18" s="891"/>
      <c r="BG18" s="891"/>
      <c r="BH18" s="891"/>
      <c r="BI18" s="891"/>
      <c r="BJ18" s="891"/>
      <c r="BK18" s="891"/>
      <c r="BL18" s="891"/>
      <c r="BM18" s="891"/>
      <c r="BN18" s="891"/>
      <c r="BO18" s="891"/>
      <c r="BP18" s="891"/>
      <c r="BQ18" s="891"/>
      <c r="BR18" s="891"/>
      <c r="BS18" s="891"/>
      <c r="BT18" s="891"/>
      <c r="BU18" s="891"/>
      <c r="BV18" s="891"/>
      <c r="BW18" s="891"/>
      <c r="BX18" s="891"/>
      <c r="BY18" s="891"/>
      <c r="BZ18" s="891"/>
      <c r="CA18" s="891"/>
      <c r="CB18" s="891"/>
      <c r="CC18" s="891"/>
      <c r="CD18" s="892"/>
      <c r="CE18" s="892"/>
      <c r="CF18" s="892"/>
      <c r="CG18" s="892"/>
      <c r="CH18" s="892"/>
      <c r="CI18" s="892"/>
      <c r="CJ18" s="892"/>
      <c r="CK18" s="892"/>
      <c r="CL18" s="892"/>
      <c r="CM18" s="892"/>
      <c r="CN18" s="892"/>
      <c r="CO18" s="114"/>
      <c r="CP18" s="114"/>
      <c r="CQ18" s="114"/>
      <c r="CR18" s="886"/>
      <c r="CS18" s="886"/>
      <c r="CT18" s="886"/>
      <c r="CU18" s="886"/>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row>
    <row r="19" spans="1:129" ht="5.25" customHeight="1">
      <c r="A19" s="174"/>
      <c r="B19" s="174"/>
      <c r="C19" s="891"/>
      <c r="D19" s="891"/>
      <c r="E19" s="891"/>
      <c r="F19" s="891"/>
      <c r="G19" s="891"/>
      <c r="H19" s="891"/>
      <c r="I19" s="891"/>
      <c r="J19" s="891"/>
      <c r="K19" s="891"/>
      <c r="L19" s="891"/>
      <c r="M19" s="891"/>
      <c r="N19" s="891"/>
      <c r="O19" s="891"/>
      <c r="P19" s="891"/>
      <c r="Q19" s="891"/>
      <c r="R19" s="891"/>
      <c r="S19" s="891"/>
      <c r="T19" s="891"/>
      <c r="U19" s="891"/>
      <c r="V19" s="891"/>
      <c r="W19" s="891"/>
      <c r="X19" s="891"/>
      <c r="Y19" s="891"/>
      <c r="Z19" s="891"/>
      <c r="AA19" s="891"/>
      <c r="AB19" s="891"/>
      <c r="AC19" s="891"/>
      <c r="AD19" s="891"/>
      <c r="AE19" s="891"/>
      <c r="AF19" s="891"/>
      <c r="AG19" s="891"/>
      <c r="AH19" s="891"/>
      <c r="AI19" s="891"/>
      <c r="AJ19" s="891"/>
      <c r="AK19" s="891"/>
      <c r="AL19" s="891"/>
      <c r="AM19" s="891"/>
      <c r="AN19" s="891"/>
      <c r="AO19" s="891"/>
      <c r="AP19" s="891"/>
      <c r="AQ19" s="891"/>
      <c r="AR19" s="891"/>
      <c r="AS19" s="891"/>
      <c r="AT19" s="891"/>
      <c r="AU19" s="891"/>
      <c r="AV19" s="891"/>
      <c r="AW19" s="891"/>
      <c r="AX19" s="891"/>
      <c r="AY19" s="891"/>
      <c r="AZ19" s="891"/>
      <c r="BA19" s="891"/>
      <c r="BB19" s="891"/>
      <c r="BC19" s="891"/>
      <c r="BD19" s="891"/>
      <c r="BE19" s="891"/>
      <c r="BF19" s="891"/>
      <c r="BG19" s="891"/>
      <c r="BH19" s="891"/>
      <c r="BI19" s="891"/>
      <c r="BJ19" s="891"/>
      <c r="BK19" s="891"/>
      <c r="BL19" s="891"/>
      <c r="BM19" s="891"/>
      <c r="BN19" s="891"/>
      <c r="BO19" s="891"/>
      <c r="BP19" s="891"/>
      <c r="BQ19" s="891"/>
      <c r="BR19" s="891"/>
      <c r="BS19" s="891"/>
      <c r="BT19" s="891"/>
      <c r="BU19" s="891"/>
      <c r="BV19" s="891"/>
      <c r="BW19" s="891"/>
      <c r="BX19" s="891"/>
      <c r="BY19" s="891"/>
      <c r="BZ19" s="891"/>
      <c r="CA19" s="891"/>
      <c r="CB19" s="891"/>
      <c r="CC19" s="891"/>
      <c r="CD19" s="892"/>
      <c r="CE19" s="892"/>
      <c r="CF19" s="892"/>
      <c r="CG19" s="892"/>
      <c r="CH19" s="892"/>
      <c r="CI19" s="892"/>
      <c r="CJ19" s="892"/>
      <c r="CK19" s="892"/>
      <c r="CL19" s="892"/>
      <c r="CM19" s="892"/>
      <c r="CN19" s="892"/>
      <c r="CO19" s="114"/>
      <c r="CP19" s="114"/>
      <c r="CQ19" s="114"/>
      <c r="CR19" s="886"/>
      <c r="CS19" s="886"/>
      <c r="CT19" s="886"/>
      <c r="CU19" s="886"/>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row>
    <row r="20" spans="1:129" ht="5.25" customHeight="1">
      <c r="A20" s="174"/>
      <c r="B20" s="174"/>
      <c r="C20" s="891"/>
      <c r="D20" s="891"/>
      <c r="E20" s="891"/>
      <c r="F20" s="891"/>
      <c r="G20" s="891"/>
      <c r="H20" s="891"/>
      <c r="I20" s="891"/>
      <c r="J20" s="891"/>
      <c r="K20" s="891"/>
      <c r="L20" s="891"/>
      <c r="M20" s="891"/>
      <c r="N20" s="891"/>
      <c r="O20" s="891"/>
      <c r="P20" s="891"/>
      <c r="Q20" s="891"/>
      <c r="R20" s="891"/>
      <c r="S20" s="891"/>
      <c r="T20" s="891"/>
      <c r="U20" s="891"/>
      <c r="V20" s="891"/>
      <c r="W20" s="891"/>
      <c r="X20" s="891"/>
      <c r="Y20" s="891"/>
      <c r="Z20" s="891"/>
      <c r="AA20" s="891"/>
      <c r="AB20" s="891"/>
      <c r="AC20" s="891"/>
      <c r="AD20" s="891"/>
      <c r="AE20" s="891"/>
      <c r="AF20" s="891"/>
      <c r="AG20" s="891"/>
      <c r="AH20" s="891"/>
      <c r="AI20" s="891"/>
      <c r="AJ20" s="891"/>
      <c r="AK20" s="891"/>
      <c r="AL20" s="891"/>
      <c r="AM20" s="891"/>
      <c r="AN20" s="891"/>
      <c r="AO20" s="891"/>
      <c r="AP20" s="891"/>
      <c r="AQ20" s="891"/>
      <c r="AR20" s="891"/>
      <c r="AS20" s="891"/>
      <c r="AT20" s="891"/>
      <c r="AU20" s="891"/>
      <c r="AV20" s="891"/>
      <c r="AW20" s="891"/>
      <c r="AX20" s="891"/>
      <c r="AY20" s="891"/>
      <c r="AZ20" s="891"/>
      <c r="BA20" s="891"/>
      <c r="BB20" s="891"/>
      <c r="BC20" s="891"/>
      <c r="BD20" s="891"/>
      <c r="BE20" s="891"/>
      <c r="BF20" s="891"/>
      <c r="BG20" s="891"/>
      <c r="BH20" s="891"/>
      <c r="BI20" s="891"/>
      <c r="BJ20" s="891"/>
      <c r="BK20" s="891"/>
      <c r="BL20" s="891"/>
      <c r="BM20" s="891"/>
      <c r="BN20" s="891"/>
      <c r="BO20" s="891"/>
      <c r="BP20" s="891"/>
      <c r="BQ20" s="891"/>
      <c r="BR20" s="891"/>
      <c r="BS20" s="891"/>
      <c r="BT20" s="891"/>
      <c r="BU20" s="891"/>
      <c r="BV20" s="891"/>
      <c r="BW20" s="891"/>
      <c r="BX20" s="891"/>
      <c r="BY20" s="891"/>
      <c r="BZ20" s="891"/>
      <c r="CA20" s="891"/>
      <c r="CB20" s="891"/>
      <c r="CC20" s="891"/>
      <c r="CD20" s="892"/>
      <c r="CE20" s="892"/>
      <c r="CF20" s="892"/>
      <c r="CG20" s="892"/>
      <c r="CH20" s="892"/>
      <c r="CI20" s="892"/>
      <c r="CJ20" s="892"/>
      <c r="CK20" s="892"/>
      <c r="CL20" s="892"/>
      <c r="CM20" s="892"/>
      <c r="CN20" s="892"/>
      <c r="CO20" s="114"/>
      <c r="CP20" s="114"/>
      <c r="CQ20" s="114"/>
      <c r="CR20" s="886"/>
      <c r="CS20" s="886"/>
      <c r="CT20" s="886"/>
      <c r="CU20" s="886"/>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row>
    <row r="21" spans="1:129" ht="5.25" customHeight="1">
      <c r="A21" s="174"/>
      <c r="B21" s="174"/>
      <c r="C21" s="174"/>
      <c r="D21" s="116"/>
      <c r="E21" s="116"/>
      <c r="F21" s="116"/>
      <c r="G21" s="116"/>
      <c r="H21" s="116"/>
      <c r="I21" s="116"/>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71"/>
      <c r="CJ21" s="171"/>
      <c r="CK21" s="171"/>
      <c r="CL21" s="171"/>
      <c r="CM21" s="171"/>
      <c r="CN21" s="171"/>
      <c r="CO21" s="171"/>
      <c r="CP21" s="171"/>
      <c r="CQ21" s="171"/>
      <c r="CR21" s="177"/>
      <c r="CS21" s="177"/>
      <c r="CT21" s="177"/>
      <c r="CU21" s="177"/>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row>
    <row r="22" spans="1:129" ht="5.25" customHeight="1">
      <c r="A22" s="174"/>
      <c r="B22" s="893" t="s">
        <v>318</v>
      </c>
      <c r="C22" s="893"/>
      <c r="D22" s="893"/>
      <c r="E22" s="893"/>
      <c r="F22" s="893"/>
      <c r="G22" s="893"/>
      <c r="H22" s="893"/>
      <c r="I22" s="893"/>
      <c r="J22" s="893"/>
      <c r="K22" s="893"/>
      <c r="L22" s="893"/>
      <c r="M22" s="893"/>
      <c r="N22" s="893"/>
      <c r="O22" s="893"/>
      <c r="P22" s="893"/>
      <c r="Q22" s="893"/>
      <c r="R22" s="893"/>
      <c r="S22" s="893"/>
      <c r="T22" s="893"/>
      <c r="U22" s="893"/>
      <c r="V22" s="893"/>
      <c r="W22" s="893"/>
      <c r="X22" s="893"/>
      <c r="Y22" s="893"/>
      <c r="Z22" s="893"/>
      <c r="AA22" s="893"/>
      <c r="AB22" s="893"/>
      <c r="AC22" s="893"/>
      <c r="AD22" s="893"/>
      <c r="AE22" s="893"/>
      <c r="AF22" s="893"/>
      <c r="AG22" s="893"/>
      <c r="AH22" s="893"/>
      <c r="AI22" s="893"/>
      <c r="AJ22" s="893"/>
      <c r="AK22" s="893"/>
      <c r="AL22" s="893"/>
      <c r="AM22" s="893"/>
      <c r="AN22" s="893"/>
      <c r="AO22" s="893"/>
      <c r="AP22" s="893"/>
      <c r="AQ22" s="893"/>
      <c r="AR22" s="893"/>
      <c r="AS22" s="893"/>
      <c r="AT22" s="893"/>
      <c r="AU22" s="893"/>
      <c r="AV22" s="893"/>
      <c r="AW22" s="893"/>
      <c r="AX22" s="893"/>
      <c r="AY22" s="893"/>
      <c r="AZ22" s="893"/>
      <c r="BA22" s="893"/>
      <c r="BB22" s="893"/>
      <c r="BC22" s="893"/>
      <c r="BD22" s="893"/>
      <c r="BE22" s="893"/>
      <c r="BF22" s="893"/>
      <c r="BG22" s="893"/>
      <c r="BH22" s="893"/>
      <c r="BI22" s="893"/>
      <c r="BJ22" s="893"/>
      <c r="BK22" s="893"/>
      <c r="BL22" s="893"/>
      <c r="BM22" s="893"/>
      <c r="BN22" s="893"/>
      <c r="BO22" s="893"/>
      <c r="BP22" s="893"/>
      <c r="BQ22" s="893"/>
      <c r="BR22" s="893"/>
      <c r="BS22" s="893"/>
      <c r="BT22" s="893"/>
      <c r="BU22" s="893"/>
      <c r="BV22" s="893"/>
      <c r="BW22" s="893"/>
      <c r="BX22" s="893"/>
      <c r="BY22" s="893"/>
      <c r="BZ22" s="893"/>
      <c r="CA22" s="893"/>
      <c r="CB22" s="893"/>
      <c r="CC22" s="893"/>
      <c r="CD22" s="893"/>
      <c r="CE22" s="893"/>
      <c r="CF22" s="893"/>
      <c r="CG22" s="893"/>
      <c r="CH22" s="893"/>
      <c r="CI22" s="893"/>
      <c r="CJ22" s="893"/>
      <c r="CK22" s="893"/>
      <c r="CL22" s="893"/>
      <c r="CM22" s="893"/>
      <c r="CN22" s="893"/>
      <c r="CO22" s="893"/>
      <c r="CP22" s="893"/>
      <c r="CQ22" s="893"/>
      <c r="CR22" s="893"/>
      <c r="CS22" s="893"/>
      <c r="CT22" s="893"/>
      <c r="CU22" s="893"/>
      <c r="CV22" s="893"/>
      <c r="CW22" s="893"/>
      <c r="CX22" s="893"/>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row>
    <row r="23" spans="1:129" ht="5.25" customHeight="1">
      <c r="A23" s="174"/>
      <c r="B23" s="893"/>
      <c r="C23" s="893"/>
      <c r="D23" s="893"/>
      <c r="E23" s="893"/>
      <c r="F23" s="893"/>
      <c r="G23" s="893"/>
      <c r="H23" s="893"/>
      <c r="I23" s="893"/>
      <c r="J23" s="893"/>
      <c r="K23" s="893"/>
      <c r="L23" s="893"/>
      <c r="M23" s="893"/>
      <c r="N23" s="893"/>
      <c r="O23" s="893"/>
      <c r="P23" s="893"/>
      <c r="Q23" s="893"/>
      <c r="R23" s="893"/>
      <c r="S23" s="893"/>
      <c r="T23" s="893"/>
      <c r="U23" s="893"/>
      <c r="V23" s="893"/>
      <c r="W23" s="893"/>
      <c r="X23" s="893"/>
      <c r="Y23" s="893"/>
      <c r="Z23" s="893"/>
      <c r="AA23" s="893"/>
      <c r="AB23" s="893"/>
      <c r="AC23" s="893"/>
      <c r="AD23" s="893"/>
      <c r="AE23" s="893"/>
      <c r="AF23" s="893"/>
      <c r="AG23" s="893"/>
      <c r="AH23" s="893"/>
      <c r="AI23" s="893"/>
      <c r="AJ23" s="893"/>
      <c r="AK23" s="893"/>
      <c r="AL23" s="893"/>
      <c r="AM23" s="893"/>
      <c r="AN23" s="893"/>
      <c r="AO23" s="893"/>
      <c r="AP23" s="893"/>
      <c r="AQ23" s="893"/>
      <c r="AR23" s="893"/>
      <c r="AS23" s="893"/>
      <c r="AT23" s="893"/>
      <c r="AU23" s="893"/>
      <c r="AV23" s="893"/>
      <c r="AW23" s="893"/>
      <c r="AX23" s="893"/>
      <c r="AY23" s="893"/>
      <c r="AZ23" s="893"/>
      <c r="BA23" s="893"/>
      <c r="BB23" s="893"/>
      <c r="BC23" s="893"/>
      <c r="BD23" s="893"/>
      <c r="BE23" s="893"/>
      <c r="BF23" s="893"/>
      <c r="BG23" s="893"/>
      <c r="BH23" s="893"/>
      <c r="BI23" s="893"/>
      <c r="BJ23" s="893"/>
      <c r="BK23" s="893"/>
      <c r="BL23" s="893"/>
      <c r="BM23" s="893"/>
      <c r="BN23" s="893"/>
      <c r="BO23" s="893"/>
      <c r="BP23" s="893"/>
      <c r="BQ23" s="893"/>
      <c r="BR23" s="893"/>
      <c r="BS23" s="893"/>
      <c r="BT23" s="893"/>
      <c r="BU23" s="893"/>
      <c r="BV23" s="893"/>
      <c r="BW23" s="893"/>
      <c r="BX23" s="893"/>
      <c r="BY23" s="893"/>
      <c r="BZ23" s="893"/>
      <c r="CA23" s="893"/>
      <c r="CB23" s="893"/>
      <c r="CC23" s="893"/>
      <c r="CD23" s="893"/>
      <c r="CE23" s="893"/>
      <c r="CF23" s="893"/>
      <c r="CG23" s="893"/>
      <c r="CH23" s="893"/>
      <c r="CI23" s="893"/>
      <c r="CJ23" s="893"/>
      <c r="CK23" s="893"/>
      <c r="CL23" s="893"/>
      <c r="CM23" s="893"/>
      <c r="CN23" s="893"/>
      <c r="CO23" s="893"/>
      <c r="CP23" s="893"/>
      <c r="CQ23" s="893"/>
      <c r="CR23" s="893"/>
      <c r="CS23" s="893"/>
      <c r="CT23" s="893"/>
      <c r="CU23" s="893"/>
      <c r="CV23" s="893"/>
      <c r="CW23" s="893"/>
      <c r="CX23" s="893"/>
      <c r="CY23" s="177"/>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row>
    <row r="24" spans="1:129" ht="5.25" customHeight="1">
      <c r="A24" s="174"/>
      <c r="B24" s="893"/>
      <c r="C24" s="893"/>
      <c r="D24" s="893"/>
      <c r="E24" s="893"/>
      <c r="F24" s="893"/>
      <c r="G24" s="893"/>
      <c r="H24" s="893"/>
      <c r="I24" s="893"/>
      <c r="J24" s="893"/>
      <c r="K24" s="893"/>
      <c r="L24" s="893"/>
      <c r="M24" s="893"/>
      <c r="N24" s="893"/>
      <c r="O24" s="893"/>
      <c r="P24" s="893"/>
      <c r="Q24" s="893"/>
      <c r="R24" s="893"/>
      <c r="S24" s="893"/>
      <c r="T24" s="893"/>
      <c r="U24" s="893"/>
      <c r="V24" s="893"/>
      <c r="W24" s="893"/>
      <c r="X24" s="893"/>
      <c r="Y24" s="893"/>
      <c r="Z24" s="893"/>
      <c r="AA24" s="893"/>
      <c r="AB24" s="893"/>
      <c r="AC24" s="893"/>
      <c r="AD24" s="893"/>
      <c r="AE24" s="893"/>
      <c r="AF24" s="893"/>
      <c r="AG24" s="893"/>
      <c r="AH24" s="893"/>
      <c r="AI24" s="893"/>
      <c r="AJ24" s="893"/>
      <c r="AK24" s="893"/>
      <c r="AL24" s="893"/>
      <c r="AM24" s="893"/>
      <c r="AN24" s="893"/>
      <c r="AO24" s="893"/>
      <c r="AP24" s="893"/>
      <c r="AQ24" s="893"/>
      <c r="AR24" s="893"/>
      <c r="AS24" s="893"/>
      <c r="AT24" s="893"/>
      <c r="AU24" s="893"/>
      <c r="AV24" s="893"/>
      <c r="AW24" s="893"/>
      <c r="AX24" s="893"/>
      <c r="AY24" s="893"/>
      <c r="AZ24" s="893"/>
      <c r="BA24" s="893"/>
      <c r="BB24" s="893"/>
      <c r="BC24" s="893"/>
      <c r="BD24" s="893"/>
      <c r="BE24" s="893"/>
      <c r="BF24" s="893"/>
      <c r="BG24" s="893"/>
      <c r="BH24" s="893"/>
      <c r="BI24" s="893"/>
      <c r="BJ24" s="893"/>
      <c r="BK24" s="893"/>
      <c r="BL24" s="893"/>
      <c r="BM24" s="893"/>
      <c r="BN24" s="893"/>
      <c r="BO24" s="893"/>
      <c r="BP24" s="893"/>
      <c r="BQ24" s="893"/>
      <c r="BR24" s="893"/>
      <c r="BS24" s="893"/>
      <c r="BT24" s="893"/>
      <c r="BU24" s="893"/>
      <c r="BV24" s="893"/>
      <c r="BW24" s="893"/>
      <c r="BX24" s="893"/>
      <c r="BY24" s="893"/>
      <c r="BZ24" s="893"/>
      <c r="CA24" s="893"/>
      <c r="CB24" s="893"/>
      <c r="CC24" s="893"/>
      <c r="CD24" s="893"/>
      <c r="CE24" s="893"/>
      <c r="CF24" s="893"/>
      <c r="CG24" s="893"/>
      <c r="CH24" s="893"/>
      <c r="CI24" s="893"/>
      <c r="CJ24" s="893"/>
      <c r="CK24" s="893"/>
      <c r="CL24" s="893"/>
      <c r="CM24" s="893"/>
      <c r="CN24" s="893"/>
      <c r="CO24" s="893"/>
      <c r="CP24" s="893"/>
      <c r="CQ24" s="893"/>
      <c r="CR24" s="893"/>
      <c r="CS24" s="893"/>
      <c r="CT24" s="893"/>
      <c r="CU24" s="893"/>
      <c r="CV24" s="893"/>
      <c r="CW24" s="893"/>
      <c r="CX24" s="893"/>
      <c r="CY24" s="174"/>
    </row>
    <row r="25" spans="1:129" ht="5.25" customHeight="1">
      <c r="A25" s="174"/>
      <c r="B25" s="893"/>
      <c r="C25" s="893"/>
      <c r="D25" s="893"/>
      <c r="E25" s="893"/>
      <c r="F25" s="893"/>
      <c r="G25" s="893"/>
      <c r="H25" s="893"/>
      <c r="I25" s="893"/>
      <c r="J25" s="893"/>
      <c r="K25" s="893"/>
      <c r="L25" s="893"/>
      <c r="M25" s="893"/>
      <c r="N25" s="893"/>
      <c r="O25" s="893"/>
      <c r="P25" s="893"/>
      <c r="Q25" s="893"/>
      <c r="R25" s="893"/>
      <c r="S25" s="893"/>
      <c r="T25" s="893"/>
      <c r="U25" s="893"/>
      <c r="V25" s="893"/>
      <c r="W25" s="893"/>
      <c r="X25" s="893"/>
      <c r="Y25" s="893"/>
      <c r="Z25" s="893"/>
      <c r="AA25" s="893"/>
      <c r="AB25" s="893"/>
      <c r="AC25" s="893"/>
      <c r="AD25" s="893"/>
      <c r="AE25" s="893"/>
      <c r="AF25" s="893"/>
      <c r="AG25" s="893"/>
      <c r="AH25" s="893"/>
      <c r="AI25" s="893"/>
      <c r="AJ25" s="893"/>
      <c r="AK25" s="893"/>
      <c r="AL25" s="893"/>
      <c r="AM25" s="893"/>
      <c r="AN25" s="893"/>
      <c r="AO25" s="893"/>
      <c r="AP25" s="893"/>
      <c r="AQ25" s="893"/>
      <c r="AR25" s="893"/>
      <c r="AS25" s="893"/>
      <c r="AT25" s="893"/>
      <c r="AU25" s="893"/>
      <c r="AV25" s="893"/>
      <c r="AW25" s="893"/>
      <c r="AX25" s="893"/>
      <c r="AY25" s="893"/>
      <c r="AZ25" s="893"/>
      <c r="BA25" s="893"/>
      <c r="BB25" s="893"/>
      <c r="BC25" s="893"/>
      <c r="BD25" s="893"/>
      <c r="BE25" s="893"/>
      <c r="BF25" s="893"/>
      <c r="BG25" s="893"/>
      <c r="BH25" s="893"/>
      <c r="BI25" s="893"/>
      <c r="BJ25" s="893"/>
      <c r="BK25" s="893"/>
      <c r="BL25" s="893"/>
      <c r="BM25" s="893"/>
      <c r="BN25" s="893"/>
      <c r="BO25" s="893"/>
      <c r="BP25" s="893"/>
      <c r="BQ25" s="893"/>
      <c r="BR25" s="893"/>
      <c r="BS25" s="893"/>
      <c r="BT25" s="893"/>
      <c r="BU25" s="893"/>
      <c r="BV25" s="893"/>
      <c r="BW25" s="893"/>
      <c r="BX25" s="893"/>
      <c r="BY25" s="893"/>
      <c r="BZ25" s="893"/>
      <c r="CA25" s="893"/>
      <c r="CB25" s="893"/>
      <c r="CC25" s="893"/>
      <c r="CD25" s="893"/>
      <c r="CE25" s="893"/>
      <c r="CF25" s="893"/>
      <c r="CG25" s="893"/>
      <c r="CH25" s="893"/>
      <c r="CI25" s="893"/>
      <c r="CJ25" s="893"/>
      <c r="CK25" s="893"/>
      <c r="CL25" s="893"/>
      <c r="CM25" s="893"/>
      <c r="CN25" s="893"/>
      <c r="CO25" s="893"/>
      <c r="CP25" s="893"/>
      <c r="CQ25" s="893"/>
      <c r="CR25" s="893"/>
      <c r="CS25" s="893"/>
      <c r="CT25" s="893"/>
      <c r="CU25" s="893"/>
      <c r="CV25" s="893"/>
      <c r="CW25" s="893"/>
      <c r="CX25" s="893"/>
      <c r="CY25" s="174"/>
    </row>
    <row r="26" spans="1:129" ht="5.25" customHeight="1">
      <c r="A26" s="174"/>
      <c r="B26" s="893"/>
      <c r="C26" s="893"/>
      <c r="D26" s="893"/>
      <c r="E26" s="893"/>
      <c r="F26" s="893"/>
      <c r="G26" s="893"/>
      <c r="H26" s="893"/>
      <c r="I26" s="893"/>
      <c r="J26" s="893"/>
      <c r="K26" s="893"/>
      <c r="L26" s="893"/>
      <c r="M26" s="893"/>
      <c r="N26" s="893"/>
      <c r="O26" s="893"/>
      <c r="P26" s="893"/>
      <c r="Q26" s="893"/>
      <c r="R26" s="893"/>
      <c r="S26" s="893"/>
      <c r="T26" s="893"/>
      <c r="U26" s="893"/>
      <c r="V26" s="893"/>
      <c r="W26" s="893"/>
      <c r="X26" s="893"/>
      <c r="Y26" s="893"/>
      <c r="Z26" s="893"/>
      <c r="AA26" s="893"/>
      <c r="AB26" s="893"/>
      <c r="AC26" s="893"/>
      <c r="AD26" s="893"/>
      <c r="AE26" s="893"/>
      <c r="AF26" s="893"/>
      <c r="AG26" s="893"/>
      <c r="AH26" s="893"/>
      <c r="AI26" s="893"/>
      <c r="AJ26" s="893"/>
      <c r="AK26" s="893"/>
      <c r="AL26" s="893"/>
      <c r="AM26" s="893"/>
      <c r="AN26" s="893"/>
      <c r="AO26" s="893"/>
      <c r="AP26" s="893"/>
      <c r="AQ26" s="893"/>
      <c r="AR26" s="893"/>
      <c r="AS26" s="893"/>
      <c r="AT26" s="893"/>
      <c r="AU26" s="893"/>
      <c r="AV26" s="893"/>
      <c r="AW26" s="893"/>
      <c r="AX26" s="893"/>
      <c r="AY26" s="893"/>
      <c r="AZ26" s="893"/>
      <c r="BA26" s="893"/>
      <c r="BB26" s="893"/>
      <c r="BC26" s="893"/>
      <c r="BD26" s="893"/>
      <c r="BE26" s="893"/>
      <c r="BF26" s="893"/>
      <c r="BG26" s="893"/>
      <c r="BH26" s="893"/>
      <c r="BI26" s="893"/>
      <c r="BJ26" s="893"/>
      <c r="BK26" s="893"/>
      <c r="BL26" s="893"/>
      <c r="BM26" s="893"/>
      <c r="BN26" s="893"/>
      <c r="BO26" s="893"/>
      <c r="BP26" s="893"/>
      <c r="BQ26" s="893"/>
      <c r="BR26" s="893"/>
      <c r="BS26" s="893"/>
      <c r="BT26" s="893"/>
      <c r="BU26" s="893"/>
      <c r="BV26" s="893"/>
      <c r="BW26" s="893"/>
      <c r="BX26" s="893"/>
      <c r="BY26" s="893"/>
      <c r="BZ26" s="893"/>
      <c r="CA26" s="893"/>
      <c r="CB26" s="893"/>
      <c r="CC26" s="893"/>
      <c r="CD26" s="893"/>
      <c r="CE26" s="893"/>
      <c r="CF26" s="893"/>
      <c r="CG26" s="893"/>
      <c r="CH26" s="893"/>
      <c r="CI26" s="893"/>
      <c r="CJ26" s="893"/>
      <c r="CK26" s="893"/>
      <c r="CL26" s="893"/>
      <c r="CM26" s="893"/>
      <c r="CN26" s="893"/>
      <c r="CO26" s="893"/>
      <c r="CP26" s="893"/>
      <c r="CQ26" s="893"/>
      <c r="CR26" s="893"/>
      <c r="CS26" s="893"/>
      <c r="CT26" s="893"/>
      <c r="CU26" s="893"/>
      <c r="CV26" s="893"/>
      <c r="CW26" s="893"/>
      <c r="CX26" s="893"/>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row>
    <row r="27" spans="1:129" ht="5.25" customHeight="1">
      <c r="A27" s="174"/>
      <c r="B27" s="893"/>
      <c r="C27" s="893"/>
      <c r="D27" s="893"/>
      <c r="E27" s="893"/>
      <c r="F27" s="893"/>
      <c r="G27" s="893"/>
      <c r="H27" s="893"/>
      <c r="I27" s="893"/>
      <c r="J27" s="893"/>
      <c r="K27" s="893"/>
      <c r="L27" s="893"/>
      <c r="M27" s="893"/>
      <c r="N27" s="893"/>
      <c r="O27" s="893"/>
      <c r="P27" s="893"/>
      <c r="Q27" s="893"/>
      <c r="R27" s="893"/>
      <c r="S27" s="893"/>
      <c r="T27" s="893"/>
      <c r="U27" s="893"/>
      <c r="V27" s="893"/>
      <c r="W27" s="893"/>
      <c r="X27" s="893"/>
      <c r="Y27" s="893"/>
      <c r="Z27" s="893"/>
      <c r="AA27" s="893"/>
      <c r="AB27" s="893"/>
      <c r="AC27" s="893"/>
      <c r="AD27" s="893"/>
      <c r="AE27" s="893"/>
      <c r="AF27" s="893"/>
      <c r="AG27" s="893"/>
      <c r="AH27" s="893"/>
      <c r="AI27" s="893"/>
      <c r="AJ27" s="893"/>
      <c r="AK27" s="893"/>
      <c r="AL27" s="893"/>
      <c r="AM27" s="893"/>
      <c r="AN27" s="893"/>
      <c r="AO27" s="893"/>
      <c r="AP27" s="893"/>
      <c r="AQ27" s="893"/>
      <c r="AR27" s="893"/>
      <c r="AS27" s="893"/>
      <c r="AT27" s="893"/>
      <c r="AU27" s="893"/>
      <c r="AV27" s="893"/>
      <c r="AW27" s="893"/>
      <c r="AX27" s="893"/>
      <c r="AY27" s="893"/>
      <c r="AZ27" s="893"/>
      <c r="BA27" s="893"/>
      <c r="BB27" s="893"/>
      <c r="BC27" s="893"/>
      <c r="BD27" s="893"/>
      <c r="BE27" s="893"/>
      <c r="BF27" s="893"/>
      <c r="BG27" s="893"/>
      <c r="BH27" s="893"/>
      <c r="BI27" s="893"/>
      <c r="BJ27" s="893"/>
      <c r="BK27" s="893"/>
      <c r="BL27" s="893"/>
      <c r="BM27" s="893"/>
      <c r="BN27" s="893"/>
      <c r="BO27" s="893"/>
      <c r="BP27" s="893"/>
      <c r="BQ27" s="893"/>
      <c r="BR27" s="893"/>
      <c r="BS27" s="893"/>
      <c r="BT27" s="893"/>
      <c r="BU27" s="893"/>
      <c r="BV27" s="893"/>
      <c r="BW27" s="893"/>
      <c r="BX27" s="893"/>
      <c r="BY27" s="893"/>
      <c r="BZ27" s="893"/>
      <c r="CA27" s="893"/>
      <c r="CB27" s="893"/>
      <c r="CC27" s="893"/>
      <c r="CD27" s="893"/>
      <c r="CE27" s="893"/>
      <c r="CF27" s="893"/>
      <c r="CG27" s="893"/>
      <c r="CH27" s="893"/>
      <c r="CI27" s="893"/>
      <c r="CJ27" s="893"/>
      <c r="CK27" s="893"/>
      <c r="CL27" s="893"/>
      <c r="CM27" s="893"/>
      <c r="CN27" s="893"/>
      <c r="CO27" s="893"/>
      <c r="CP27" s="893"/>
      <c r="CQ27" s="893"/>
      <c r="CR27" s="893"/>
      <c r="CS27" s="893"/>
      <c r="CT27" s="893"/>
      <c r="CU27" s="893"/>
      <c r="CV27" s="893"/>
      <c r="CW27" s="893"/>
      <c r="CX27" s="893"/>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row>
    <row r="28" spans="1:129" ht="5.25" customHeight="1">
      <c r="A28" s="174"/>
      <c r="B28" s="118"/>
      <c r="C28" s="118"/>
      <c r="D28" s="118"/>
      <c r="CT28" s="171"/>
      <c r="CU28" s="177"/>
      <c r="CV28" s="177"/>
      <c r="CW28" s="177"/>
      <c r="CX28" s="177"/>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row>
    <row r="29" spans="1:129" ht="5.25" customHeight="1">
      <c r="A29" s="174"/>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71"/>
      <c r="CR29" s="119"/>
      <c r="CS29" s="171"/>
      <c r="CT29" s="171"/>
      <c r="CU29" s="177"/>
      <c r="CV29" s="177"/>
      <c r="CW29" s="177"/>
      <c r="CX29" s="177"/>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row>
    <row r="30" spans="1:129" ht="5.25" customHeight="1">
      <c r="A30" s="894" t="s">
        <v>319</v>
      </c>
      <c r="B30" s="894"/>
      <c r="C30" s="894"/>
      <c r="D30" s="894"/>
      <c r="E30" s="894"/>
      <c r="F30" s="894"/>
      <c r="G30" s="894"/>
      <c r="H30" s="894"/>
      <c r="I30" s="894"/>
      <c r="J30" s="894"/>
      <c r="K30" s="894"/>
      <c r="L30" s="894"/>
      <c r="M30" s="894"/>
      <c r="N30" s="894"/>
      <c r="O30" s="894"/>
      <c r="P30" s="894"/>
      <c r="Q30" s="894"/>
      <c r="R30" s="894"/>
      <c r="S30" s="894"/>
      <c r="T30" s="894"/>
      <c r="U30" s="894"/>
      <c r="V30" s="894"/>
      <c r="W30" s="894"/>
      <c r="X30" s="894"/>
      <c r="Y30" s="894"/>
      <c r="Z30" s="894"/>
      <c r="AA30" s="894"/>
      <c r="AB30" s="894"/>
      <c r="AC30" s="894"/>
      <c r="AD30" s="894"/>
      <c r="AE30" s="894"/>
      <c r="AF30" s="894"/>
      <c r="AG30" s="894"/>
      <c r="AH30" s="894"/>
      <c r="AI30" s="894"/>
      <c r="AJ30" s="894"/>
      <c r="AK30" s="894"/>
      <c r="AL30" s="894"/>
      <c r="AM30" s="894"/>
      <c r="AN30" s="894"/>
      <c r="AO30" s="894"/>
      <c r="AP30" s="894"/>
      <c r="AQ30" s="894"/>
      <c r="AR30" s="894"/>
      <c r="AS30" s="894"/>
      <c r="AT30" s="894"/>
      <c r="AU30" s="894"/>
      <c r="AV30" s="894"/>
      <c r="AW30" s="894"/>
      <c r="AX30" s="894"/>
      <c r="AY30" s="894"/>
      <c r="AZ30" s="894"/>
      <c r="BA30" s="894"/>
      <c r="BB30" s="894"/>
      <c r="BC30" s="894"/>
      <c r="BD30" s="894"/>
      <c r="BE30" s="894"/>
      <c r="BF30" s="894"/>
      <c r="BG30" s="894"/>
      <c r="BH30" s="894"/>
      <c r="BI30" s="894"/>
      <c r="BJ30" s="894"/>
      <c r="BK30" s="894"/>
      <c r="BL30" s="894"/>
      <c r="BM30" s="894"/>
      <c r="BN30" s="894"/>
      <c r="BO30" s="894"/>
      <c r="BP30" s="894"/>
      <c r="BQ30" s="894"/>
      <c r="BR30" s="894"/>
      <c r="BS30" s="894"/>
      <c r="BT30" s="894"/>
      <c r="BU30" s="894"/>
      <c r="BV30" s="894"/>
      <c r="BW30" s="894"/>
      <c r="BX30" s="894"/>
      <c r="BY30" s="894"/>
      <c r="BZ30" s="894"/>
      <c r="CA30" s="894"/>
      <c r="CB30" s="894"/>
      <c r="CC30" s="894"/>
      <c r="CD30" s="894"/>
      <c r="CE30" s="894"/>
      <c r="CF30" s="894"/>
      <c r="CG30" s="894"/>
      <c r="CH30" s="894"/>
      <c r="CI30" s="894"/>
      <c r="CJ30" s="894"/>
      <c r="CK30" s="894"/>
      <c r="CL30" s="894"/>
      <c r="CM30" s="894"/>
      <c r="CN30" s="894"/>
      <c r="CO30" s="894"/>
      <c r="CP30" s="894"/>
      <c r="CQ30" s="894"/>
      <c r="CR30" s="894"/>
      <c r="CS30" s="894"/>
      <c r="CT30" s="894"/>
      <c r="CU30" s="894"/>
      <c r="CV30" s="894"/>
      <c r="CW30" s="894"/>
      <c r="CX30" s="177"/>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row>
    <row r="31" spans="1:129" ht="5.25" customHeight="1">
      <c r="A31" s="894"/>
      <c r="B31" s="894"/>
      <c r="C31" s="894"/>
      <c r="D31" s="894"/>
      <c r="E31" s="894"/>
      <c r="F31" s="894"/>
      <c r="G31" s="894"/>
      <c r="H31" s="894"/>
      <c r="I31" s="894"/>
      <c r="J31" s="894"/>
      <c r="K31" s="894"/>
      <c r="L31" s="894"/>
      <c r="M31" s="894"/>
      <c r="N31" s="894"/>
      <c r="O31" s="894"/>
      <c r="P31" s="894"/>
      <c r="Q31" s="894"/>
      <c r="R31" s="894"/>
      <c r="S31" s="894"/>
      <c r="T31" s="894"/>
      <c r="U31" s="894"/>
      <c r="V31" s="894"/>
      <c r="W31" s="894"/>
      <c r="X31" s="894"/>
      <c r="Y31" s="894"/>
      <c r="Z31" s="894"/>
      <c r="AA31" s="894"/>
      <c r="AB31" s="894"/>
      <c r="AC31" s="894"/>
      <c r="AD31" s="894"/>
      <c r="AE31" s="894"/>
      <c r="AF31" s="894"/>
      <c r="AG31" s="894"/>
      <c r="AH31" s="894"/>
      <c r="AI31" s="894"/>
      <c r="AJ31" s="894"/>
      <c r="AK31" s="894"/>
      <c r="AL31" s="894"/>
      <c r="AM31" s="894"/>
      <c r="AN31" s="894"/>
      <c r="AO31" s="894"/>
      <c r="AP31" s="894"/>
      <c r="AQ31" s="894"/>
      <c r="AR31" s="894"/>
      <c r="AS31" s="894"/>
      <c r="AT31" s="894"/>
      <c r="AU31" s="894"/>
      <c r="AV31" s="894"/>
      <c r="AW31" s="894"/>
      <c r="AX31" s="894"/>
      <c r="AY31" s="894"/>
      <c r="AZ31" s="894"/>
      <c r="BA31" s="894"/>
      <c r="BB31" s="894"/>
      <c r="BC31" s="894"/>
      <c r="BD31" s="894"/>
      <c r="BE31" s="894"/>
      <c r="BF31" s="894"/>
      <c r="BG31" s="894"/>
      <c r="BH31" s="894"/>
      <c r="BI31" s="894"/>
      <c r="BJ31" s="894"/>
      <c r="BK31" s="894"/>
      <c r="BL31" s="894"/>
      <c r="BM31" s="894"/>
      <c r="BN31" s="894"/>
      <c r="BO31" s="894"/>
      <c r="BP31" s="894"/>
      <c r="BQ31" s="894"/>
      <c r="BR31" s="894"/>
      <c r="BS31" s="894"/>
      <c r="BT31" s="894"/>
      <c r="BU31" s="894"/>
      <c r="BV31" s="894"/>
      <c r="BW31" s="894"/>
      <c r="BX31" s="894"/>
      <c r="BY31" s="894"/>
      <c r="BZ31" s="894"/>
      <c r="CA31" s="894"/>
      <c r="CB31" s="894"/>
      <c r="CC31" s="894"/>
      <c r="CD31" s="894"/>
      <c r="CE31" s="894"/>
      <c r="CF31" s="894"/>
      <c r="CG31" s="894"/>
      <c r="CH31" s="894"/>
      <c r="CI31" s="894"/>
      <c r="CJ31" s="894"/>
      <c r="CK31" s="894"/>
      <c r="CL31" s="894"/>
      <c r="CM31" s="894"/>
      <c r="CN31" s="894"/>
      <c r="CO31" s="894"/>
      <c r="CP31" s="894"/>
      <c r="CQ31" s="894"/>
      <c r="CR31" s="894"/>
      <c r="CS31" s="894"/>
      <c r="CT31" s="894"/>
      <c r="CU31" s="894"/>
      <c r="CV31" s="894"/>
      <c r="CW31" s="894"/>
      <c r="CX31" s="177"/>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row>
    <row r="32" spans="1:129" ht="5.25" customHeight="1">
      <c r="A32" s="894"/>
      <c r="B32" s="894"/>
      <c r="C32" s="894"/>
      <c r="D32" s="894"/>
      <c r="E32" s="894"/>
      <c r="F32" s="894"/>
      <c r="G32" s="894"/>
      <c r="H32" s="894"/>
      <c r="I32" s="894"/>
      <c r="J32" s="894"/>
      <c r="K32" s="894"/>
      <c r="L32" s="894"/>
      <c r="M32" s="894"/>
      <c r="N32" s="894"/>
      <c r="O32" s="894"/>
      <c r="P32" s="894"/>
      <c r="Q32" s="894"/>
      <c r="R32" s="894"/>
      <c r="S32" s="894"/>
      <c r="T32" s="894"/>
      <c r="U32" s="894"/>
      <c r="V32" s="894"/>
      <c r="W32" s="894"/>
      <c r="X32" s="894"/>
      <c r="Y32" s="894"/>
      <c r="Z32" s="894"/>
      <c r="AA32" s="894"/>
      <c r="AB32" s="894"/>
      <c r="AC32" s="894"/>
      <c r="AD32" s="894"/>
      <c r="AE32" s="894"/>
      <c r="AF32" s="894"/>
      <c r="AG32" s="894"/>
      <c r="AH32" s="894"/>
      <c r="AI32" s="894"/>
      <c r="AJ32" s="894"/>
      <c r="AK32" s="894"/>
      <c r="AL32" s="894"/>
      <c r="AM32" s="894"/>
      <c r="AN32" s="894"/>
      <c r="AO32" s="894"/>
      <c r="AP32" s="894"/>
      <c r="AQ32" s="894"/>
      <c r="AR32" s="894"/>
      <c r="AS32" s="894"/>
      <c r="AT32" s="894"/>
      <c r="AU32" s="894"/>
      <c r="AV32" s="894"/>
      <c r="AW32" s="894"/>
      <c r="AX32" s="894"/>
      <c r="AY32" s="894"/>
      <c r="AZ32" s="894"/>
      <c r="BA32" s="894"/>
      <c r="BB32" s="894"/>
      <c r="BC32" s="894"/>
      <c r="BD32" s="894"/>
      <c r="BE32" s="894"/>
      <c r="BF32" s="894"/>
      <c r="BG32" s="894"/>
      <c r="BH32" s="894"/>
      <c r="BI32" s="894"/>
      <c r="BJ32" s="894"/>
      <c r="BK32" s="894"/>
      <c r="BL32" s="894"/>
      <c r="BM32" s="894"/>
      <c r="BN32" s="894"/>
      <c r="BO32" s="894"/>
      <c r="BP32" s="894"/>
      <c r="BQ32" s="894"/>
      <c r="BR32" s="894"/>
      <c r="BS32" s="894"/>
      <c r="BT32" s="894"/>
      <c r="BU32" s="894"/>
      <c r="BV32" s="894"/>
      <c r="BW32" s="894"/>
      <c r="BX32" s="894"/>
      <c r="BY32" s="894"/>
      <c r="BZ32" s="894"/>
      <c r="CA32" s="894"/>
      <c r="CB32" s="894"/>
      <c r="CC32" s="894"/>
      <c r="CD32" s="894"/>
      <c r="CE32" s="894"/>
      <c r="CF32" s="894"/>
      <c r="CG32" s="894"/>
      <c r="CH32" s="894"/>
      <c r="CI32" s="894"/>
      <c r="CJ32" s="894"/>
      <c r="CK32" s="894"/>
      <c r="CL32" s="894"/>
      <c r="CM32" s="894"/>
      <c r="CN32" s="894"/>
      <c r="CO32" s="894"/>
      <c r="CP32" s="894"/>
      <c r="CQ32" s="894"/>
      <c r="CR32" s="894"/>
      <c r="CS32" s="894"/>
      <c r="CT32" s="894"/>
      <c r="CU32" s="894"/>
      <c r="CV32" s="894"/>
      <c r="CW32" s="894"/>
      <c r="CX32" s="177"/>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row>
    <row r="33" spans="1:128" ht="5.25" customHeight="1">
      <c r="A33" s="178"/>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c r="CN33" s="120"/>
      <c r="CO33" s="120"/>
      <c r="CP33" s="120"/>
      <c r="CQ33" s="171"/>
      <c r="CR33" s="171"/>
      <c r="CS33" s="171"/>
      <c r="CT33" s="171"/>
      <c r="CU33" s="179"/>
      <c r="CV33" s="179"/>
      <c r="CW33" s="179"/>
      <c r="CX33" s="177"/>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row>
    <row r="34" spans="1:128" ht="5.25" customHeight="1">
      <c r="A34" s="178"/>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c r="CN34" s="120"/>
      <c r="CO34" s="120"/>
      <c r="CP34" s="120"/>
      <c r="CQ34" s="171"/>
      <c r="CR34" s="171"/>
      <c r="CS34" s="171"/>
      <c r="CT34" s="171"/>
      <c r="CU34" s="179"/>
      <c r="CV34" s="179"/>
      <c r="CW34" s="179"/>
      <c r="CX34" s="177"/>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row>
    <row r="35" spans="1:128" ht="5.25" customHeight="1">
      <c r="A35" s="178"/>
      <c r="B35" s="120"/>
      <c r="C35" s="895" t="s">
        <v>316</v>
      </c>
      <c r="D35" s="895"/>
      <c r="E35" s="895"/>
      <c r="F35" s="895"/>
      <c r="G35" s="895"/>
      <c r="H35" s="895"/>
      <c r="I35" s="895"/>
      <c r="J35" s="895"/>
      <c r="K35" s="895"/>
      <c r="L35" s="895"/>
      <c r="M35" s="895"/>
      <c r="N35" s="895"/>
      <c r="O35" s="895"/>
      <c r="P35" s="895"/>
      <c r="Q35" s="895"/>
      <c r="R35" s="895"/>
      <c r="S35" s="895"/>
      <c r="T35" s="895"/>
      <c r="U35" s="895"/>
      <c r="V35" s="895"/>
      <c r="W35" s="895"/>
      <c r="X35" s="895"/>
      <c r="Y35" s="895"/>
      <c r="Z35" s="895"/>
      <c r="AA35" s="895"/>
      <c r="AB35" s="895"/>
      <c r="AC35" s="895"/>
      <c r="AD35" s="895"/>
      <c r="AE35" s="895"/>
      <c r="AF35" s="895"/>
      <c r="AG35" s="895"/>
      <c r="AH35" s="895"/>
      <c r="AI35" s="895"/>
      <c r="AJ35" s="895"/>
      <c r="AK35" s="895"/>
      <c r="AL35" s="895"/>
      <c r="AM35" s="895"/>
      <c r="AN35" s="895"/>
      <c r="AO35" s="895"/>
      <c r="AP35" s="895"/>
      <c r="AQ35" s="895"/>
      <c r="AR35" s="895"/>
      <c r="AS35" s="895"/>
      <c r="AT35" s="895"/>
      <c r="AU35" s="895"/>
      <c r="AV35" s="895"/>
      <c r="AW35" s="895"/>
      <c r="AX35" s="895"/>
      <c r="AY35" s="895"/>
      <c r="AZ35" s="895"/>
      <c r="BA35" s="895"/>
      <c r="BB35" s="895"/>
      <c r="BC35" s="895"/>
      <c r="BD35" s="895"/>
      <c r="BE35" s="895"/>
      <c r="BF35" s="895"/>
      <c r="BG35" s="895"/>
      <c r="BH35" s="895"/>
      <c r="BI35" s="895"/>
      <c r="BJ35" s="895"/>
      <c r="BK35" s="895"/>
      <c r="BL35" s="895"/>
      <c r="BM35" s="895"/>
      <c r="BN35" s="895"/>
      <c r="BO35" s="895"/>
      <c r="BP35" s="895"/>
      <c r="BQ35" s="895"/>
      <c r="BR35" s="895"/>
      <c r="BS35" s="895"/>
      <c r="BT35" s="895"/>
      <c r="BU35" s="895"/>
      <c r="BV35" s="895"/>
      <c r="BW35" s="895"/>
      <c r="BX35" s="895"/>
      <c r="BY35" s="895"/>
      <c r="BZ35" s="895"/>
      <c r="CA35" s="895"/>
      <c r="CB35" s="895"/>
      <c r="CC35" s="895"/>
      <c r="CD35" s="892" t="s">
        <v>317</v>
      </c>
      <c r="CE35" s="892"/>
      <c r="CF35" s="892"/>
      <c r="CG35" s="892"/>
      <c r="CH35" s="892"/>
      <c r="CI35" s="892"/>
      <c r="CJ35" s="892"/>
      <c r="CK35" s="892"/>
      <c r="CL35" s="892"/>
      <c r="CM35" s="892"/>
      <c r="CN35" s="892"/>
      <c r="CO35" s="180"/>
      <c r="CP35" s="180"/>
      <c r="CQ35" s="180"/>
      <c r="CR35" s="180"/>
      <c r="CS35" s="180"/>
      <c r="CT35" s="180"/>
      <c r="CU35" s="179"/>
      <c r="CV35" s="179"/>
      <c r="CW35" s="179"/>
      <c r="CX35" s="177"/>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row>
    <row r="36" spans="1:128" ht="5.25" customHeight="1">
      <c r="A36" s="178"/>
      <c r="B36" s="120"/>
      <c r="C36" s="895"/>
      <c r="D36" s="895"/>
      <c r="E36" s="895"/>
      <c r="F36" s="895"/>
      <c r="G36" s="895"/>
      <c r="H36" s="895"/>
      <c r="I36" s="895"/>
      <c r="J36" s="895"/>
      <c r="K36" s="895"/>
      <c r="L36" s="895"/>
      <c r="M36" s="895"/>
      <c r="N36" s="895"/>
      <c r="O36" s="895"/>
      <c r="P36" s="895"/>
      <c r="Q36" s="895"/>
      <c r="R36" s="895"/>
      <c r="S36" s="895"/>
      <c r="T36" s="895"/>
      <c r="U36" s="895"/>
      <c r="V36" s="895"/>
      <c r="W36" s="895"/>
      <c r="X36" s="895"/>
      <c r="Y36" s="895"/>
      <c r="Z36" s="895"/>
      <c r="AA36" s="895"/>
      <c r="AB36" s="895"/>
      <c r="AC36" s="895"/>
      <c r="AD36" s="895"/>
      <c r="AE36" s="895"/>
      <c r="AF36" s="895"/>
      <c r="AG36" s="895"/>
      <c r="AH36" s="895"/>
      <c r="AI36" s="895"/>
      <c r="AJ36" s="895"/>
      <c r="AK36" s="895"/>
      <c r="AL36" s="895"/>
      <c r="AM36" s="895"/>
      <c r="AN36" s="895"/>
      <c r="AO36" s="895"/>
      <c r="AP36" s="895"/>
      <c r="AQ36" s="895"/>
      <c r="AR36" s="895"/>
      <c r="AS36" s="895"/>
      <c r="AT36" s="895"/>
      <c r="AU36" s="895"/>
      <c r="AV36" s="895"/>
      <c r="AW36" s="895"/>
      <c r="AX36" s="895"/>
      <c r="AY36" s="895"/>
      <c r="AZ36" s="895"/>
      <c r="BA36" s="895"/>
      <c r="BB36" s="895"/>
      <c r="BC36" s="895"/>
      <c r="BD36" s="895"/>
      <c r="BE36" s="895"/>
      <c r="BF36" s="895"/>
      <c r="BG36" s="895"/>
      <c r="BH36" s="895"/>
      <c r="BI36" s="895"/>
      <c r="BJ36" s="895"/>
      <c r="BK36" s="895"/>
      <c r="BL36" s="895"/>
      <c r="BM36" s="895"/>
      <c r="BN36" s="895"/>
      <c r="BO36" s="895"/>
      <c r="BP36" s="895"/>
      <c r="BQ36" s="895"/>
      <c r="BR36" s="895"/>
      <c r="BS36" s="895"/>
      <c r="BT36" s="895"/>
      <c r="BU36" s="895"/>
      <c r="BV36" s="895"/>
      <c r="BW36" s="895"/>
      <c r="BX36" s="895"/>
      <c r="BY36" s="895"/>
      <c r="BZ36" s="895"/>
      <c r="CA36" s="895"/>
      <c r="CB36" s="895"/>
      <c r="CC36" s="895"/>
      <c r="CD36" s="892"/>
      <c r="CE36" s="892"/>
      <c r="CF36" s="892"/>
      <c r="CG36" s="892"/>
      <c r="CH36" s="892"/>
      <c r="CI36" s="892"/>
      <c r="CJ36" s="892"/>
      <c r="CK36" s="892"/>
      <c r="CL36" s="892"/>
      <c r="CM36" s="892"/>
      <c r="CN36" s="892"/>
      <c r="CO36" s="114"/>
      <c r="CP36" s="114"/>
      <c r="CQ36" s="896"/>
      <c r="CR36" s="896"/>
      <c r="CS36" s="896"/>
      <c r="CT36" s="896"/>
      <c r="CU36" s="179"/>
      <c r="CV36" s="179"/>
      <c r="CW36" s="179"/>
      <c r="CX36" s="177"/>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row>
    <row r="37" spans="1:128" ht="5.25" customHeight="1">
      <c r="A37" s="178"/>
      <c r="B37" s="120"/>
      <c r="C37" s="895"/>
      <c r="D37" s="895"/>
      <c r="E37" s="895"/>
      <c r="F37" s="895"/>
      <c r="G37" s="895"/>
      <c r="H37" s="895"/>
      <c r="I37" s="895"/>
      <c r="J37" s="895"/>
      <c r="K37" s="895"/>
      <c r="L37" s="895"/>
      <c r="M37" s="895"/>
      <c r="N37" s="895"/>
      <c r="O37" s="895"/>
      <c r="P37" s="895"/>
      <c r="Q37" s="895"/>
      <c r="R37" s="895"/>
      <c r="S37" s="895"/>
      <c r="T37" s="895"/>
      <c r="U37" s="895"/>
      <c r="V37" s="895"/>
      <c r="W37" s="895"/>
      <c r="X37" s="895"/>
      <c r="Y37" s="895"/>
      <c r="Z37" s="895"/>
      <c r="AA37" s="895"/>
      <c r="AB37" s="895"/>
      <c r="AC37" s="895"/>
      <c r="AD37" s="895"/>
      <c r="AE37" s="895"/>
      <c r="AF37" s="895"/>
      <c r="AG37" s="895"/>
      <c r="AH37" s="895"/>
      <c r="AI37" s="895"/>
      <c r="AJ37" s="895"/>
      <c r="AK37" s="895"/>
      <c r="AL37" s="895"/>
      <c r="AM37" s="895"/>
      <c r="AN37" s="895"/>
      <c r="AO37" s="895"/>
      <c r="AP37" s="895"/>
      <c r="AQ37" s="895"/>
      <c r="AR37" s="895"/>
      <c r="AS37" s="895"/>
      <c r="AT37" s="895"/>
      <c r="AU37" s="895"/>
      <c r="AV37" s="895"/>
      <c r="AW37" s="895"/>
      <c r="AX37" s="895"/>
      <c r="AY37" s="895"/>
      <c r="AZ37" s="895"/>
      <c r="BA37" s="895"/>
      <c r="BB37" s="895"/>
      <c r="BC37" s="895"/>
      <c r="BD37" s="895"/>
      <c r="BE37" s="895"/>
      <c r="BF37" s="895"/>
      <c r="BG37" s="895"/>
      <c r="BH37" s="895"/>
      <c r="BI37" s="895"/>
      <c r="BJ37" s="895"/>
      <c r="BK37" s="895"/>
      <c r="BL37" s="895"/>
      <c r="BM37" s="895"/>
      <c r="BN37" s="895"/>
      <c r="BO37" s="895"/>
      <c r="BP37" s="895"/>
      <c r="BQ37" s="895"/>
      <c r="BR37" s="895"/>
      <c r="BS37" s="895"/>
      <c r="BT37" s="895"/>
      <c r="BU37" s="895"/>
      <c r="BV37" s="895"/>
      <c r="BW37" s="895"/>
      <c r="BX37" s="895"/>
      <c r="BY37" s="895"/>
      <c r="BZ37" s="895"/>
      <c r="CA37" s="895"/>
      <c r="CB37" s="895"/>
      <c r="CC37" s="895"/>
      <c r="CD37" s="892"/>
      <c r="CE37" s="892"/>
      <c r="CF37" s="892"/>
      <c r="CG37" s="892"/>
      <c r="CH37" s="892"/>
      <c r="CI37" s="892"/>
      <c r="CJ37" s="892"/>
      <c r="CK37" s="892"/>
      <c r="CL37" s="892"/>
      <c r="CM37" s="892"/>
      <c r="CN37" s="892"/>
      <c r="CO37" s="114"/>
      <c r="CP37" s="114"/>
      <c r="CQ37" s="896"/>
      <c r="CR37" s="896"/>
      <c r="CS37" s="896"/>
      <c r="CT37" s="896"/>
      <c r="CU37" s="179"/>
      <c r="CV37" s="179"/>
      <c r="CW37" s="179"/>
      <c r="CX37" s="177"/>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row>
    <row r="38" spans="1:128" ht="5.25" customHeight="1">
      <c r="A38" s="178"/>
      <c r="B38" s="120"/>
      <c r="C38" s="895"/>
      <c r="D38" s="895"/>
      <c r="E38" s="895"/>
      <c r="F38" s="895"/>
      <c r="G38" s="895"/>
      <c r="H38" s="895"/>
      <c r="I38" s="895"/>
      <c r="J38" s="895"/>
      <c r="K38" s="895"/>
      <c r="L38" s="895"/>
      <c r="M38" s="895"/>
      <c r="N38" s="895"/>
      <c r="O38" s="895"/>
      <c r="P38" s="895"/>
      <c r="Q38" s="895"/>
      <c r="R38" s="895"/>
      <c r="S38" s="895"/>
      <c r="T38" s="895"/>
      <c r="U38" s="895"/>
      <c r="V38" s="895"/>
      <c r="W38" s="895"/>
      <c r="X38" s="895"/>
      <c r="Y38" s="895"/>
      <c r="Z38" s="895"/>
      <c r="AA38" s="895"/>
      <c r="AB38" s="895"/>
      <c r="AC38" s="895"/>
      <c r="AD38" s="895"/>
      <c r="AE38" s="895"/>
      <c r="AF38" s="895"/>
      <c r="AG38" s="895"/>
      <c r="AH38" s="895"/>
      <c r="AI38" s="895"/>
      <c r="AJ38" s="895"/>
      <c r="AK38" s="895"/>
      <c r="AL38" s="895"/>
      <c r="AM38" s="895"/>
      <c r="AN38" s="895"/>
      <c r="AO38" s="895"/>
      <c r="AP38" s="895"/>
      <c r="AQ38" s="895"/>
      <c r="AR38" s="895"/>
      <c r="AS38" s="895"/>
      <c r="AT38" s="895"/>
      <c r="AU38" s="895"/>
      <c r="AV38" s="895"/>
      <c r="AW38" s="895"/>
      <c r="AX38" s="895"/>
      <c r="AY38" s="895"/>
      <c r="AZ38" s="895"/>
      <c r="BA38" s="895"/>
      <c r="BB38" s="895"/>
      <c r="BC38" s="895"/>
      <c r="BD38" s="895"/>
      <c r="BE38" s="895"/>
      <c r="BF38" s="895"/>
      <c r="BG38" s="895"/>
      <c r="BH38" s="895"/>
      <c r="BI38" s="895"/>
      <c r="BJ38" s="895"/>
      <c r="BK38" s="895"/>
      <c r="BL38" s="895"/>
      <c r="BM38" s="895"/>
      <c r="BN38" s="895"/>
      <c r="BO38" s="895"/>
      <c r="BP38" s="895"/>
      <c r="BQ38" s="895"/>
      <c r="BR38" s="895"/>
      <c r="BS38" s="895"/>
      <c r="BT38" s="895"/>
      <c r="BU38" s="895"/>
      <c r="BV38" s="895"/>
      <c r="BW38" s="895"/>
      <c r="BX38" s="895"/>
      <c r="BY38" s="895"/>
      <c r="BZ38" s="895"/>
      <c r="CA38" s="895"/>
      <c r="CB38" s="895"/>
      <c r="CC38" s="895"/>
      <c r="CD38" s="892"/>
      <c r="CE38" s="892"/>
      <c r="CF38" s="892"/>
      <c r="CG38" s="892"/>
      <c r="CH38" s="892"/>
      <c r="CI38" s="892"/>
      <c r="CJ38" s="892"/>
      <c r="CK38" s="892"/>
      <c r="CL38" s="892"/>
      <c r="CM38" s="892"/>
      <c r="CN38" s="892"/>
      <c r="CO38" s="114"/>
      <c r="CP38" s="114"/>
      <c r="CQ38" s="896"/>
      <c r="CR38" s="896"/>
      <c r="CS38" s="896"/>
      <c r="CT38" s="896"/>
      <c r="CU38" s="179"/>
      <c r="CV38" s="179"/>
      <c r="CW38" s="179"/>
      <c r="CX38" s="177"/>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row>
    <row r="39" spans="1:128" ht="5.25" customHeight="1">
      <c r="A39" s="178"/>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71"/>
      <c r="CR39" s="171"/>
      <c r="CS39" s="171"/>
      <c r="CT39" s="171"/>
      <c r="CU39" s="179"/>
      <c r="CV39" s="179"/>
      <c r="CW39" s="179"/>
      <c r="CX39" s="177"/>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row>
    <row r="40" spans="1:128" ht="5.25" customHeight="1">
      <c r="A40" s="178"/>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71"/>
      <c r="CR40" s="171"/>
      <c r="CS40" s="171"/>
      <c r="CT40" s="171"/>
      <c r="CU40" s="179"/>
      <c r="CV40" s="179"/>
      <c r="CW40" s="179"/>
      <c r="CX40" s="177"/>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row>
    <row r="41" spans="1:128" ht="5.25" customHeight="1">
      <c r="A41" s="174"/>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c r="CN41" s="118"/>
      <c r="CO41" s="118"/>
      <c r="CP41" s="118"/>
      <c r="CQ41" s="171"/>
      <c r="CR41" s="119"/>
      <c r="CS41" s="171"/>
      <c r="CT41" s="171"/>
      <c r="CU41" s="177"/>
      <c r="CV41" s="177"/>
      <c r="CW41" s="177"/>
      <c r="CX41" s="177"/>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row>
    <row r="42" spans="1:128" ht="5.25" customHeight="1">
      <c r="A42" s="174"/>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71"/>
      <c r="CR42" s="171"/>
      <c r="CS42" s="171"/>
      <c r="CT42" s="171"/>
      <c r="CU42" s="177"/>
      <c r="CV42" s="177"/>
      <c r="CW42" s="177"/>
      <c r="CX42" s="177"/>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row>
    <row r="43" spans="1:128" ht="5.25" customHeight="1">
      <c r="A43" s="877" t="s">
        <v>320</v>
      </c>
      <c r="B43" s="877"/>
      <c r="C43" s="877"/>
      <c r="D43" s="877"/>
      <c r="E43" s="877"/>
      <c r="F43" s="877"/>
      <c r="G43" s="877"/>
      <c r="H43" s="877"/>
      <c r="I43" s="877"/>
      <c r="J43" s="877"/>
      <c r="K43" s="877"/>
      <c r="L43" s="877"/>
      <c r="M43" s="877"/>
      <c r="N43" s="877"/>
      <c r="O43" s="877"/>
      <c r="P43" s="877"/>
      <c r="Q43" s="877"/>
      <c r="R43" s="877"/>
      <c r="S43" s="877"/>
      <c r="T43" s="877"/>
      <c r="U43" s="877"/>
      <c r="V43" s="877"/>
      <c r="W43" s="877"/>
      <c r="X43" s="877"/>
      <c r="Y43" s="877"/>
      <c r="Z43" s="877"/>
      <c r="AA43" s="877"/>
      <c r="AB43" s="877"/>
      <c r="AC43" s="877"/>
      <c r="AD43" s="877"/>
      <c r="AE43" s="877"/>
      <c r="AF43" s="877"/>
      <c r="AG43" s="877"/>
      <c r="AH43" s="877"/>
      <c r="AI43" s="877"/>
      <c r="AJ43" s="877"/>
      <c r="AK43" s="877"/>
      <c r="AL43" s="877"/>
      <c r="AM43" s="877"/>
      <c r="AN43" s="877"/>
      <c r="AO43" s="877"/>
      <c r="AP43" s="877"/>
      <c r="AQ43" s="877"/>
      <c r="AR43" s="877"/>
      <c r="AS43" s="877"/>
      <c r="AT43" s="877"/>
      <c r="AU43" s="877"/>
      <c r="AV43" s="877"/>
      <c r="AW43" s="877"/>
      <c r="AX43" s="877"/>
      <c r="AY43" s="877"/>
      <c r="AZ43" s="877"/>
      <c r="BA43" s="877"/>
      <c r="BB43" s="877"/>
      <c r="BC43" s="877"/>
      <c r="BD43" s="877"/>
      <c r="BE43" s="877"/>
      <c r="BF43" s="877"/>
      <c r="BG43" s="877"/>
      <c r="BH43" s="877"/>
      <c r="BI43" s="877"/>
      <c r="BJ43" s="877"/>
      <c r="BK43" s="877"/>
      <c r="BL43" s="877"/>
      <c r="BM43" s="877"/>
      <c r="BN43" s="877"/>
      <c r="BO43" s="877"/>
      <c r="BP43" s="877"/>
      <c r="BQ43" s="877"/>
      <c r="BR43" s="877"/>
      <c r="BS43" s="174"/>
      <c r="BT43" s="174"/>
      <c r="BU43" s="174"/>
      <c r="BV43" s="174"/>
      <c r="BW43" s="174"/>
      <c r="BX43" s="174"/>
      <c r="BY43" s="174"/>
      <c r="BZ43" s="174"/>
      <c r="CA43" s="174"/>
      <c r="CB43" s="174"/>
      <c r="CC43" s="174"/>
      <c r="CD43" s="174"/>
      <c r="CE43" s="174"/>
      <c r="CF43" s="174"/>
      <c r="CG43" s="174"/>
      <c r="CH43" s="174"/>
      <c r="CI43" s="174"/>
      <c r="CJ43" s="174"/>
      <c r="CK43" s="174"/>
      <c r="CL43" s="174"/>
      <c r="CM43" s="174"/>
      <c r="CN43" s="174"/>
      <c r="CO43" s="174"/>
      <c r="CP43" s="174"/>
      <c r="CQ43" s="174"/>
      <c r="CR43" s="174"/>
      <c r="CS43" s="174"/>
      <c r="CT43" s="174"/>
      <c r="CU43" s="174"/>
      <c r="CV43" s="174"/>
      <c r="CW43" s="174"/>
      <c r="CX43" s="174"/>
      <c r="CY43" s="174"/>
    </row>
    <row r="44" spans="1:128" ht="5.25" customHeight="1">
      <c r="A44" s="877"/>
      <c r="B44" s="877"/>
      <c r="C44" s="877"/>
      <c r="D44" s="877"/>
      <c r="E44" s="877"/>
      <c r="F44" s="877"/>
      <c r="G44" s="877"/>
      <c r="H44" s="877"/>
      <c r="I44" s="877"/>
      <c r="J44" s="877"/>
      <c r="K44" s="877"/>
      <c r="L44" s="877"/>
      <c r="M44" s="877"/>
      <c r="N44" s="877"/>
      <c r="O44" s="877"/>
      <c r="P44" s="877"/>
      <c r="Q44" s="877"/>
      <c r="R44" s="877"/>
      <c r="S44" s="877"/>
      <c r="T44" s="877"/>
      <c r="U44" s="877"/>
      <c r="V44" s="877"/>
      <c r="W44" s="877"/>
      <c r="X44" s="877"/>
      <c r="Y44" s="877"/>
      <c r="Z44" s="877"/>
      <c r="AA44" s="877"/>
      <c r="AB44" s="877"/>
      <c r="AC44" s="877"/>
      <c r="AD44" s="877"/>
      <c r="AE44" s="877"/>
      <c r="AF44" s="877"/>
      <c r="AG44" s="877"/>
      <c r="AH44" s="877"/>
      <c r="AI44" s="877"/>
      <c r="AJ44" s="877"/>
      <c r="AK44" s="877"/>
      <c r="AL44" s="877"/>
      <c r="AM44" s="877"/>
      <c r="AN44" s="877"/>
      <c r="AO44" s="877"/>
      <c r="AP44" s="877"/>
      <c r="AQ44" s="877"/>
      <c r="AR44" s="877"/>
      <c r="AS44" s="877"/>
      <c r="AT44" s="877"/>
      <c r="AU44" s="877"/>
      <c r="AV44" s="877"/>
      <c r="AW44" s="877"/>
      <c r="AX44" s="877"/>
      <c r="AY44" s="877"/>
      <c r="AZ44" s="877"/>
      <c r="BA44" s="877"/>
      <c r="BB44" s="877"/>
      <c r="BC44" s="877"/>
      <c r="BD44" s="877"/>
      <c r="BE44" s="877"/>
      <c r="BF44" s="877"/>
      <c r="BG44" s="877"/>
      <c r="BH44" s="877"/>
      <c r="BI44" s="877"/>
      <c r="BJ44" s="877"/>
      <c r="BK44" s="877"/>
      <c r="BL44" s="877"/>
      <c r="BM44" s="877"/>
      <c r="BN44" s="877"/>
      <c r="BO44" s="877"/>
      <c r="BP44" s="877"/>
      <c r="BQ44" s="877"/>
      <c r="BR44" s="877"/>
      <c r="BS44" s="174"/>
      <c r="BT44" s="174"/>
      <c r="BU44" s="174"/>
      <c r="BV44" s="174"/>
      <c r="BW44" s="174"/>
      <c r="BX44" s="174"/>
      <c r="BY44" s="174"/>
      <c r="BZ44" s="174"/>
      <c r="CA44" s="174"/>
      <c r="CB44" s="174"/>
      <c r="CC44" s="174"/>
      <c r="CD44" s="174"/>
      <c r="CE44" s="174"/>
      <c r="CF44" s="174"/>
      <c r="CG44" s="174"/>
      <c r="CH44" s="174"/>
      <c r="CI44" s="174"/>
      <c r="CJ44" s="174"/>
      <c r="CK44" s="174"/>
      <c r="CL44" s="174"/>
      <c r="CM44" s="174"/>
      <c r="CN44" s="174"/>
      <c r="CO44" s="174"/>
      <c r="CP44" s="174"/>
      <c r="CQ44" s="174"/>
      <c r="CR44" s="174"/>
      <c r="CS44" s="174"/>
      <c r="CT44" s="174"/>
      <c r="CU44" s="174"/>
      <c r="CV44" s="174"/>
      <c r="CW44" s="174"/>
      <c r="CX44" s="174"/>
      <c r="CY44" s="174"/>
    </row>
    <row r="45" spans="1:128" ht="5.25" customHeight="1">
      <c r="A45" s="877"/>
      <c r="B45" s="877"/>
      <c r="C45" s="877"/>
      <c r="D45" s="877"/>
      <c r="E45" s="877"/>
      <c r="F45" s="877"/>
      <c r="G45" s="877"/>
      <c r="H45" s="877"/>
      <c r="I45" s="877"/>
      <c r="J45" s="877"/>
      <c r="K45" s="877"/>
      <c r="L45" s="877"/>
      <c r="M45" s="877"/>
      <c r="N45" s="877"/>
      <c r="O45" s="877"/>
      <c r="P45" s="877"/>
      <c r="Q45" s="877"/>
      <c r="R45" s="877"/>
      <c r="S45" s="877"/>
      <c r="T45" s="877"/>
      <c r="U45" s="877"/>
      <c r="V45" s="877"/>
      <c r="W45" s="877"/>
      <c r="X45" s="877"/>
      <c r="Y45" s="877"/>
      <c r="Z45" s="877"/>
      <c r="AA45" s="877"/>
      <c r="AB45" s="877"/>
      <c r="AC45" s="877"/>
      <c r="AD45" s="877"/>
      <c r="AE45" s="877"/>
      <c r="AF45" s="877"/>
      <c r="AG45" s="877"/>
      <c r="AH45" s="877"/>
      <c r="AI45" s="877"/>
      <c r="AJ45" s="877"/>
      <c r="AK45" s="877"/>
      <c r="AL45" s="877"/>
      <c r="AM45" s="877"/>
      <c r="AN45" s="877"/>
      <c r="AO45" s="877"/>
      <c r="AP45" s="877"/>
      <c r="AQ45" s="877"/>
      <c r="AR45" s="877"/>
      <c r="AS45" s="877"/>
      <c r="AT45" s="877"/>
      <c r="AU45" s="877"/>
      <c r="AV45" s="877"/>
      <c r="AW45" s="877"/>
      <c r="AX45" s="877"/>
      <c r="AY45" s="877"/>
      <c r="AZ45" s="877"/>
      <c r="BA45" s="877"/>
      <c r="BB45" s="877"/>
      <c r="BC45" s="877"/>
      <c r="BD45" s="877"/>
      <c r="BE45" s="877"/>
      <c r="BF45" s="877"/>
      <c r="BG45" s="877"/>
      <c r="BH45" s="877"/>
      <c r="BI45" s="877"/>
      <c r="BJ45" s="877"/>
      <c r="BK45" s="877"/>
      <c r="BL45" s="877"/>
      <c r="BM45" s="877"/>
      <c r="BN45" s="877"/>
      <c r="BO45" s="877"/>
      <c r="BP45" s="877"/>
      <c r="BQ45" s="877"/>
      <c r="BR45" s="877"/>
      <c r="BS45" s="174"/>
      <c r="BT45" s="174"/>
      <c r="BU45" s="174"/>
      <c r="BV45" s="174"/>
      <c r="BW45" s="174"/>
      <c r="BX45" s="174"/>
      <c r="BY45" s="174"/>
      <c r="BZ45" s="174"/>
      <c r="CA45" s="174"/>
      <c r="CB45" s="174"/>
      <c r="CC45" s="174"/>
      <c r="CD45" s="174"/>
      <c r="CE45" s="174"/>
      <c r="CF45" s="174"/>
      <c r="CG45" s="174"/>
      <c r="CH45" s="174"/>
      <c r="CI45" s="174"/>
      <c r="CJ45" s="174"/>
      <c r="CK45" s="174"/>
      <c r="CL45" s="174"/>
      <c r="CM45" s="174"/>
      <c r="CN45" s="174"/>
      <c r="CO45" s="174"/>
      <c r="CP45" s="174"/>
      <c r="CQ45" s="174"/>
      <c r="CR45" s="174"/>
      <c r="CS45" s="174"/>
      <c r="CT45" s="174"/>
      <c r="CU45" s="174"/>
      <c r="CV45" s="174"/>
      <c r="CW45" s="174"/>
      <c r="CX45" s="174"/>
      <c r="CY45" s="174"/>
    </row>
    <row r="46" spans="1:128" ht="5.25" customHeight="1">
      <c r="A46" s="174"/>
      <c r="B46" s="174"/>
      <c r="C46" s="175"/>
      <c r="D46" s="175"/>
      <c r="E46" s="175"/>
      <c r="F46" s="175"/>
      <c r="G46" s="175"/>
      <c r="H46" s="175"/>
      <c r="I46" s="175"/>
      <c r="J46" s="175"/>
      <c r="K46" s="175"/>
      <c r="L46" s="175"/>
      <c r="M46" s="175"/>
      <c r="N46" s="175"/>
      <c r="O46" s="175"/>
      <c r="P46" s="175"/>
      <c r="Q46" s="175"/>
      <c r="R46" s="175"/>
      <c r="S46" s="175"/>
      <c r="T46" s="175"/>
      <c r="U46" s="175"/>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4"/>
      <c r="BI46" s="174"/>
      <c r="BJ46" s="174"/>
      <c r="BK46" s="174"/>
      <c r="BL46" s="174"/>
      <c r="BM46" s="174"/>
      <c r="BN46" s="174"/>
      <c r="BO46" s="174"/>
      <c r="BP46" s="174"/>
      <c r="BQ46" s="174"/>
      <c r="BR46" s="174"/>
      <c r="BS46" s="174"/>
      <c r="BT46" s="174"/>
      <c r="BU46" s="174"/>
      <c r="BV46" s="174"/>
      <c r="BW46" s="174"/>
      <c r="BX46" s="174"/>
      <c r="BY46" s="174"/>
      <c r="BZ46" s="174"/>
      <c r="CA46" s="174"/>
      <c r="CB46" s="174"/>
      <c r="CC46" s="174"/>
      <c r="CD46" s="174"/>
      <c r="CE46" s="174"/>
      <c r="CF46" s="174"/>
      <c r="CG46" s="174"/>
      <c r="CH46" s="174"/>
      <c r="CI46" s="174"/>
      <c r="CJ46" s="174"/>
      <c r="CK46" s="174"/>
      <c r="CL46" s="174"/>
      <c r="CM46" s="174"/>
      <c r="CN46" s="174"/>
      <c r="CO46" s="174"/>
      <c r="CP46" s="174"/>
      <c r="CQ46" s="174"/>
      <c r="CR46" s="174"/>
      <c r="CS46" s="174"/>
      <c r="CT46" s="174"/>
      <c r="CU46" s="174"/>
      <c r="CV46" s="174"/>
      <c r="CW46" s="174"/>
      <c r="CX46" s="174"/>
      <c r="CY46" s="174"/>
    </row>
    <row r="47" spans="1:128" ht="5.25" customHeight="1">
      <c r="A47" s="174"/>
      <c r="B47" s="174"/>
      <c r="C47" s="174"/>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5"/>
      <c r="BR47" s="175"/>
      <c r="BS47" s="175"/>
      <c r="BT47" s="175"/>
      <c r="BU47" s="175"/>
      <c r="BV47" s="175"/>
      <c r="BW47" s="175"/>
      <c r="BX47" s="175"/>
      <c r="BY47" s="175"/>
      <c r="BZ47" s="175"/>
      <c r="CA47" s="175"/>
      <c r="CB47" s="175"/>
      <c r="CC47" s="175"/>
      <c r="CD47" s="175"/>
      <c r="CE47" s="175"/>
      <c r="CF47" s="175"/>
      <c r="CG47" s="175"/>
      <c r="CH47" s="175"/>
      <c r="CI47" s="175"/>
      <c r="CJ47" s="175"/>
      <c r="CK47" s="175"/>
      <c r="CL47" s="175"/>
      <c r="CM47" s="175"/>
      <c r="CN47" s="175"/>
      <c r="CO47" s="175"/>
      <c r="CP47" s="175"/>
      <c r="CQ47" s="175"/>
      <c r="CR47" s="175"/>
      <c r="CS47" s="175"/>
      <c r="CT47" s="175"/>
      <c r="CU47" s="175"/>
      <c r="CV47" s="175"/>
      <c r="CW47" s="174"/>
      <c r="CX47" s="174"/>
      <c r="CY47" s="174"/>
    </row>
    <row r="48" spans="1:128" ht="5.25" customHeight="1">
      <c r="A48" s="174"/>
      <c r="B48" s="174"/>
      <c r="C48" s="901" t="s">
        <v>316</v>
      </c>
      <c r="D48" s="901"/>
      <c r="E48" s="901"/>
      <c r="F48" s="901"/>
      <c r="G48" s="901"/>
      <c r="H48" s="901"/>
      <c r="I48" s="901"/>
      <c r="J48" s="901"/>
      <c r="K48" s="901"/>
      <c r="L48" s="901"/>
      <c r="M48" s="901"/>
      <c r="N48" s="901"/>
      <c r="O48" s="901"/>
      <c r="P48" s="901"/>
      <c r="Q48" s="901"/>
      <c r="R48" s="901"/>
      <c r="S48" s="901"/>
      <c r="T48" s="901"/>
      <c r="U48" s="901"/>
      <c r="V48" s="901"/>
      <c r="W48" s="901"/>
      <c r="X48" s="901"/>
      <c r="Y48" s="901"/>
      <c r="Z48" s="901"/>
      <c r="AA48" s="901"/>
      <c r="AB48" s="901"/>
      <c r="AC48" s="901"/>
      <c r="AD48" s="901"/>
      <c r="AE48" s="901"/>
      <c r="AF48" s="901"/>
      <c r="AG48" s="901"/>
      <c r="AH48" s="901"/>
      <c r="AI48" s="901"/>
      <c r="AJ48" s="901"/>
      <c r="AK48" s="901"/>
      <c r="AL48" s="901"/>
      <c r="AM48" s="901"/>
      <c r="AN48" s="901"/>
      <c r="AO48" s="901"/>
      <c r="AP48" s="901"/>
      <c r="AQ48" s="901"/>
      <c r="AR48" s="901"/>
      <c r="AS48" s="901"/>
      <c r="AT48" s="901"/>
      <c r="AU48" s="901"/>
      <c r="AV48" s="901"/>
      <c r="AW48" s="901"/>
      <c r="AX48" s="901"/>
      <c r="AY48" s="901"/>
      <c r="AZ48" s="901"/>
      <c r="BA48" s="901"/>
      <c r="BB48" s="901"/>
      <c r="BC48" s="901"/>
      <c r="BD48" s="901"/>
      <c r="BE48" s="901"/>
      <c r="BF48" s="901"/>
      <c r="BG48" s="901"/>
      <c r="BH48" s="901"/>
      <c r="BI48" s="901"/>
      <c r="BJ48" s="901"/>
      <c r="BK48" s="901"/>
      <c r="BL48" s="901"/>
      <c r="BM48" s="901"/>
      <c r="BN48" s="901"/>
      <c r="BO48" s="901"/>
      <c r="BP48" s="901"/>
      <c r="BQ48" s="901"/>
      <c r="BR48" s="901"/>
      <c r="BS48" s="901"/>
      <c r="BT48" s="901"/>
      <c r="BU48" s="901"/>
      <c r="BV48" s="901"/>
      <c r="BW48" s="901"/>
      <c r="BX48" s="901"/>
      <c r="BY48" s="901"/>
      <c r="BZ48" s="901"/>
      <c r="CA48" s="901"/>
      <c r="CB48" s="901"/>
      <c r="CC48" s="901"/>
      <c r="CD48" s="901"/>
      <c r="CE48" s="892" t="s">
        <v>317</v>
      </c>
      <c r="CF48" s="892"/>
      <c r="CG48" s="892"/>
      <c r="CH48" s="892"/>
      <c r="CI48" s="892"/>
      <c r="CJ48" s="892"/>
      <c r="CK48" s="892"/>
      <c r="CL48" s="892"/>
      <c r="CM48" s="892"/>
      <c r="CN48" s="892"/>
      <c r="CO48" s="892"/>
      <c r="CP48" s="174"/>
      <c r="CQ48" s="174"/>
      <c r="CR48" s="174"/>
      <c r="CS48" s="174"/>
      <c r="CT48" s="174"/>
      <c r="CU48" s="174"/>
      <c r="CV48" s="174"/>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row>
    <row r="49" spans="1:128" ht="5.25" customHeight="1">
      <c r="A49" s="174"/>
      <c r="B49" s="174"/>
      <c r="C49" s="901"/>
      <c r="D49" s="901"/>
      <c r="E49" s="901"/>
      <c r="F49" s="901"/>
      <c r="G49" s="901"/>
      <c r="H49" s="901"/>
      <c r="I49" s="901"/>
      <c r="J49" s="901"/>
      <c r="K49" s="901"/>
      <c r="L49" s="901"/>
      <c r="M49" s="901"/>
      <c r="N49" s="901"/>
      <c r="O49" s="901"/>
      <c r="P49" s="901"/>
      <c r="Q49" s="901"/>
      <c r="R49" s="901"/>
      <c r="S49" s="901"/>
      <c r="T49" s="901"/>
      <c r="U49" s="901"/>
      <c r="V49" s="901"/>
      <c r="W49" s="901"/>
      <c r="X49" s="901"/>
      <c r="Y49" s="901"/>
      <c r="Z49" s="901"/>
      <c r="AA49" s="901"/>
      <c r="AB49" s="901"/>
      <c r="AC49" s="901"/>
      <c r="AD49" s="901"/>
      <c r="AE49" s="901"/>
      <c r="AF49" s="901"/>
      <c r="AG49" s="901"/>
      <c r="AH49" s="901"/>
      <c r="AI49" s="901"/>
      <c r="AJ49" s="901"/>
      <c r="AK49" s="901"/>
      <c r="AL49" s="901"/>
      <c r="AM49" s="901"/>
      <c r="AN49" s="901"/>
      <c r="AO49" s="901"/>
      <c r="AP49" s="901"/>
      <c r="AQ49" s="901"/>
      <c r="AR49" s="901"/>
      <c r="AS49" s="901"/>
      <c r="AT49" s="901"/>
      <c r="AU49" s="901"/>
      <c r="AV49" s="901"/>
      <c r="AW49" s="901"/>
      <c r="AX49" s="901"/>
      <c r="AY49" s="901"/>
      <c r="AZ49" s="901"/>
      <c r="BA49" s="901"/>
      <c r="BB49" s="901"/>
      <c r="BC49" s="901"/>
      <c r="BD49" s="901"/>
      <c r="BE49" s="901"/>
      <c r="BF49" s="901"/>
      <c r="BG49" s="901"/>
      <c r="BH49" s="901"/>
      <c r="BI49" s="901"/>
      <c r="BJ49" s="901"/>
      <c r="BK49" s="901"/>
      <c r="BL49" s="901"/>
      <c r="BM49" s="901"/>
      <c r="BN49" s="901"/>
      <c r="BO49" s="901"/>
      <c r="BP49" s="901"/>
      <c r="BQ49" s="901"/>
      <c r="BR49" s="901"/>
      <c r="BS49" s="901"/>
      <c r="BT49" s="901"/>
      <c r="BU49" s="901"/>
      <c r="BV49" s="901"/>
      <c r="BW49" s="901"/>
      <c r="BX49" s="901"/>
      <c r="BY49" s="901"/>
      <c r="BZ49" s="901"/>
      <c r="CA49" s="901"/>
      <c r="CB49" s="901"/>
      <c r="CC49" s="901"/>
      <c r="CD49" s="901"/>
      <c r="CE49" s="892"/>
      <c r="CF49" s="892"/>
      <c r="CG49" s="892"/>
      <c r="CH49" s="892"/>
      <c r="CI49" s="892"/>
      <c r="CJ49" s="892"/>
      <c r="CK49" s="892"/>
      <c r="CL49" s="892"/>
      <c r="CM49" s="892"/>
      <c r="CN49" s="892"/>
      <c r="CO49" s="892"/>
      <c r="CP49" s="114"/>
      <c r="CQ49" s="114"/>
      <c r="CR49" s="114"/>
      <c r="CS49" s="886"/>
      <c r="CT49" s="886"/>
      <c r="CU49" s="886"/>
      <c r="CV49" s="886"/>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row>
    <row r="50" spans="1:128" ht="5.25" customHeight="1">
      <c r="A50" s="174"/>
      <c r="B50" s="174"/>
      <c r="C50" s="901"/>
      <c r="D50" s="901"/>
      <c r="E50" s="901"/>
      <c r="F50" s="901"/>
      <c r="G50" s="901"/>
      <c r="H50" s="901"/>
      <c r="I50" s="901"/>
      <c r="J50" s="901"/>
      <c r="K50" s="901"/>
      <c r="L50" s="901"/>
      <c r="M50" s="901"/>
      <c r="N50" s="901"/>
      <c r="O50" s="901"/>
      <c r="P50" s="901"/>
      <c r="Q50" s="901"/>
      <c r="R50" s="901"/>
      <c r="S50" s="901"/>
      <c r="T50" s="901"/>
      <c r="U50" s="901"/>
      <c r="V50" s="901"/>
      <c r="W50" s="901"/>
      <c r="X50" s="901"/>
      <c r="Y50" s="901"/>
      <c r="Z50" s="901"/>
      <c r="AA50" s="901"/>
      <c r="AB50" s="901"/>
      <c r="AC50" s="901"/>
      <c r="AD50" s="901"/>
      <c r="AE50" s="901"/>
      <c r="AF50" s="901"/>
      <c r="AG50" s="901"/>
      <c r="AH50" s="901"/>
      <c r="AI50" s="901"/>
      <c r="AJ50" s="901"/>
      <c r="AK50" s="901"/>
      <c r="AL50" s="901"/>
      <c r="AM50" s="901"/>
      <c r="AN50" s="901"/>
      <c r="AO50" s="901"/>
      <c r="AP50" s="901"/>
      <c r="AQ50" s="901"/>
      <c r="AR50" s="901"/>
      <c r="AS50" s="901"/>
      <c r="AT50" s="901"/>
      <c r="AU50" s="901"/>
      <c r="AV50" s="901"/>
      <c r="AW50" s="901"/>
      <c r="AX50" s="901"/>
      <c r="AY50" s="901"/>
      <c r="AZ50" s="901"/>
      <c r="BA50" s="901"/>
      <c r="BB50" s="901"/>
      <c r="BC50" s="901"/>
      <c r="BD50" s="901"/>
      <c r="BE50" s="901"/>
      <c r="BF50" s="901"/>
      <c r="BG50" s="901"/>
      <c r="BH50" s="901"/>
      <c r="BI50" s="901"/>
      <c r="BJ50" s="901"/>
      <c r="BK50" s="901"/>
      <c r="BL50" s="901"/>
      <c r="BM50" s="901"/>
      <c r="BN50" s="901"/>
      <c r="BO50" s="901"/>
      <c r="BP50" s="901"/>
      <c r="BQ50" s="901"/>
      <c r="BR50" s="901"/>
      <c r="BS50" s="901"/>
      <c r="BT50" s="901"/>
      <c r="BU50" s="901"/>
      <c r="BV50" s="901"/>
      <c r="BW50" s="901"/>
      <c r="BX50" s="901"/>
      <c r="BY50" s="901"/>
      <c r="BZ50" s="901"/>
      <c r="CA50" s="901"/>
      <c r="CB50" s="901"/>
      <c r="CC50" s="901"/>
      <c r="CD50" s="901"/>
      <c r="CE50" s="892"/>
      <c r="CF50" s="892"/>
      <c r="CG50" s="892"/>
      <c r="CH50" s="892"/>
      <c r="CI50" s="892"/>
      <c r="CJ50" s="892"/>
      <c r="CK50" s="892"/>
      <c r="CL50" s="892"/>
      <c r="CM50" s="892"/>
      <c r="CN50" s="892"/>
      <c r="CO50" s="892"/>
      <c r="CP50" s="114"/>
      <c r="CQ50" s="114"/>
      <c r="CR50" s="114"/>
      <c r="CS50" s="886"/>
      <c r="CT50" s="886"/>
      <c r="CU50" s="886"/>
      <c r="CV50" s="886"/>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row>
    <row r="51" spans="1:128" ht="5.25" customHeight="1">
      <c r="A51" s="174"/>
      <c r="B51" s="174"/>
      <c r="C51" s="901"/>
      <c r="D51" s="901"/>
      <c r="E51" s="901"/>
      <c r="F51" s="901"/>
      <c r="G51" s="901"/>
      <c r="H51" s="901"/>
      <c r="I51" s="901"/>
      <c r="J51" s="901"/>
      <c r="K51" s="901"/>
      <c r="L51" s="901"/>
      <c r="M51" s="901"/>
      <c r="N51" s="901"/>
      <c r="O51" s="901"/>
      <c r="P51" s="901"/>
      <c r="Q51" s="901"/>
      <c r="R51" s="901"/>
      <c r="S51" s="901"/>
      <c r="T51" s="901"/>
      <c r="U51" s="901"/>
      <c r="V51" s="901"/>
      <c r="W51" s="901"/>
      <c r="X51" s="901"/>
      <c r="Y51" s="901"/>
      <c r="Z51" s="901"/>
      <c r="AA51" s="901"/>
      <c r="AB51" s="901"/>
      <c r="AC51" s="901"/>
      <c r="AD51" s="901"/>
      <c r="AE51" s="901"/>
      <c r="AF51" s="901"/>
      <c r="AG51" s="901"/>
      <c r="AH51" s="901"/>
      <c r="AI51" s="901"/>
      <c r="AJ51" s="901"/>
      <c r="AK51" s="901"/>
      <c r="AL51" s="901"/>
      <c r="AM51" s="901"/>
      <c r="AN51" s="901"/>
      <c r="AO51" s="901"/>
      <c r="AP51" s="901"/>
      <c r="AQ51" s="901"/>
      <c r="AR51" s="901"/>
      <c r="AS51" s="901"/>
      <c r="AT51" s="901"/>
      <c r="AU51" s="901"/>
      <c r="AV51" s="901"/>
      <c r="AW51" s="901"/>
      <c r="AX51" s="901"/>
      <c r="AY51" s="901"/>
      <c r="AZ51" s="901"/>
      <c r="BA51" s="901"/>
      <c r="BB51" s="901"/>
      <c r="BC51" s="901"/>
      <c r="BD51" s="901"/>
      <c r="BE51" s="901"/>
      <c r="BF51" s="901"/>
      <c r="BG51" s="901"/>
      <c r="BH51" s="901"/>
      <c r="BI51" s="901"/>
      <c r="BJ51" s="901"/>
      <c r="BK51" s="901"/>
      <c r="BL51" s="901"/>
      <c r="BM51" s="901"/>
      <c r="BN51" s="901"/>
      <c r="BO51" s="901"/>
      <c r="BP51" s="901"/>
      <c r="BQ51" s="901"/>
      <c r="BR51" s="901"/>
      <c r="BS51" s="901"/>
      <c r="BT51" s="901"/>
      <c r="BU51" s="901"/>
      <c r="BV51" s="901"/>
      <c r="BW51" s="901"/>
      <c r="BX51" s="901"/>
      <c r="BY51" s="901"/>
      <c r="BZ51" s="901"/>
      <c r="CA51" s="901"/>
      <c r="CB51" s="901"/>
      <c r="CC51" s="901"/>
      <c r="CD51" s="901"/>
      <c r="CE51" s="892"/>
      <c r="CF51" s="892"/>
      <c r="CG51" s="892"/>
      <c r="CH51" s="892"/>
      <c r="CI51" s="892"/>
      <c r="CJ51" s="892"/>
      <c r="CK51" s="892"/>
      <c r="CL51" s="892"/>
      <c r="CM51" s="892"/>
      <c r="CN51" s="892"/>
      <c r="CO51" s="892"/>
      <c r="CP51" s="114"/>
      <c r="CQ51" s="114"/>
      <c r="CR51" s="114"/>
      <c r="CS51" s="886"/>
      <c r="CT51" s="886"/>
      <c r="CU51" s="886"/>
      <c r="CV51" s="886"/>
      <c r="CW51" s="115"/>
      <c r="CX51" s="115"/>
      <c r="CY51" s="115"/>
      <c r="CZ51" s="115"/>
      <c r="DA51" s="115"/>
      <c r="DB51" s="115"/>
      <c r="DC51" s="115"/>
      <c r="DD51" s="115"/>
      <c r="DE51" s="115"/>
      <c r="DF51" s="115"/>
      <c r="DG51" s="115"/>
      <c r="DH51" s="115"/>
      <c r="DI51" s="115"/>
      <c r="DJ51" s="115"/>
      <c r="DK51" s="115"/>
      <c r="DL51" s="115"/>
      <c r="DM51" s="115"/>
      <c r="DN51" s="115"/>
      <c r="DO51" s="115"/>
      <c r="DP51" s="115"/>
      <c r="DQ51" s="115"/>
      <c r="DR51" s="115"/>
      <c r="DS51" s="115"/>
      <c r="DT51" s="115"/>
      <c r="DU51" s="115"/>
    </row>
    <row r="52" spans="1:128" ht="5.25" customHeight="1">
      <c r="A52" s="174"/>
      <c r="B52" s="174"/>
      <c r="C52" s="174"/>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5"/>
      <c r="BR52" s="175"/>
      <c r="BS52" s="175"/>
      <c r="BT52" s="175"/>
      <c r="BU52" s="175"/>
      <c r="BV52" s="175"/>
      <c r="BW52" s="175"/>
      <c r="BX52" s="175"/>
      <c r="BY52" s="175"/>
      <c r="BZ52" s="175"/>
      <c r="CA52" s="175"/>
      <c r="CB52" s="175"/>
      <c r="CC52" s="175"/>
      <c r="CD52" s="175"/>
      <c r="CE52" s="175"/>
      <c r="CF52" s="175"/>
      <c r="CG52" s="175"/>
      <c r="CH52" s="175"/>
      <c r="CI52" s="175"/>
      <c r="CJ52" s="175"/>
      <c r="CK52" s="175"/>
      <c r="CL52" s="175"/>
      <c r="CM52" s="175"/>
      <c r="CN52" s="175"/>
      <c r="CO52" s="175"/>
      <c r="CP52" s="175"/>
      <c r="CQ52" s="175"/>
      <c r="CR52" s="175"/>
      <c r="CS52" s="175"/>
      <c r="CT52" s="175"/>
      <c r="CU52" s="175"/>
      <c r="CV52" s="17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row>
    <row r="53" spans="1:128" ht="5.25" customHeight="1">
      <c r="A53" s="174"/>
      <c r="B53" s="174"/>
      <c r="C53" s="174"/>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5"/>
      <c r="BR53" s="175"/>
      <c r="BS53" s="175"/>
      <c r="BT53" s="175"/>
      <c r="BU53" s="175"/>
      <c r="BV53" s="175"/>
      <c r="BW53" s="175"/>
      <c r="BX53" s="175"/>
      <c r="BY53" s="175"/>
      <c r="BZ53" s="175"/>
      <c r="CA53" s="175"/>
      <c r="CB53" s="175"/>
      <c r="CC53" s="175"/>
      <c r="CD53" s="175"/>
      <c r="CE53" s="175"/>
      <c r="CF53" s="175"/>
      <c r="CG53" s="175"/>
      <c r="CH53" s="175"/>
      <c r="CI53" s="175"/>
      <c r="CJ53" s="175"/>
      <c r="CK53" s="175"/>
      <c r="CL53" s="175"/>
      <c r="CM53" s="175"/>
      <c r="CN53" s="175"/>
      <c r="CO53" s="175"/>
      <c r="CP53" s="175"/>
      <c r="CQ53" s="175"/>
      <c r="CR53" s="175"/>
      <c r="CS53" s="175"/>
      <c r="CT53" s="175"/>
      <c r="CU53" s="175"/>
      <c r="CV53" s="17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row>
    <row r="54" spans="1:128" ht="5.25" customHeight="1">
      <c r="A54" s="174"/>
      <c r="B54" s="902" t="s">
        <v>321</v>
      </c>
      <c r="C54" s="902"/>
      <c r="D54" s="902"/>
      <c r="E54" s="902"/>
      <c r="F54" s="902"/>
      <c r="G54" s="902"/>
      <c r="H54" s="902"/>
      <c r="I54" s="902"/>
      <c r="J54" s="902"/>
      <c r="K54" s="902"/>
      <c r="L54" s="902"/>
      <c r="M54" s="902"/>
      <c r="N54" s="902"/>
      <c r="O54" s="902"/>
      <c r="P54" s="902"/>
      <c r="Q54" s="902"/>
      <c r="R54" s="902"/>
      <c r="S54" s="902"/>
      <c r="T54" s="902"/>
      <c r="U54" s="902"/>
      <c r="V54" s="902"/>
      <c r="W54" s="902"/>
      <c r="X54" s="902"/>
      <c r="Y54" s="902"/>
      <c r="Z54" s="902"/>
      <c r="AA54" s="902"/>
      <c r="AB54" s="902"/>
      <c r="AC54" s="902"/>
      <c r="AD54" s="902"/>
      <c r="AE54" s="902"/>
      <c r="AF54" s="902"/>
      <c r="AG54" s="902"/>
      <c r="AH54" s="902"/>
      <c r="AI54" s="902"/>
      <c r="AJ54" s="902"/>
      <c r="AK54" s="902"/>
      <c r="AL54" s="902"/>
      <c r="AM54" s="902"/>
      <c r="AN54" s="902"/>
      <c r="AO54" s="902"/>
      <c r="AP54" s="902"/>
      <c r="AQ54" s="902"/>
      <c r="AR54" s="902"/>
      <c r="AS54" s="902"/>
      <c r="AT54" s="902"/>
      <c r="AU54" s="902"/>
      <c r="AV54" s="902"/>
      <c r="AW54" s="902"/>
      <c r="AX54" s="902"/>
      <c r="AY54" s="902"/>
      <c r="AZ54" s="902"/>
      <c r="BA54" s="902"/>
      <c r="BB54" s="902"/>
      <c r="BC54" s="902"/>
      <c r="BD54" s="902"/>
      <c r="BE54" s="902"/>
      <c r="BF54" s="902"/>
      <c r="BG54" s="902"/>
      <c r="BH54" s="902"/>
      <c r="BI54" s="902"/>
      <c r="BJ54" s="902"/>
      <c r="BK54" s="902"/>
      <c r="BL54" s="902"/>
      <c r="BM54" s="902"/>
      <c r="BN54" s="902"/>
      <c r="BO54" s="902"/>
      <c r="BP54" s="902"/>
      <c r="BQ54" s="902"/>
      <c r="BR54" s="902"/>
      <c r="BS54" s="902"/>
      <c r="BT54" s="902"/>
      <c r="BU54" s="902"/>
      <c r="BV54" s="902"/>
      <c r="BW54" s="902"/>
      <c r="BX54" s="902"/>
      <c r="BY54" s="902"/>
      <c r="BZ54" s="902"/>
      <c r="CA54" s="902"/>
      <c r="CB54" s="902"/>
      <c r="CC54" s="902"/>
      <c r="CD54" s="902"/>
      <c r="CE54" s="902"/>
      <c r="CF54" s="902"/>
      <c r="CG54" s="902"/>
      <c r="CH54" s="902"/>
      <c r="CI54" s="902"/>
      <c r="CJ54" s="902"/>
      <c r="CK54" s="902"/>
      <c r="CL54" s="902"/>
      <c r="CM54" s="902"/>
      <c r="CN54" s="902"/>
      <c r="CO54" s="902"/>
      <c r="CP54" s="902"/>
      <c r="CQ54" s="902"/>
      <c r="CR54" s="902"/>
      <c r="CS54" s="902"/>
      <c r="CT54" s="902"/>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row>
    <row r="55" spans="1:128" ht="5.25" customHeight="1">
      <c r="A55" s="174"/>
      <c r="B55" s="902"/>
      <c r="C55" s="902"/>
      <c r="D55" s="902"/>
      <c r="E55" s="902"/>
      <c r="F55" s="902"/>
      <c r="G55" s="902"/>
      <c r="H55" s="902"/>
      <c r="I55" s="902"/>
      <c r="J55" s="902"/>
      <c r="K55" s="902"/>
      <c r="L55" s="902"/>
      <c r="M55" s="902"/>
      <c r="N55" s="902"/>
      <c r="O55" s="902"/>
      <c r="P55" s="902"/>
      <c r="Q55" s="902"/>
      <c r="R55" s="902"/>
      <c r="S55" s="902"/>
      <c r="T55" s="902"/>
      <c r="U55" s="902"/>
      <c r="V55" s="902"/>
      <c r="W55" s="902"/>
      <c r="X55" s="902"/>
      <c r="Y55" s="902"/>
      <c r="Z55" s="902"/>
      <c r="AA55" s="902"/>
      <c r="AB55" s="902"/>
      <c r="AC55" s="902"/>
      <c r="AD55" s="902"/>
      <c r="AE55" s="902"/>
      <c r="AF55" s="902"/>
      <c r="AG55" s="902"/>
      <c r="AH55" s="902"/>
      <c r="AI55" s="902"/>
      <c r="AJ55" s="902"/>
      <c r="AK55" s="902"/>
      <c r="AL55" s="902"/>
      <c r="AM55" s="902"/>
      <c r="AN55" s="902"/>
      <c r="AO55" s="902"/>
      <c r="AP55" s="902"/>
      <c r="AQ55" s="902"/>
      <c r="AR55" s="902"/>
      <c r="AS55" s="902"/>
      <c r="AT55" s="902"/>
      <c r="AU55" s="902"/>
      <c r="AV55" s="902"/>
      <c r="AW55" s="902"/>
      <c r="AX55" s="902"/>
      <c r="AY55" s="902"/>
      <c r="AZ55" s="902"/>
      <c r="BA55" s="902"/>
      <c r="BB55" s="902"/>
      <c r="BC55" s="902"/>
      <c r="BD55" s="902"/>
      <c r="BE55" s="902"/>
      <c r="BF55" s="902"/>
      <c r="BG55" s="902"/>
      <c r="BH55" s="902"/>
      <c r="BI55" s="902"/>
      <c r="BJ55" s="902"/>
      <c r="BK55" s="902"/>
      <c r="BL55" s="902"/>
      <c r="BM55" s="902"/>
      <c r="BN55" s="902"/>
      <c r="BO55" s="902"/>
      <c r="BP55" s="902"/>
      <c r="BQ55" s="902"/>
      <c r="BR55" s="902"/>
      <c r="BS55" s="902"/>
      <c r="BT55" s="902"/>
      <c r="BU55" s="902"/>
      <c r="BV55" s="902"/>
      <c r="BW55" s="902"/>
      <c r="BX55" s="902"/>
      <c r="BY55" s="902"/>
      <c r="BZ55" s="902"/>
      <c r="CA55" s="902"/>
      <c r="CB55" s="902"/>
      <c r="CC55" s="902"/>
      <c r="CD55" s="902"/>
      <c r="CE55" s="902"/>
      <c r="CF55" s="902"/>
      <c r="CG55" s="902"/>
      <c r="CH55" s="902"/>
      <c r="CI55" s="902"/>
      <c r="CJ55" s="902"/>
      <c r="CK55" s="902"/>
      <c r="CL55" s="902"/>
      <c r="CM55" s="902"/>
      <c r="CN55" s="902"/>
      <c r="CO55" s="902"/>
      <c r="CP55" s="902"/>
      <c r="CQ55" s="902"/>
      <c r="CR55" s="902"/>
      <c r="CS55" s="902"/>
      <c r="CT55" s="902"/>
      <c r="CX55" s="174"/>
      <c r="CY55" s="174"/>
    </row>
    <row r="56" spans="1:128" ht="5.25" customHeight="1">
      <c r="A56" s="174"/>
      <c r="B56" s="902"/>
      <c r="C56" s="902"/>
      <c r="D56" s="902"/>
      <c r="E56" s="902"/>
      <c r="F56" s="902"/>
      <c r="G56" s="902"/>
      <c r="H56" s="902"/>
      <c r="I56" s="902"/>
      <c r="J56" s="902"/>
      <c r="K56" s="902"/>
      <c r="L56" s="902"/>
      <c r="M56" s="902"/>
      <c r="N56" s="902"/>
      <c r="O56" s="902"/>
      <c r="P56" s="902"/>
      <c r="Q56" s="902"/>
      <c r="R56" s="902"/>
      <c r="S56" s="902"/>
      <c r="T56" s="902"/>
      <c r="U56" s="902"/>
      <c r="V56" s="902"/>
      <c r="W56" s="902"/>
      <c r="X56" s="902"/>
      <c r="Y56" s="902"/>
      <c r="Z56" s="902"/>
      <c r="AA56" s="902"/>
      <c r="AB56" s="902"/>
      <c r="AC56" s="902"/>
      <c r="AD56" s="902"/>
      <c r="AE56" s="902"/>
      <c r="AF56" s="902"/>
      <c r="AG56" s="902"/>
      <c r="AH56" s="902"/>
      <c r="AI56" s="902"/>
      <c r="AJ56" s="902"/>
      <c r="AK56" s="902"/>
      <c r="AL56" s="902"/>
      <c r="AM56" s="902"/>
      <c r="AN56" s="902"/>
      <c r="AO56" s="902"/>
      <c r="AP56" s="902"/>
      <c r="AQ56" s="902"/>
      <c r="AR56" s="902"/>
      <c r="AS56" s="902"/>
      <c r="AT56" s="902"/>
      <c r="AU56" s="902"/>
      <c r="AV56" s="902"/>
      <c r="AW56" s="902"/>
      <c r="AX56" s="902"/>
      <c r="AY56" s="902"/>
      <c r="AZ56" s="902"/>
      <c r="BA56" s="902"/>
      <c r="BB56" s="902"/>
      <c r="BC56" s="902"/>
      <c r="BD56" s="902"/>
      <c r="BE56" s="902"/>
      <c r="BF56" s="902"/>
      <c r="BG56" s="902"/>
      <c r="BH56" s="902"/>
      <c r="BI56" s="902"/>
      <c r="BJ56" s="902"/>
      <c r="BK56" s="902"/>
      <c r="BL56" s="902"/>
      <c r="BM56" s="902"/>
      <c r="BN56" s="902"/>
      <c r="BO56" s="902"/>
      <c r="BP56" s="902"/>
      <c r="BQ56" s="902"/>
      <c r="BR56" s="902"/>
      <c r="BS56" s="902"/>
      <c r="BT56" s="902"/>
      <c r="BU56" s="902"/>
      <c r="BV56" s="902"/>
      <c r="BW56" s="902"/>
      <c r="BX56" s="902"/>
      <c r="BY56" s="902"/>
      <c r="BZ56" s="902"/>
      <c r="CA56" s="902"/>
      <c r="CB56" s="902"/>
      <c r="CC56" s="902"/>
      <c r="CD56" s="902"/>
      <c r="CE56" s="902"/>
      <c r="CF56" s="902"/>
      <c r="CG56" s="902"/>
      <c r="CH56" s="902"/>
      <c r="CI56" s="902"/>
      <c r="CJ56" s="902"/>
      <c r="CK56" s="902"/>
      <c r="CL56" s="902"/>
      <c r="CM56" s="902"/>
      <c r="CN56" s="902"/>
      <c r="CO56" s="902"/>
      <c r="CP56" s="902"/>
      <c r="CQ56" s="902"/>
      <c r="CR56" s="902"/>
      <c r="CS56" s="902"/>
      <c r="CT56" s="902"/>
      <c r="CX56" s="174"/>
      <c r="CY56" s="174"/>
    </row>
    <row r="57" spans="1:128" ht="5.25" customHeight="1">
      <c r="A57" s="174"/>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2"/>
      <c r="CT57" s="122"/>
      <c r="CU57" s="122"/>
      <c r="CV57" s="122"/>
      <c r="CW57" s="122"/>
      <c r="CX57" s="122"/>
      <c r="CY57" s="122"/>
    </row>
    <row r="58" spans="1:128" ht="5.25" customHeight="1">
      <c r="A58" s="174"/>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c r="CN58" s="118"/>
      <c r="CO58" s="118"/>
      <c r="CP58" s="118"/>
      <c r="CQ58" s="171"/>
      <c r="CR58" s="119"/>
      <c r="CS58" s="171"/>
      <c r="CT58" s="171"/>
      <c r="CU58" s="177"/>
      <c r="CV58" s="177"/>
      <c r="CW58" s="177"/>
      <c r="CX58" s="177"/>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row>
    <row r="59" spans="1:128" ht="5.25" customHeight="1">
      <c r="A59" s="174"/>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71"/>
      <c r="CR59" s="119"/>
      <c r="CS59" s="171"/>
      <c r="CT59" s="171"/>
      <c r="CU59" s="177"/>
      <c r="CV59" s="177"/>
      <c r="CW59" s="177"/>
      <c r="CX59" s="177"/>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row>
    <row r="60" spans="1:128" ht="5.25" customHeight="1">
      <c r="A60" s="174"/>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4"/>
      <c r="BS60" s="174"/>
      <c r="BT60" s="174"/>
      <c r="BU60" s="174"/>
      <c r="BV60" s="174"/>
      <c r="BW60" s="174"/>
      <c r="BX60" s="174"/>
      <c r="BY60" s="174"/>
      <c r="BZ60" s="174"/>
      <c r="CA60" s="174"/>
      <c r="CB60" s="174"/>
      <c r="CC60" s="174"/>
      <c r="CD60" s="174"/>
      <c r="CE60" s="174"/>
      <c r="CF60" s="174"/>
      <c r="CG60" s="174"/>
      <c r="CH60" s="174"/>
      <c r="CI60" s="174"/>
      <c r="CJ60" s="174"/>
      <c r="CK60" s="174"/>
      <c r="CL60" s="174"/>
      <c r="CM60" s="174"/>
      <c r="CN60" s="174"/>
      <c r="CO60" s="174"/>
      <c r="CP60" s="174"/>
      <c r="CQ60" s="174"/>
      <c r="CR60" s="174"/>
      <c r="CS60" s="174"/>
      <c r="CT60" s="174"/>
      <c r="CU60" s="174"/>
      <c r="CV60" s="174"/>
      <c r="CW60" s="174"/>
      <c r="CX60" s="174"/>
      <c r="CY60" s="174"/>
    </row>
    <row r="61" spans="1:128" ht="5.25" customHeight="1">
      <c r="A61" s="894" t="s">
        <v>322</v>
      </c>
      <c r="B61" s="894"/>
      <c r="C61" s="894"/>
      <c r="D61" s="894"/>
      <c r="E61" s="894"/>
      <c r="F61" s="894"/>
      <c r="G61" s="894"/>
      <c r="H61" s="894"/>
      <c r="I61" s="894"/>
      <c r="J61" s="894"/>
      <c r="K61" s="894"/>
      <c r="L61" s="894"/>
      <c r="M61" s="894"/>
      <c r="N61" s="894"/>
      <c r="O61" s="894"/>
      <c r="P61" s="894"/>
      <c r="Q61" s="894"/>
      <c r="R61" s="894"/>
      <c r="S61" s="894"/>
      <c r="T61" s="894"/>
      <c r="U61" s="894"/>
      <c r="V61" s="894"/>
      <c r="W61" s="894"/>
      <c r="X61" s="894"/>
      <c r="Y61" s="894"/>
      <c r="Z61" s="894"/>
      <c r="AA61" s="894"/>
      <c r="AB61" s="894"/>
      <c r="AC61" s="894"/>
      <c r="AD61" s="894"/>
      <c r="AE61" s="894"/>
      <c r="AF61" s="894"/>
      <c r="AG61" s="894"/>
      <c r="AH61" s="894"/>
      <c r="AI61" s="894"/>
      <c r="AJ61" s="894"/>
      <c r="AK61" s="894"/>
      <c r="AL61" s="894"/>
      <c r="AM61" s="894"/>
      <c r="AN61" s="894"/>
      <c r="AO61" s="894"/>
      <c r="AP61" s="894"/>
      <c r="AQ61" s="894"/>
      <c r="AR61" s="894"/>
      <c r="AS61" s="894"/>
      <c r="AT61" s="894"/>
      <c r="AU61" s="894"/>
      <c r="AV61" s="894"/>
      <c r="AW61" s="894"/>
      <c r="AX61" s="894"/>
      <c r="AY61" s="894"/>
      <c r="AZ61" s="894"/>
      <c r="BA61" s="894"/>
      <c r="BB61" s="894"/>
      <c r="BC61" s="894"/>
      <c r="BD61" s="894"/>
      <c r="BE61" s="894"/>
      <c r="BF61" s="894"/>
      <c r="BG61" s="894"/>
      <c r="BH61" s="894"/>
      <c r="BI61" s="894"/>
      <c r="BJ61" s="894"/>
      <c r="BK61" s="894"/>
      <c r="BL61" s="894"/>
      <c r="BM61" s="894"/>
      <c r="BN61" s="894"/>
      <c r="BO61" s="894"/>
      <c r="BP61" s="894"/>
      <c r="BQ61" s="894"/>
      <c r="BR61" s="894"/>
      <c r="BS61" s="894"/>
      <c r="BT61" s="894"/>
      <c r="BU61" s="894"/>
      <c r="BV61" s="894"/>
      <c r="BW61" s="894"/>
      <c r="BX61" s="894"/>
      <c r="BY61" s="894"/>
      <c r="BZ61" s="894"/>
      <c r="CA61" s="894"/>
      <c r="CB61" s="894"/>
      <c r="CC61" s="894"/>
      <c r="CD61" s="894"/>
      <c r="CE61" s="894"/>
      <c r="CF61" s="894"/>
      <c r="CG61" s="894"/>
      <c r="CH61" s="894"/>
      <c r="CI61" s="894"/>
      <c r="CJ61" s="894"/>
      <c r="CK61" s="894"/>
      <c r="CL61" s="894"/>
      <c r="CM61" s="894"/>
      <c r="CN61" s="894"/>
      <c r="CO61" s="894"/>
      <c r="CP61" s="894"/>
      <c r="CQ61" s="894"/>
      <c r="CR61" s="894"/>
      <c r="CS61" s="894"/>
      <c r="CT61" s="894"/>
      <c r="CU61" s="894"/>
      <c r="CV61" s="894"/>
      <c r="CW61" s="894"/>
      <c r="CX61" s="894"/>
      <c r="CY61" s="894"/>
    </row>
    <row r="62" spans="1:128" ht="5.25" customHeight="1">
      <c r="A62" s="894"/>
      <c r="B62" s="894"/>
      <c r="C62" s="894"/>
      <c r="D62" s="894"/>
      <c r="E62" s="894"/>
      <c r="F62" s="894"/>
      <c r="G62" s="894"/>
      <c r="H62" s="894"/>
      <c r="I62" s="894"/>
      <c r="J62" s="894"/>
      <c r="K62" s="894"/>
      <c r="L62" s="894"/>
      <c r="M62" s="894"/>
      <c r="N62" s="894"/>
      <c r="O62" s="894"/>
      <c r="P62" s="894"/>
      <c r="Q62" s="894"/>
      <c r="R62" s="894"/>
      <c r="S62" s="894"/>
      <c r="T62" s="894"/>
      <c r="U62" s="894"/>
      <c r="V62" s="894"/>
      <c r="W62" s="894"/>
      <c r="X62" s="894"/>
      <c r="Y62" s="894"/>
      <c r="Z62" s="894"/>
      <c r="AA62" s="894"/>
      <c r="AB62" s="894"/>
      <c r="AC62" s="894"/>
      <c r="AD62" s="894"/>
      <c r="AE62" s="894"/>
      <c r="AF62" s="894"/>
      <c r="AG62" s="894"/>
      <c r="AH62" s="894"/>
      <c r="AI62" s="894"/>
      <c r="AJ62" s="894"/>
      <c r="AK62" s="894"/>
      <c r="AL62" s="894"/>
      <c r="AM62" s="894"/>
      <c r="AN62" s="894"/>
      <c r="AO62" s="894"/>
      <c r="AP62" s="894"/>
      <c r="AQ62" s="894"/>
      <c r="AR62" s="894"/>
      <c r="AS62" s="894"/>
      <c r="AT62" s="894"/>
      <c r="AU62" s="894"/>
      <c r="AV62" s="894"/>
      <c r="AW62" s="894"/>
      <c r="AX62" s="894"/>
      <c r="AY62" s="894"/>
      <c r="AZ62" s="894"/>
      <c r="BA62" s="894"/>
      <c r="BB62" s="894"/>
      <c r="BC62" s="894"/>
      <c r="BD62" s="894"/>
      <c r="BE62" s="894"/>
      <c r="BF62" s="894"/>
      <c r="BG62" s="894"/>
      <c r="BH62" s="894"/>
      <c r="BI62" s="894"/>
      <c r="BJ62" s="894"/>
      <c r="BK62" s="894"/>
      <c r="BL62" s="894"/>
      <c r="BM62" s="894"/>
      <c r="BN62" s="894"/>
      <c r="BO62" s="894"/>
      <c r="BP62" s="894"/>
      <c r="BQ62" s="894"/>
      <c r="BR62" s="894"/>
      <c r="BS62" s="894"/>
      <c r="BT62" s="894"/>
      <c r="BU62" s="894"/>
      <c r="BV62" s="894"/>
      <c r="BW62" s="894"/>
      <c r="BX62" s="894"/>
      <c r="BY62" s="894"/>
      <c r="BZ62" s="894"/>
      <c r="CA62" s="894"/>
      <c r="CB62" s="894"/>
      <c r="CC62" s="894"/>
      <c r="CD62" s="894"/>
      <c r="CE62" s="894"/>
      <c r="CF62" s="894"/>
      <c r="CG62" s="894"/>
      <c r="CH62" s="894"/>
      <c r="CI62" s="894"/>
      <c r="CJ62" s="894"/>
      <c r="CK62" s="894"/>
      <c r="CL62" s="894"/>
      <c r="CM62" s="894"/>
      <c r="CN62" s="894"/>
      <c r="CO62" s="894"/>
      <c r="CP62" s="894"/>
      <c r="CQ62" s="894"/>
      <c r="CR62" s="894"/>
      <c r="CS62" s="894"/>
      <c r="CT62" s="894"/>
      <c r="CU62" s="894"/>
      <c r="CV62" s="894"/>
      <c r="CW62" s="894"/>
      <c r="CX62" s="894"/>
      <c r="CY62" s="894"/>
    </row>
    <row r="63" spans="1:128" ht="5.25" customHeight="1">
      <c r="A63" s="894"/>
      <c r="B63" s="894"/>
      <c r="C63" s="894"/>
      <c r="D63" s="894"/>
      <c r="E63" s="894"/>
      <c r="F63" s="894"/>
      <c r="G63" s="894"/>
      <c r="H63" s="894"/>
      <c r="I63" s="894"/>
      <c r="J63" s="894"/>
      <c r="K63" s="894"/>
      <c r="L63" s="894"/>
      <c r="M63" s="894"/>
      <c r="N63" s="894"/>
      <c r="O63" s="894"/>
      <c r="P63" s="894"/>
      <c r="Q63" s="894"/>
      <c r="R63" s="894"/>
      <c r="S63" s="894"/>
      <c r="T63" s="894"/>
      <c r="U63" s="894"/>
      <c r="V63" s="894"/>
      <c r="W63" s="894"/>
      <c r="X63" s="894"/>
      <c r="Y63" s="894"/>
      <c r="Z63" s="894"/>
      <c r="AA63" s="894"/>
      <c r="AB63" s="894"/>
      <c r="AC63" s="894"/>
      <c r="AD63" s="894"/>
      <c r="AE63" s="894"/>
      <c r="AF63" s="894"/>
      <c r="AG63" s="894"/>
      <c r="AH63" s="894"/>
      <c r="AI63" s="894"/>
      <c r="AJ63" s="894"/>
      <c r="AK63" s="894"/>
      <c r="AL63" s="894"/>
      <c r="AM63" s="894"/>
      <c r="AN63" s="894"/>
      <c r="AO63" s="894"/>
      <c r="AP63" s="894"/>
      <c r="AQ63" s="894"/>
      <c r="AR63" s="894"/>
      <c r="AS63" s="894"/>
      <c r="AT63" s="894"/>
      <c r="AU63" s="894"/>
      <c r="AV63" s="894"/>
      <c r="AW63" s="894"/>
      <c r="AX63" s="894"/>
      <c r="AY63" s="894"/>
      <c r="AZ63" s="894"/>
      <c r="BA63" s="894"/>
      <c r="BB63" s="894"/>
      <c r="BC63" s="894"/>
      <c r="BD63" s="894"/>
      <c r="BE63" s="894"/>
      <c r="BF63" s="894"/>
      <c r="BG63" s="894"/>
      <c r="BH63" s="894"/>
      <c r="BI63" s="894"/>
      <c r="BJ63" s="894"/>
      <c r="BK63" s="894"/>
      <c r="BL63" s="894"/>
      <c r="BM63" s="894"/>
      <c r="BN63" s="894"/>
      <c r="BO63" s="894"/>
      <c r="BP63" s="894"/>
      <c r="BQ63" s="894"/>
      <c r="BR63" s="894"/>
      <c r="BS63" s="894"/>
      <c r="BT63" s="894"/>
      <c r="BU63" s="894"/>
      <c r="BV63" s="894"/>
      <c r="BW63" s="894"/>
      <c r="BX63" s="894"/>
      <c r="BY63" s="894"/>
      <c r="BZ63" s="894"/>
      <c r="CA63" s="894"/>
      <c r="CB63" s="894"/>
      <c r="CC63" s="894"/>
      <c r="CD63" s="894"/>
      <c r="CE63" s="894"/>
      <c r="CF63" s="894"/>
      <c r="CG63" s="894"/>
      <c r="CH63" s="894"/>
      <c r="CI63" s="894"/>
      <c r="CJ63" s="894"/>
      <c r="CK63" s="894"/>
      <c r="CL63" s="894"/>
      <c r="CM63" s="894"/>
      <c r="CN63" s="894"/>
      <c r="CO63" s="894"/>
      <c r="CP63" s="894"/>
      <c r="CQ63" s="894"/>
      <c r="CR63" s="894"/>
      <c r="CS63" s="894"/>
      <c r="CT63" s="894"/>
      <c r="CU63" s="894"/>
      <c r="CV63" s="894"/>
      <c r="CW63" s="894"/>
      <c r="CX63" s="894"/>
      <c r="CY63" s="894"/>
    </row>
    <row r="64" spans="1:128" ht="5.25" customHeight="1">
      <c r="A64" s="182"/>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2"/>
      <c r="BR64" s="182"/>
      <c r="BS64" s="182"/>
      <c r="BT64" s="182"/>
      <c r="BU64" s="182"/>
      <c r="BV64" s="182"/>
      <c r="BW64" s="182"/>
      <c r="BX64" s="182"/>
      <c r="BY64" s="182"/>
      <c r="BZ64" s="182"/>
      <c r="CA64" s="182"/>
      <c r="CB64" s="182"/>
      <c r="CC64" s="182"/>
      <c r="CD64" s="182"/>
      <c r="CE64" s="182"/>
      <c r="CF64" s="182"/>
      <c r="CG64" s="182"/>
      <c r="CH64" s="182"/>
      <c r="CI64" s="182"/>
      <c r="CJ64" s="182"/>
      <c r="CK64" s="182"/>
      <c r="CL64" s="182"/>
      <c r="CM64" s="182"/>
      <c r="CN64" s="182"/>
      <c r="CO64" s="182"/>
      <c r="CP64" s="182"/>
      <c r="CQ64" s="182"/>
      <c r="CR64" s="182"/>
      <c r="CS64" s="182"/>
      <c r="CT64" s="182"/>
      <c r="CU64" s="182"/>
      <c r="CV64" s="182"/>
      <c r="CW64" s="182"/>
      <c r="CX64" s="182"/>
      <c r="CY64" s="182"/>
    </row>
    <row r="65" spans="1:128" ht="5.25" customHeight="1">
      <c r="A65" s="182"/>
      <c r="B65" s="182"/>
      <c r="C65" s="182"/>
      <c r="D65" s="182"/>
      <c r="E65" s="182"/>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2"/>
      <c r="CU65" s="182"/>
      <c r="CV65" s="182"/>
      <c r="CW65" s="182"/>
      <c r="CX65" s="182"/>
      <c r="CY65" s="182"/>
    </row>
    <row r="66" spans="1:128" ht="5.25" customHeight="1">
      <c r="A66" s="182"/>
      <c r="B66" s="182"/>
      <c r="C66" s="182"/>
      <c r="D66" s="897" t="s">
        <v>387</v>
      </c>
      <c r="E66" s="898"/>
      <c r="F66" s="898"/>
      <c r="G66" s="898"/>
      <c r="H66" s="898"/>
      <c r="I66" s="898"/>
      <c r="J66" s="898"/>
      <c r="K66" s="898"/>
      <c r="L66" s="898"/>
      <c r="M66" s="898"/>
      <c r="N66" s="898"/>
      <c r="O66" s="898"/>
      <c r="P66" s="898"/>
      <c r="Q66" s="898"/>
      <c r="R66" s="898"/>
      <c r="S66" s="898"/>
      <c r="T66" s="898"/>
      <c r="U66" s="898"/>
      <c r="V66" s="898"/>
      <c r="W66" s="898"/>
      <c r="X66" s="898"/>
      <c r="Y66" s="898"/>
      <c r="Z66" s="898"/>
      <c r="AA66" s="898"/>
      <c r="AB66" s="898"/>
      <c r="AC66" s="898"/>
      <c r="AD66" s="898"/>
      <c r="AE66" s="898"/>
      <c r="AF66" s="898"/>
      <c r="AG66" s="898"/>
      <c r="AH66" s="898"/>
      <c r="AI66" s="898"/>
      <c r="AJ66" s="898"/>
      <c r="AK66" s="898"/>
      <c r="AL66" s="898"/>
      <c r="AM66" s="898"/>
      <c r="AN66" s="898"/>
      <c r="AO66" s="898"/>
      <c r="AP66" s="898"/>
      <c r="AQ66" s="898"/>
      <c r="AR66" s="898"/>
      <c r="AS66" s="898"/>
      <c r="AT66" s="898"/>
      <c r="AU66" s="898"/>
      <c r="AV66" s="898"/>
      <c r="AW66" s="898"/>
      <c r="AX66" s="898"/>
      <c r="AY66" s="898"/>
      <c r="AZ66" s="898"/>
      <c r="BA66" s="898"/>
      <c r="BB66" s="898"/>
      <c r="BC66" s="898"/>
      <c r="BD66" s="898"/>
      <c r="BE66" s="898"/>
      <c r="BF66" s="898"/>
      <c r="BG66" s="898"/>
      <c r="BH66" s="898"/>
      <c r="BI66" s="898"/>
      <c r="BJ66" s="898"/>
      <c r="BK66" s="898"/>
      <c r="BL66" s="170"/>
      <c r="BM66" s="170"/>
      <c r="BN66" s="170"/>
      <c r="BO66" s="170"/>
      <c r="BP66" s="170"/>
      <c r="BQ66" s="170"/>
      <c r="BR66" s="170"/>
      <c r="BS66" s="170"/>
      <c r="BT66" s="170"/>
      <c r="BU66" s="899" t="s">
        <v>323</v>
      </c>
      <c r="BV66" s="899"/>
      <c r="BW66" s="899"/>
      <c r="BX66" s="899"/>
      <c r="BY66" s="899"/>
      <c r="BZ66" s="899"/>
      <c r="CA66" s="899"/>
      <c r="CB66" s="899"/>
      <c r="CC66" s="899"/>
      <c r="CD66" s="900"/>
      <c r="CE66" s="900"/>
      <c r="CF66" s="900"/>
      <c r="CG66" s="900"/>
      <c r="CH66" s="899" t="s">
        <v>324</v>
      </c>
      <c r="CI66" s="899"/>
      <c r="CJ66" s="899"/>
      <c r="CK66" s="899"/>
      <c r="CL66" s="899"/>
      <c r="CM66" s="899"/>
      <c r="CN66" s="899"/>
      <c r="CO66" s="899"/>
      <c r="CP66" s="899"/>
      <c r="CQ66" s="900"/>
      <c r="CR66" s="900"/>
      <c r="CS66" s="900"/>
      <c r="CT66" s="900"/>
      <c r="CU66" s="114"/>
      <c r="CV66" s="114"/>
      <c r="CW66" s="123"/>
      <c r="CX66" s="123"/>
      <c r="CY66" s="123"/>
      <c r="CZ66" s="123"/>
      <c r="DA66" s="123"/>
      <c r="DB66" s="123"/>
      <c r="DC66" s="184"/>
      <c r="DD66" s="184"/>
      <c r="DE66" s="184"/>
      <c r="DF66" s="185"/>
    </row>
    <row r="67" spans="1:128" ht="5.25" customHeight="1">
      <c r="A67" s="182"/>
      <c r="B67" s="182"/>
      <c r="C67" s="182"/>
      <c r="D67" s="898"/>
      <c r="E67" s="898"/>
      <c r="F67" s="898"/>
      <c r="G67" s="898"/>
      <c r="H67" s="898"/>
      <c r="I67" s="898"/>
      <c r="J67" s="898"/>
      <c r="K67" s="898"/>
      <c r="L67" s="898"/>
      <c r="M67" s="898"/>
      <c r="N67" s="898"/>
      <c r="O67" s="898"/>
      <c r="P67" s="898"/>
      <c r="Q67" s="898"/>
      <c r="R67" s="898"/>
      <c r="S67" s="898"/>
      <c r="T67" s="898"/>
      <c r="U67" s="898"/>
      <c r="V67" s="898"/>
      <c r="W67" s="898"/>
      <c r="X67" s="898"/>
      <c r="Y67" s="898"/>
      <c r="Z67" s="898"/>
      <c r="AA67" s="898"/>
      <c r="AB67" s="898"/>
      <c r="AC67" s="898"/>
      <c r="AD67" s="898"/>
      <c r="AE67" s="898"/>
      <c r="AF67" s="898"/>
      <c r="AG67" s="898"/>
      <c r="AH67" s="898"/>
      <c r="AI67" s="898"/>
      <c r="AJ67" s="898"/>
      <c r="AK67" s="898"/>
      <c r="AL67" s="898"/>
      <c r="AM67" s="898"/>
      <c r="AN67" s="898"/>
      <c r="AO67" s="898"/>
      <c r="AP67" s="898"/>
      <c r="AQ67" s="898"/>
      <c r="AR67" s="898"/>
      <c r="AS67" s="898"/>
      <c r="AT67" s="898"/>
      <c r="AU67" s="898"/>
      <c r="AV67" s="898"/>
      <c r="AW67" s="898"/>
      <c r="AX67" s="898"/>
      <c r="AY67" s="898"/>
      <c r="AZ67" s="898"/>
      <c r="BA67" s="898"/>
      <c r="BB67" s="898"/>
      <c r="BC67" s="898"/>
      <c r="BD67" s="898"/>
      <c r="BE67" s="898"/>
      <c r="BF67" s="898"/>
      <c r="BG67" s="898"/>
      <c r="BH67" s="898"/>
      <c r="BI67" s="898"/>
      <c r="BJ67" s="898"/>
      <c r="BK67" s="898"/>
      <c r="BL67" s="170"/>
      <c r="BM67" s="170"/>
      <c r="BN67" s="170"/>
      <c r="BO67" s="170"/>
      <c r="BP67" s="170"/>
      <c r="BQ67" s="170"/>
      <c r="BR67" s="170"/>
      <c r="BS67" s="170"/>
      <c r="BT67" s="170"/>
      <c r="BU67" s="899"/>
      <c r="BV67" s="899"/>
      <c r="BW67" s="899"/>
      <c r="BX67" s="899"/>
      <c r="BY67" s="899"/>
      <c r="BZ67" s="899"/>
      <c r="CA67" s="899"/>
      <c r="CB67" s="899"/>
      <c r="CC67" s="899"/>
      <c r="CD67" s="900"/>
      <c r="CE67" s="900"/>
      <c r="CF67" s="900"/>
      <c r="CG67" s="900"/>
      <c r="CH67" s="899"/>
      <c r="CI67" s="899"/>
      <c r="CJ67" s="899"/>
      <c r="CK67" s="899"/>
      <c r="CL67" s="899"/>
      <c r="CM67" s="899"/>
      <c r="CN67" s="899"/>
      <c r="CO67" s="899"/>
      <c r="CP67" s="899"/>
      <c r="CQ67" s="900"/>
      <c r="CR67" s="900"/>
      <c r="CS67" s="900"/>
      <c r="CT67" s="900"/>
      <c r="CU67" s="114"/>
      <c r="CV67" s="114"/>
      <c r="CW67" s="123"/>
      <c r="CX67" s="123"/>
      <c r="CY67" s="123"/>
      <c r="CZ67" s="123"/>
      <c r="DA67" s="123"/>
      <c r="DB67" s="123"/>
      <c r="DC67" s="184"/>
      <c r="DD67" s="184"/>
      <c r="DE67" s="184"/>
      <c r="DF67" s="185"/>
    </row>
    <row r="68" spans="1:128" ht="5.25" customHeight="1">
      <c r="A68" s="178"/>
      <c r="B68" s="178"/>
      <c r="C68" s="178"/>
      <c r="D68" s="898"/>
      <c r="E68" s="898"/>
      <c r="F68" s="898"/>
      <c r="G68" s="898"/>
      <c r="H68" s="898"/>
      <c r="I68" s="898"/>
      <c r="J68" s="898"/>
      <c r="K68" s="898"/>
      <c r="L68" s="898"/>
      <c r="M68" s="898"/>
      <c r="N68" s="898"/>
      <c r="O68" s="898"/>
      <c r="P68" s="898"/>
      <c r="Q68" s="898"/>
      <c r="R68" s="898"/>
      <c r="S68" s="898"/>
      <c r="T68" s="898"/>
      <c r="U68" s="898"/>
      <c r="V68" s="898"/>
      <c r="W68" s="898"/>
      <c r="X68" s="898"/>
      <c r="Y68" s="898"/>
      <c r="Z68" s="898"/>
      <c r="AA68" s="898"/>
      <c r="AB68" s="898"/>
      <c r="AC68" s="898"/>
      <c r="AD68" s="898"/>
      <c r="AE68" s="898"/>
      <c r="AF68" s="898"/>
      <c r="AG68" s="898"/>
      <c r="AH68" s="898"/>
      <c r="AI68" s="898"/>
      <c r="AJ68" s="898"/>
      <c r="AK68" s="898"/>
      <c r="AL68" s="898"/>
      <c r="AM68" s="898"/>
      <c r="AN68" s="898"/>
      <c r="AO68" s="898"/>
      <c r="AP68" s="898"/>
      <c r="AQ68" s="898"/>
      <c r="AR68" s="898"/>
      <c r="AS68" s="898"/>
      <c r="AT68" s="898"/>
      <c r="AU68" s="898"/>
      <c r="AV68" s="898"/>
      <c r="AW68" s="898"/>
      <c r="AX68" s="898"/>
      <c r="AY68" s="898"/>
      <c r="AZ68" s="898"/>
      <c r="BA68" s="898"/>
      <c r="BB68" s="898"/>
      <c r="BC68" s="898"/>
      <c r="BD68" s="898"/>
      <c r="BE68" s="898"/>
      <c r="BF68" s="898"/>
      <c r="BG68" s="898"/>
      <c r="BH68" s="898"/>
      <c r="BI68" s="898"/>
      <c r="BJ68" s="898"/>
      <c r="BK68" s="898"/>
      <c r="BL68" s="170"/>
      <c r="BM68" s="170"/>
      <c r="BN68" s="170"/>
      <c r="BO68" s="170"/>
      <c r="BP68" s="170"/>
      <c r="BQ68" s="170"/>
      <c r="BR68" s="170"/>
      <c r="BS68" s="170"/>
      <c r="BT68" s="170"/>
      <c r="BU68" s="899"/>
      <c r="BV68" s="899"/>
      <c r="BW68" s="899"/>
      <c r="BX68" s="899"/>
      <c r="BY68" s="899"/>
      <c r="BZ68" s="899"/>
      <c r="CA68" s="899"/>
      <c r="CB68" s="899"/>
      <c r="CC68" s="899"/>
      <c r="CD68" s="900"/>
      <c r="CE68" s="900"/>
      <c r="CF68" s="900"/>
      <c r="CG68" s="900"/>
      <c r="CH68" s="899"/>
      <c r="CI68" s="899"/>
      <c r="CJ68" s="899"/>
      <c r="CK68" s="899"/>
      <c r="CL68" s="899"/>
      <c r="CM68" s="899"/>
      <c r="CN68" s="899"/>
      <c r="CO68" s="899"/>
      <c r="CP68" s="899"/>
      <c r="CQ68" s="900"/>
      <c r="CR68" s="900"/>
      <c r="CS68" s="900"/>
      <c r="CT68" s="900"/>
      <c r="CU68" s="114"/>
      <c r="CV68" s="114"/>
      <c r="CW68" s="123"/>
      <c r="CX68" s="123"/>
      <c r="CY68" s="123"/>
      <c r="CZ68" s="123"/>
      <c r="DA68" s="123"/>
      <c r="DB68" s="123"/>
      <c r="DC68" s="174"/>
      <c r="DD68" s="174"/>
      <c r="DE68" s="174"/>
      <c r="DF68" s="186"/>
    </row>
    <row r="69" spans="1:128" ht="5.25" customHeight="1">
      <c r="A69" s="178"/>
      <c r="B69" s="178"/>
      <c r="C69" s="178"/>
      <c r="D69" s="898"/>
      <c r="E69" s="898"/>
      <c r="F69" s="898"/>
      <c r="G69" s="898"/>
      <c r="H69" s="898"/>
      <c r="I69" s="898"/>
      <c r="J69" s="898"/>
      <c r="K69" s="898"/>
      <c r="L69" s="898"/>
      <c r="M69" s="898"/>
      <c r="N69" s="898"/>
      <c r="O69" s="898"/>
      <c r="P69" s="898"/>
      <c r="Q69" s="898"/>
      <c r="R69" s="898"/>
      <c r="S69" s="898"/>
      <c r="T69" s="898"/>
      <c r="U69" s="898"/>
      <c r="V69" s="898"/>
      <c r="W69" s="898"/>
      <c r="X69" s="898"/>
      <c r="Y69" s="898"/>
      <c r="Z69" s="898"/>
      <c r="AA69" s="898"/>
      <c r="AB69" s="898"/>
      <c r="AC69" s="898"/>
      <c r="AD69" s="898"/>
      <c r="AE69" s="898"/>
      <c r="AF69" s="898"/>
      <c r="AG69" s="898"/>
      <c r="AH69" s="898"/>
      <c r="AI69" s="898"/>
      <c r="AJ69" s="898"/>
      <c r="AK69" s="898"/>
      <c r="AL69" s="898"/>
      <c r="AM69" s="898"/>
      <c r="AN69" s="898"/>
      <c r="AO69" s="898"/>
      <c r="AP69" s="898"/>
      <c r="AQ69" s="898"/>
      <c r="AR69" s="898"/>
      <c r="AS69" s="898"/>
      <c r="AT69" s="898"/>
      <c r="AU69" s="898"/>
      <c r="AV69" s="898"/>
      <c r="AW69" s="898"/>
      <c r="AX69" s="898"/>
      <c r="AY69" s="898"/>
      <c r="AZ69" s="898"/>
      <c r="BA69" s="898"/>
      <c r="BB69" s="898"/>
      <c r="BC69" s="898"/>
      <c r="BD69" s="898"/>
      <c r="BE69" s="898"/>
      <c r="BF69" s="898"/>
      <c r="BG69" s="898"/>
      <c r="BH69" s="898"/>
      <c r="BI69" s="898"/>
      <c r="BJ69" s="898"/>
      <c r="BK69" s="898"/>
      <c r="BL69" s="170"/>
      <c r="BM69" s="170"/>
      <c r="BN69" s="170"/>
      <c r="BO69" s="170"/>
      <c r="BP69" s="170"/>
      <c r="BQ69" s="170"/>
      <c r="BR69" s="170"/>
      <c r="BS69" s="170"/>
      <c r="BT69" s="170"/>
      <c r="BU69" s="899"/>
      <c r="BV69" s="899"/>
      <c r="BW69" s="899"/>
      <c r="BX69" s="899"/>
      <c r="BY69" s="899"/>
      <c r="BZ69" s="899"/>
      <c r="CA69" s="899"/>
      <c r="CB69" s="899"/>
      <c r="CC69" s="899"/>
      <c r="CD69" s="900"/>
      <c r="CE69" s="900"/>
      <c r="CF69" s="900"/>
      <c r="CG69" s="900"/>
      <c r="CH69" s="899"/>
      <c r="CI69" s="899"/>
      <c r="CJ69" s="899"/>
      <c r="CK69" s="899"/>
      <c r="CL69" s="899"/>
      <c r="CM69" s="899"/>
      <c r="CN69" s="899"/>
      <c r="CO69" s="899"/>
      <c r="CP69" s="899"/>
      <c r="CQ69" s="900"/>
      <c r="CR69" s="900"/>
      <c r="CS69" s="900"/>
      <c r="CT69" s="900"/>
      <c r="CU69" s="114"/>
      <c r="CV69" s="114"/>
      <c r="CW69" s="123"/>
      <c r="CX69" s="123"/>
      <c r="CY69" s="123"/>
      <c r="CZ69" s="123"/>
      <c r="DA69" s="123"/>
      <c r="DB69" s="123"/>
      <c r="DC69" s="174"/>
      <c r="DD69" s="174"/>
      <c r="DE69" s="174"/>
      <c r="DF69" s="186"/>
    </row>
    <row r="70" spans="1:128" ht="5.25" customHeight="1">
      <c r="A70" s="178"/>
      <c r="B70" s="178"/>
      <c r="C70" s="178"/>
      <c r="D70" s="178"/>
      <c r="E70" s="178"/>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78"/>
      <c r="CU70" s="178"/>
      <c r="CV70" s="178"/>
      <c r="CW70" s="178"/>
      <c r="CX70" s="178"/>
      <c r="CY70" s="178"/>
    </row>
    <row r="71" spans="1:128" ht="5.25" customHeight="1">
      <c r="A71" s="178"/>
      <c r="B71" s="178"/>
      <c r="C71" s="178"/>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78"/>
      <c r="CU71" s="178"/>
      <c r="CV71" s="178"/>
      <c r="CW71" s="178"/>
      <c r="CX71" s="178"/>
      <c r="CY71" s="178"/>
    </row>
    <row r="72" spans="1:128" ht="5.25" customHeight="1">
      <c r="A72" s="178"/>
      <c r="B72" s="178"/>
      <c r="C72" s="178"/>
      <c r="D72" s="898" t="s">
        <v>388</v>
      </c>
      <c r="E72" s="898"/>
      <c r="F72" s="898"/>
      <c r="G72" s="898"/>
      <c r="H72" s="898"/>
      <c r="I72" s="898"/>
      <c r="J72" s="898"/>
      <c r="K72" s="898"/>
      <c r="L72" s="898"/>
      <c r="M72" s="898"/>
      <c r="N72" s="898"/>
      <c r="O72" s="898"/>
      <c r="P72" s="898"/>
      <c r="Q72" s="898"/>
      <c r="R72" s="898"/>
      <c r="S72" s="898"/>
      <c r="T72" s="898"/>
      <c r="U72" s="898"/>
      <c r="V72" s="898"/>
      <c r="W72" s="898"/>
      <c r="X72" s="898"/>
      <c r="Y72" s="898"/>
      <c r="Z72" s="898"/>
      <c r="AA72" s="898"/>
      <c r="AB72" s="898"/>
      <c r="AC72" s="898"/>
      <c r="AD72" s="898"/>
      <c r="AE72" s="898"/>
      <c r="AF72" s="898"/>
      <c r="AG72" s="898"/>
      <c r="AH72" s="898"/>
      <c r="AI72" s="898"/>
      <c r="AJ72" s="898"/>
      <c r="AK72" s="898"/>
      <c r="AL72" s="898"/>
      <c r="AM72" s="898"/>
      <c r="AN72" s="898"/>
      <c r="AO72" s="898"/>
      <c r="AP72" s="898"/>
      <c r="AQ72" s="898"/>
      <c r="AR72" s="898"/>
      <c r="AS72" s="898"/>
      <c r="AT72" s="898"/>
      <c r="AU72" s="898"/>
      <c r="AV72" s="898"/>
      <c r="AW72" s="898"/>
      <c r="AX72" s="898"/>
      <c r="AY72" s="898"/>
      <c r="AZ72" s="898"/>
      <c r="BA72" s="898"/>
      <c r="BB72" s="898"/>
      <c r="BC72" s="898"/>
      <c r="BD72" s="898"/>
      <c r="BE72" s="898"/>
      <c r="BF72" s="898"/>
      <c r="BG72" s="898"/>
      <c r="BH72" s="898"/>
      <c r="BI72" s="898"/>
      <c r="BJ72" s="898"/>
      <c r="BK72" s="898"/>
      <c r="BL72" s="898"/>
      <c r="BM72" s="898"/>
      <c r="BN72" s="898"/>
      <c r="BO72" s="898"/>
      <c r="BP72" s="898"/>
      <c r="BQ72" s="898"/>
      <c r="BR72" s="898"/>
      <c r="BS72" s="898"/>
      <c r="BT72" s="898"/>
      <c r="BU72" s="899" t="s">
        <v>323</v>
      </c>
      <c r="BV72" s="899"/>
      <c r="BW72" s="899"/>
      <c r="BX72" s="899"/>
      <c r="BY72" s="899"/>
      <c r="BZ72" s="899"/>
      <c r="CA72" s="899"/>
      <c r="CB72" s="899"/>
      <c r="CC72" s="899"/>
      <c r="CD72" s="900"/>
      <c r="CE72" s="900"/>
      <c r="CF72" s="900"/>
      <c r="CG72" s="900"/>
      <c r="CH72" s="899" t="s">
        <v>324</v>
      </c>
      <c r="CI72" s="899"/>
      <c r="CJ72" s="899"/>
      <c r="CK72" s="899"/>
      <c r="CL72" s="899"/>
      <c r="CM72" s="899"/>
      <c r="CN72" s="899"/>
      <c r="CO72" s="899"/>
      <c r="CP72" s="899"/>
      <c r="CQ72" s="900"/>
      <c r="CR72" s="900"/>
      <c r="CS72" s="900"/>
      <c r="CT72" s="900"/>
      <c r="CU72" s="183"/>
      <c r="CV72" s="183"/>
      <c r="CW72" s="183"/>
      <c r="CX72" s="183"/>
      <c r="CY72" s="183"/>
      <c r="CZ72" s="187"/>
      <c r="DA72" s="174"/>
      <c r="DB72" s="174"/>
      <c r="DC72" s="174"/>
      <c r="DD72" s="174"/>
      <c r="DE72" s="174"/>
      <c r="DF72" s="186"/>
    </row>
    <row r="73" spans="1:128" ht="5.25" customHeight="1">
      <c r="A73" s="178"/>
      <c r="B73" s="178"/>
      <c r="C73" s="178"/>
      <c r="D73" s="898"/>
      <c r="E73" s="898"/>
      <c r="F73" s="898"/>
      <c r="G73" s="898"/>
      <c r="H73" s="898"/>
      <c r="I73" s="898"/>
      <c r="J73" s="898"/>
      <c r="K73" s="898"/>
      <c r="L73" s="898"/>
      <c r="M73" s="898"/>
      <c r="N73" s="898"/>
      <c r="O73" s="898"/>
      <c r="P73" s="898"/>
      <c r="Q73" s="898"/>
      <c r="R73" s="898"/>
      <c r="S73" s="898"/>
      <c r="T73" s="898"/>
      <c r="U73" s="898"/>
      <c r="V73" s="898"/>
      <c r="W73" s="898"/>
      <c r="X73" s="898"/>
      <c r="Y73" s="898"/>
      <c r="Z73" s="898"/>
      <c r="AA73" s="898"/>
      <c r="AB73" s="898"/>
      <c r="AC73" s="898"/>
      <c r="AD73" s="898"/>
      <c r="AE73" s="898"/>
      <c r="AF73" s="898"/>
      <c r="AG73" s="898"/>
      <c r="AH73" s="898"/>
      <c r="AI73" s="898"/>
      <c r="AJ73" s="898"/>
      <c r="AK73" s="898"/>
      <c r="AL73" s="898"/>
      <c r="AM73" s="898"/>
      <c r="AN73" s="898"/>
      <c r="AO73" s="898"/>
      <c r="AP73" s="898"/>
      <c r="AQ73" s="898"/>
      <c r="AR73" s="898"/>
      <c r="AS73" s="898"/>
      <c r="AT73" s="898"/>
      <c r="AU73" s="898"/>
      <c r="AV73" s="898"/>
      <c r="AW73" s="898"/>
      <c r="AX73" s="898"/>
      <c r="AY73" s="898"/>
      <c r="AZ73" s="898"/>
      <c r="BA73" s="898"/>
      <c r="BB73" s="898"/>
      <c r="BC73" s="898"/>
      <c r="BD73" s="898"/>
      <c r="BE73" s="898"/>
      <c r="BF73" s="898"/>
      <c r="BG73" s="898"/>
      <c r="BH73" s="898"/>
      <c r="BI73" s="898"/>
      <c r="BJ73" s="898"/>
      <c r="BK73" s="898"/>
      <c r="BL73" s="898"/>
      <c r="BM73" s="898"/>
      <c r="BN73" s="898"/>
      <c r="BO73" s="898"/>
      <c r="BP73" s="898"/>
      <c r="BQ73" s="898"/>
      <c r="BR73" s="898"/>
      <c r="BS73" s="898"/>
      <c r="BT73" s="898"/>
      <c r="BU73" s="899"/>
      <c r="BV73" s="899"/>
      <c r="BW73" s="899"/>
      <c r="BX73" s="899"/>
      <c r="BY73" s="899"/>
      <c r="BZ73" s="899"/>
      <c r="CA73" s="899"/>
      <c r="CB73" s="899"/>
      <c r="CC73" s="899"/>
      <c r="CD73" s="900"/>
      <c r="CE73" s="900"/>
      <c r="CF73" s="900"/>
      <c r="CG73" s="900"/>
      <c r="CH73" s="899"/>
      <c r="CI73" s="899"/>
      <c r="CJ73" s="899"/>
      <c r="CK73" s="899"/>
      <c r="CL73" s="899"/>
      <c r="CM73" s="899"/>
      <c r="CN73" s="899"/>
      <c r="CO73" s="899"/>
      <c r="CP73" s="899"/>
      <c r="CQ73" s="900"/>
      <c r="CR73" s="900"/>
      <c r="CS73" s="900"/>
      <c r="CT73" s="900"/>
      <c r="CU73" s="183"/>
      <c r="CV73" s="183"/>
      <c r="CW73" s="183"/>
      <c r="CX73" s="183"/>
      <c r="CY73" s="183"/>
      <c r="CZ73" s="187"/>
      <c r="DA73" s="174"/>
      <c r="DB73" s="174"/>
      <c r="DC73" s="174"/>
      <c r="DD73" s="174"/>
      <c r="DE73" s="174"/>
      <c r="DF73" s="186"/>
    </row>
    <row r="74" spans="1:128" ht="5.25" customHeight="1">
      <c r="A74" s="178"/>
      <c r="B74" s="178"/>
      <c r="C74" s="178"/>
      <c r="D74" s="898"/>
      <c r="E74" s="898"/>
      <c r="F74" s="898"/>
      <c r="G74" s="898"/>
      <c r="H74" s="898"/>
      <c r="I74" s="898"/>
      <c r="J74" s="898"/>
      <c r="K74" s="898"/>
      <c r="L74" s="898"/>
      <c r="M74" s="898"/>
      <c r="N74" s="898"/>
      <c r="O74" s="898"/>
      <c r="P74" s="898"/>
      <c r="Q74" s="898"/>
      <c r="R74" s="898"/>
      <c r="S74" s="898"/>
      <c r="T74" s="898"/>
      <c r="U74" s="898"/>
      <c r="V74" s="898"/>
      <c r="W74" s="898"/>
      <c r="X74" s="898"/>
      <c r="Y74" s="898"/>
      <c r="Z74" s="898"/>
      <c r="AA74" s="898"/>
      <c r="AB74" s="898"/>
      <c r="AC74" s="898"/>
      <c r="AD74" s="898"/>
      <c r="AE74" s="898"/>
      <c r="AF74" s="898"/>
      <c r="AG74" s="898"/>
      <c r="AH74" s="898"/>
      <c r="AI74" s="898"/>
      <c r="AJ74" s="898"/>
      <c r="AK74" s="898"/>
      <c r="AL74" s="898"/>
      <c r="AM74" s="898"/>
      <c r="AN74" s="898"/>
      <c r="AO74" s="898"/>
      <c r="AP74" s="898"/>
      <c r="AQ74" s="898"/>
      <c r="AR74" s="898"/>
      <c r="AS74" s="898"/>
      <c r="AT74" s="898"/>
      <c r="AU74" s="898"/>
      <c r="AV74" s="898"/>
      <c r="AW74" s="898"/>
      <c r="AX74" s="898"/>
      <c r="AY74" s="898"/>
      <c r="AZ74" s="898"/>
      <c r="BA74" s="898"/>
      <c r="BB74" s="898"/>
      <c r="BC74" s="898"/>
      <c r="BD74" s="898"/>
      <c r="BE74" s="898"/>
      <c r="BF74" s="898"/>
      <c r="BG74" s="898"/>
      <c r="BH74" s="898"/>
      <c r="BI74" s="898"/>
      <c r="BJ74" s="898"/>
      <c r="BK74" s="898"/>
      <c r="BL74" s="898"/>
      <c r="BM74" s="898"/>
      <c r="BN74" s="898"/>
      <c r="BO74" s="898"/>
      <c r="BP74" s="898"/>
      <c r="BQ74" s="898"/>
      <c r="BR74" s="898"/>
      <c r="BS74" s="898"/>
      <c r="BT74" s="898"/>
      <c r="BU74" s="899"/>
      <c r="BV74" s="899"/>
      <c r="BW74" s="899"/>
      <c r="BX74" s="899"/>
      <c r="BY74" s="899"/>
      <c r="BZ74" s="899"/>
      <c r="CA74" s="899"/>
      <c r="CB74" s="899"/>
      <c r="CC74" s="899"/>
      <c r="CD74" s="900"/>
      <c r="CE74" s="900"/>
      <c r="CF74" s="900"/>
      <c r="CG74" s="900"/>
      <c r="CH74" s="899"/>
      <c r="CI74" s="899"/>
      <c r="CJ74" s="899"/>
      <c r="CK74" s="899"/>
      <c r="CL74" s="899"/>
      <c r="CM74" s="899"/>
      <c r="CN74" s="899"/>
      <c r="CO74" s="899"/>
      <c r="CP74" s="899"/>
      <c r="CQ74" s="900"/>
      <c r="CR74" s="900"/>
      <c r="CS74" s="900"/>
      <c r="CT74" s="900"/>
      <c r="CU74" s="183"/>
      <c r="CV74" s="183"/>
      <c r="CW74" s="183"/>
      <c r="CX74" s="183"/>
      <c r="CY74" s="183"/>
      <c r="CZ74" s="187"/>
      <c r="DA74" s="174"/>
      <c r="DB74" s="174"/>
      <c r="DC74" s="174"/>
      <c r="DD74" s="174"/>
      <c r="DE74" s="174"/>
      <c r="DF74" s="186"/>
    </row>
    <row r="75" spans="1:128" ht="5.25" customHeight="1">
      <c r="A75" s="178"/>
      <c r="B75" s="178"/>
      <c r="C75" s="178"/>
      <c r="D75" s="898"/>
      <c r="E75" s="898"/>
      <c r="F75" s="898"/>
      <c r="G75" s="898"/>
      <c r="H75" s="898"/>
      <c r="I75" s="898"/>
      <c r="J75" s="898"/>
      <c r="K75" s="898"/>
      <c r="L75" s="898"/>
      <c r="M75" s="898"/>
      <c r="N75" s="898"/>
      <c r="O75" s="898"/>
      <c r="P75" s="898"/>
      <c r="Q75" s="898"/>
      <c r="R75" s="898"/>
      <c r="S75" s="898"/>
      <c r="T75" s="898"/>
      <c r="U75" s="898"/>
      <c r="V75" s="898"/>
      <c r="W75" s="898"/>
      <c r="X75" s="898"/>
      <c r="Y75" s="898"/>
      <c r="Z75" s="898"/>
      <c r="AA75" s="898"/>
      <c r="AB75" s="898"/>
      <c r="AC75" s="898"/>
      <c r="AD75" s="898"/>
      <c r="AE75" s="898"/>
      <c r="AF75" s="898"/>
      <c r="AG75" s="898"/>
      <c r="AH75" s="898"/>
      <c r="AI75" s="898"/>
      <c r="AJ75" s="898"/>
      <c r="AK75" s="898"/>
      <c r="AL75" s="898"/>
      <c r="AM75" s="898"/>
      <c r="AN75" s="898"/>
      <c r="AO75" s="898"/>
      <c r="AP75" s="898"/>
      <c r="AQ75" s="898"/>
      <c r="AR75" s="898"/>
      <c r="AS75" s="898"/>
      <c r="AT75" s="898"/>
      <c r="AU75" s="898"/>
      <c r="AV75" s="898"/>
      <c r="AW75" s="898"/>
      <c r="AX75" s="898"/>
      <c r="AY75" s="898"/>
      <c r="AZ75" s="898"/>
      <c r="BA75" s="898"/>
      <c r="BB75" s="898"/>
      <c r="BC75" s="898"/>
      <c r="BD75" s="898"/>
      <c r="BE75" s="898"/>
      <c r="BF75" s="898"/>
      <c r="BG75" s="898"/>
      <c r="BH75" s="898"/>
      <c r="BI75" s="898"/>
      <c r="BJ75" s="898"/>
      <c r="BK75" s="898"/>
      <c r="BL75" s="898"/>
      <c r="BM75" s="898"/>
      <c r="BN75" s="898"/>
      <c r="BO75" s="898"/>
      <c r="BP75" s="898"/>
      <c r="BQ75" s="898"/>
      <c r="BR75" s="898"/>
      <c r="BS75" s="898"/>
      <c r="BT75" s="898"/>
      <c r="BU75" s="899"/>
      <c r="BV75" s="899"/>
      <c r="BW75" s="899"/>
      <c r="BX75" s="899"/>
      <c r="BY75" s="899"/>
      <c r="BZ75" s="899"/>
      <c r="CA75" s="899"/>
      <c r="CB75" s="899"/>
      <c r="CC75" s="899"/>
      <c r="CD75" s="900"/>
      <c r="CE75" s="900"/>
      <c r="CF75" s="900"/>
      <c r="CG75" s="900"/>
      <c r="CH75" s="899"/>
      <c r="CI75" s="899"/>
      <c r="CJ75" s="899"/>
      <c r="CK75" s="899"/>
      <c r="CL75" s="899"/>
      <c r="CM75" s="899"/>
      <c r="CN75" s="899"/>
      <c r="CO75" s="899"/>
      <c r="CP75" s="899"/>
      <c r="CQ75" s="900"/>
      <c r="CR75" s="900"/>
      <c r="CS75" s="900"/>
      <c r="CT75" s="900"/>
      <c r="CU75" s="183"/>
      <c r="CV75" s="183"/>
      <c r="CW75" s="183"/>
      <c r="CX75" s="183"/>
      <c r="CY75" s="183"/>
      <c r="CZ75" s="187"/>
      <c r="DA75" s="174"/>
      <c r="DB75" s="174"/>
      <c r="DC75" s="174"/>
      <c r="DD75" s="174"/>
      <c r="DE75" s="174"/>
      <c r="DF75" s="186"/>
    </row>
    <row r="76" spans="1:128" ht="5.25" customHeight="1">
      <c r="A76" s="178"/>
      <c r="B76" s="178"/>
      <c r="C76" s="178"/>
      <c r="D76" s="898"/>
      <c r="E76" s="898"/>
      <c r="F76" s="898"/>
      <c r="G76" s="898"/>
      <c r="H76" s="898"/>
      <c r="I76" s="898"/>
      <c r="J76" s="898"/>
      <c r="K76" s="898"/>
      <c r="L76" s="898"/>
      <c r="M76" s="898"/>
      <c r="N76" s="898"/>
      <c r="O76" s="898"/>
      <c r="P76" s="898"/>
      <c r="Q76" s="898"/>
      <c r="R76" s="898"/>
      <c r="S76" s="898"/>
      <c r="T76" s="898"/>
      <c r="U76" s="898"/>
      <c r="V76" s="898"/>
      <c r="W76" s="898"/>
      <c r="X76" s="898"/>
      <c r="Y76" s="898"/>
      <c r="Z76" s="898"/>
      <c r="AA76" s="898"/>
      <c r="AB76" s="898"/>
      <c r="AC76" s="898"/>
      <c r="AD76" s="898"/>
      <c r="AE76" s="898"/>
      <c r="AF76" s="898"/>
      <c r="AG76" s="898"/>
      <c r="AH76" s="898"/>
      <c r="AI76" s="898"/>
      <c r="AJ76" s="898"/>
      <c r="AK76" s="898"/>
      <c r="AL76" s="898"/>
      <c r="AM76" s="898"/>
      <c r="AN76" s="898"/>
      <c r="AO76" s="898"/>
      <c r="AP76" s="898"/>
      <c r="AQ76" s="898"/>
      <c r="AR76" s="898"/>
      <c r="AS76" s="898"/>
      <c r="AT76" s="898"/>
      <c r="AU76" s="898"/>
      <c r="AV76" s="898"/>
      <c r="AW76" s="898"/>
      <c r="AX76" s="898"/>
      <c r="AY76" s="898"/>
      <c r="AZ76" s="898"/>
      <c r="BA76" s="898"/>
      <c r="BB76" s="898"/>
      <c r="BC76" s="898"/>
      <c r="BD76" s="898"/>
      <c r="BE76" s="898"/>
      <c r="BF76" s="898"/>
      <c r="BG76" s="898"/>
      <c r="BH76" s="898"/>
      <c r="BI76" s="898"/>
      <c r="BJ76" s="898"/>
      <c r="BK76" s="898"/>
      <c r="BL76" s="898"/>
      <c r="BM76" s="898"/>
      <c r="BN76" s="898"/>
      <c r="BO76" s="898"/>
      <c r="BP76" s="898"/>
      <c r="BQ76" s="898"/>
      <c r="BR76" s="898"/>
      <c r="BS76" s="898"/>
      <c r="BT76" s="898"/>
      <c r="BU76" s="899"/>
      <c r="BV76" s="899"/>
      <c r="BW76" s="899"/>
      <c r="BX76" s="899"/>
      <c r="BY76" s="899"/>
      <c r="BZ76" s="899"/>
      <c r="CA76" s="899"/>
      <c r="CB76" s="899"/>
      <c r="CC76" s="899"/>
      <c r="CD76" s="900"/>
      <c r="CE76" s="900"/>
      <c r="CF76" s="900"/>
      <c r="CG76" s="900"/>
      <c r="CH76" s="899"/>
      <c r="CI76" s="899"/>
      <c r="CJ76" s="899"/>
      <c r="CK76" s="899"/>
      <c r="CL76" s="899"/>
      <c r="CM76" s="899"/>
      <c r="CN76" s="899"/>
      <c r="CO76" s="899"/>
      <c r="CP76" s="899"/>
      <c r="CQ76" s="900"/>
      <c r="CR76" s="900"/>
      <c r="CS76" s="900"/>
      <c r="CT76" s="900"/>
      <c r="CU76" s="183"/>
      <c r="CV76" s="183"/>
      <c r="CW76" s="183"/>
      <c r="CX76" s="183"/>
      <c r="CY76" s="183"/>
      <c r="CZ76" s="187"/>
      <c r="DA76" s="174"/>
      <c r="DB76" s="174"/>
      <c r="DC76" s="174"/>
      <c r="DD76" s="174"/>
      <c r="DE76" s="174"/>
      <c r="DF76" s="186"/>
    </row>
    <row r="77" spans="1:128" ht="6" customHeight="1">
      <c r="A77" s="178"/>
      <c r="B77" s="178"/>
      <c r="C77" s="178"/>
      <c r="D77" s="898"/>
      <c r="E77" s="898"/>
      <c r="F77" s="898"/>
      <c r="G77" s="898"/>
      <c r="H77" s="898"/>
      <c r="I77" s="898"/>
      <c r="J77" s="898"/>
      <c r="K77" s="898"/>
      <c r="L77" s="898"/>
      <c r="M77" s="898"/>
      <c r="N77" s="898"/>
      <c r="O77" s="898"/>
      <c r="P77" s="898"/>
      <c r="Q77" s="898"/>
      <c r="R77" s="898"/>
      <c r="S77" s="898"/>
      <c r="T77" s="898"/>
      <c r="U77" s="898"/>
      <c r="V77" s="898"/>
      <c r="W77" s="898"/>
      <c r="X77" s="898"/>
      <c r="Y77" s="898"/>
      <c r="Z77" s="898"/>
      <c r="AA77" s="898"/>
      <c r="AB77" s="898"/>
      <c r="AC77" s="898"/>
      <c r="AD77" s="898"/>
      <c r="AE77" s="898"/>
      <c r="AF77" s="898"/>
      <c r="AG77" s="898"/>
      <c r="AH77" s="898"/>
      <c r="AI77" s="898"/>
      <c r="AJ77" s="898"/>
      <c r="AK77" s="898"/>
      <c r="AL77" s="898"/>
      <c r="AM77" s="898"/>
      <c r="AN77" s="898"/>
      <c r="AO77" s="898"/>
      <c r="AP77" s="898"/>
      <c r="AQ77" s="898"/>
      <c r="AR77" s="898"/>
      <c r="AS77" s="898"/>
      <c r="AT77" s="898"/>
      <c r="AU77" s="898"/>
      <c r="AV77" s="898"/>
      <c r="AW77" s="898"/>
      <c r="AX77" s="898"/>
      <c r="AY77" s="898"/>
      <c r="AZ77" s="898"/>
      <c r="BA77" s="898"/>
      <c r="BB77" s="898"/>
      <c r="BC77" s="898"/>
      <c r="BD77" s="898"/>
      <c r="BE77" s="898"/>
      <c r="BF77" s="898"/>
      <c r="BG77" s="898"/>
      <c r="BH77" s="898"/>
      <c r="BI77" s="898"/>
      <c r="BJ77" s="898"/>
      <c r="BK77" s="898"/>
      <c r="BL77" s="898"/>
      <c r="BM77" s="898"/>
      <c r="BN77" s="898"/>
      <c r="BO77" s="898"/>
      <c r="BP77" s="898"/>
      <c r="BQ77" s="898"/>
      <c r="BR77" s="898"/>
      <c r="BS77" s="898"/>
      <c r="BT77" s="898"/>
      <c r="BU77" s="899"/>
      <c r="BV77" s="899"/>
      <c r="BW77" s="899"/>
      <c r="BX77" s="899"/>
      <c r="BY77" s="899"/>
      <c r="BZ77" s="899"/>
      <c r="CA77" s="899"/>
      <c r="CB77" s="899"/>
      <c r="CC77" s="899"/>
      <c r="CD77" s="900"/>
      <c r="CE77" s="900"/>
      <c r="CF77" s="900"/>
      <c r="CG77" s="900"/>
      <c r="CH77" s="899"/>
      <c r="CI77" s="899"/>
      <c r="CJ77" s="899"/>
      <c r="CK77" s="899"/>
      <c r="CL77" s="899"/>
      <c r="CM77" s="899"/>
      <c r="CN77" s="899"/>
      <c r="CO77" s="899"/>
      <c r="CP77" s="899"/>
      <c r="CQ77" s="900"/>
      <c r="CR77" s="900"/>
      <c r="CS77" s="900"/>
      <c r="CT77" s="900"/>
      <c r="CU77" s="178"/>
      <c r="CV77" s="178"/>
      <c r="CW77" s="178"/>
      <c r="CX77" s="178"/>
      <c r="CY77" s="178"/>
      <c r="CZ77" s="174"/>
      <c r="DA77" s="174"/>
      <c r="DB77" s="174"/>
      <c r="DC77" s="174"/>
      <c r="DD77" s="174"/>
      <c r="DE77" s="174"/>
      <c r="DF77" s="186"/>
    </row>
    <row r="78" spans="1:128" ht="4.95" customHeight="1">
      <c r="A78" s="178"/>
      <c r="B78" s="178"/>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8"/>
      <c r="BK78" s="178"/>
      <c r="BL78" s="178"/>
      <c r="BM78" s="178"/>
      <c r="BN78" s="178"/>
      <c r="BO78" s="178"/>
      <c r="BP78" s="178"/>
      <c r="BQ78" s="178"/>
      <c r="BR78" s="178"/>
      <c r="BS78" s="178"/>
      <c r="BT78" s="178"/>
      <c r="BU78" s="178"/>
      <c r="BV78" s="178"/>
      <c r="BW78" s="178"/>
      <c r="BX78" s="178"/>
      <c r="BY78" s="178"/>
      <c r="BZ78" s="178"/>
      <c r="CA78" s="178"/>
      <c r="CB78" s="178"/>
      <c r="CC78" s="178"/>
      <c r="CD78" s="178"/>
      <c r="CE78" s="178"/>
      <c r="CF78" s="178"/>
      <c r="CG78" s="178"/>
      <c r="CH78" s="178"/>
      <c r="CI78" s="178"/>
      <c r="CJ78" s="178"/>
      <c r="CK78" s="178"/>
      <c r="CL78" s="178"/>
      <c r="CM78" s="178"/>
      <c r="CN78" s="178"/>
      <c r="CO78" s="178"/>
      <c r="CP78" s="178"/>
      <c r="CQ78" s="178"/>
      <c r="CR78" s="178"/>
      <c r="CS78" s="178"/>
      <c r="CT78" s="178"/>
      <c r="CU78" s="178"/>
      <c r="CV78" s="178"/>
      <c r="CW78" s="178"/>
      <c r="CX78" s="178"/>
      <c r="CY78" s="178"/>
    </row>
    <row r="79" spans="1:128" ht="5.25" customHeight="1">
      <c r="A79" s="178"/>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71"/>
      <c r="CR79" s="171"/>
      <c r="CS79" s="171"/>
      <c r="CT79" s="171"/>
      <c r="CU79" s="179"/>
      <c r="CV79" s="179"/>
      <c r="CW79" s="179"/>
      <c r="CX79" s="179"/>
      <c r="CY79" s="125"/>
      <c r="CZ79" s="115"/>
      <c r="DA79" s="115"/>
      <c r="DB79" s="115"/>
      <c r="DC79" s="115"/>
      <c r="DD79" s="115"/>
      <c r="DE79" s="115"/>
      <c r="DF79" s="115"/>
      <c r="DG79" s="115"/>
      <c r="DH79" s="115"/>
      <c r="DI79" s="115"/>
      <c r="DJ79" s="115"/>
      <c r="DK79" s="115"/>
      <c r="DL79" s="115"/>
      <c r="DM79" s="115"/>
      <c r="DN79" s="115"/>
      <c r="DO79" s="115"/>
      <c r="DP79" s="115"/>
      <c r="DQ79" s="115"/>
      <c r="DR79" s="115"/>
      <c r="DS79" s="115"/>
      <c r="DT79" s="115"/>
      <c r="DU79" s="115"/>
      <c r="DV79" s="115"/>
      <c r="DW79" s="115"/>
      <c r="DX79" s="115"/>
    </row>
    <row r="80" spans="1:128" ht="5.25" customHeight="1">
      <c r="A80" s="178"/>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71"/>
      <c r="CR80" s="171"/>
      <c r="CS80" s="171"/>
      <c r="CT80" s="171"/>
      <c r="CU80" s="179"/>
      <c r="CV80" s="179"/>
      <c r="CW80" s="179"/>
      <c r="CX80" s="179"/>
      <c r="CY80" s="125"/>
      <c r="CZ80" s="115"/>
      <c r="DA80" s="115"/>
      <c r="DB80" s="115"/>
      <c r="DC80" s="115"/>
      <c r="DD80" s="115"/>
      <c r="DE80" s="115"/>
      <c r="DF80" s="115"/>
      <c r="DG80" s="115"/>
      <c r="DH80" s="115"/>
      <c r="DI80" s="115"/>
      <c r="DJ80" s="115"/>
      <c r="DK80" s="115"/>
      <c r="DL80" s="115"/>
      <c r="DM80" s="115"/>
      <c r="DN80" s="115"/>
      <c r="DO80" s="115"/>
      <c r="DP80" s="115"/>
      <c r="DQ80" s="115"/>
      <c r="DR80" s="115"/>
      <c r="DS80" s="115"/>
      <c r="DT80" s="115"/>
      <c r="DU80" s="115"/>
      <c r="DV80" s="115"/>
      <c r="DW80" s="115"/>
      <c r="DX80" s="115"/>
    </row>
    <row r="81" spans="1:103" ht="4.95" customHeight="1">
      <c r="A81" s="178"/>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8"/>
      <c r="BF81" s="178"/>
      <c r="BG81" s="178"/>
      <c r="BH81" s="178"/>
      <c r="BI81" s="178"/>
      <c r="BJ81" s="178"/>
      <c r="BK81" s="178"/>
      <c r="BL81" s="178"/>
      <c r="BM81" s="178"/>
      <c r="BN81" s="178"/>
      <c r="BO81" s="178"/>
      <c r="BP81" s="178"/>
      <c r="BQ81" s="178"/>
      <c r="BR81" s="178"/>
      <c r="BS81" s="178"/>
      <c r="BT81" s="178"/>
      <c r="BU81" s="178"/>
      <c r="BV81" s="178"/>
      <c r="BW81" s="178"/>
      <c r="BX81" s="178"/>
      <c r="BY81" s="178"/>
      <c r="BZ81" s="178"/>
      <c r="CA81" s="178"/>
      <c r="CB81" s="178"/>
      <c r="CC81" s="178"/>
      <c r="CD81" s="178"/>
      <c r="CE81" s="178"/>
      <c r="CF81" s="178"/>
      <c r="CG81" s="178"/>
      <c r="CH81" s="178"/>
      <c r="CI81" s="178"/>
      <c r="CJ81" s="178"/>
      <c r="CK81" s="178"/>
      <c r="CL81" s="178"/>
      <c r="CM81" s="178"/>
      <c r="CN81" s="178"/>
      <c r="CO81" s="178"/>
      <c r="CP81" s="178"/>
      <c r="CQ81" s="178"/>
      <c r="CR81" s="178"/>
      <c r="CS81" s="178"/>
      <c r="CT81" s="178"/>
      <c r="CU81" s="178"/>
      <c r="CV81" s="178"/>
      <c r="CW81" s="178"/>
      <c r="CX81" s="178"/>
      <c r="CY81" s="178"/>
    </row>
    <row r="82" spans="1:103" ht="4.95" customHeight="1">
      <c r="A82" s="877" t="s">
        <v>325</v>
      </c>
      <c r="B82" s="877"/>
      <c r="C82" s="877"/>
      <c r="D82" s="877"/>
      <c r="E82" s="877"/>
      <c r="F82" s="877"/>
      <c r="G82" s="877"/>
      <c r="H82" s="877"/>
      <c r="I82" s="877"/>
      <c r="J82" s="877"/>
      <c r="K82" s="877"/>
      <c r="L82" s="877"/>
      <c r="M82" s="877"/>
      <c r="N82" s="877"/>
      <c r="O82" s="877"/>
      <c r="P82" s="877"/>
      <c r="Q82" s="877"/>
      <c r="R82" s="877"/>
      <c r="S82" s="877"/>
      <c r="T82" s="877"/>
      <c r="U82" s="877"/>
      <c r="V82" s="877"/>
      <c r="W82" s="877"/>
      <c r="X82" s="877"/>
      <c r="Y82" s="877"/>
      <c r="Z82" s="877"/>
      <c r="AA82" s="877"/>
      <c r="AB82" s="877"/>
      <c r="AC82" s="877"/>
      <c r="AD82" s="877"/>
      <c r="AE82" s="877"/>
      <c r="AF82" s="877"/>
      <c r="AG82" s="877"/>
      <c r="AH82" s="877"/>
      <c r="AI82" s="877"/>
      <c r="AJ82" s="877"/>
      <c r="AK82" s="877"/>
      <c r="AL82" s="877"/>
      <c r="AM82" s="877"/>
      <c r="AN82" s="877"/>
      <c r="AO82" s="877"/>
      <c r="AP82" s="877"/>
      <c r="AQ82" s="877"/>
      <c r="AR82" s="877"/>
      <c r="AS82" s="877"/>
      <c r="AT82" s="877"/>
      <c r="AU82" s="877"/>
      <c r="AV82" s="877"/>
      <c r="AW82" s="877"/>
      <c r="AX82" s="877"/>
      <c r="AY82" s="877"/>
      <c r="AZ82" s="877"/>
      <c r="BA82" s="877"/>
      <c r="BB82" s="877"/>
      <c r="BC82" s="877"/>
      <c r="BD82" s="877"/>
      <c r="BE82" s="877"/>
      <c r="BF82" s="877"/>
      <c r="BG82" s="877"/>
      <c r="BH82" s="877"/>
      <c r="BI82" s="877"/>
      <c r="BJ82" s="877"/>
      <c r="BK82" s="877"/>
      <c r="BL82" s="877"/>
      <c r="BM82" s="877"/>
      <c r="BN82" s="877"/>
      <c r="BO82" s="877"/>
      <c r="BP82" s="877"/>
      <c r="BQ82" s="877"/>
      <c r="BR82" s="877"/>
      <c r="BS82" s="877"/>
      <c r="BT82" s="877"/>
      <c r="BU82" s="877"/>
      <c r="BV82" s="877"/>
      <c r="BW82" s="877"/>
      <c r="BX82" s="877"/>
      <c r="BY82" s="877"/>
      <c r="BZ82" s="877"/>
      <c r="CA82" s="877"/>
      <c r="CB82" s="877"/>
      <c r="CC82" s="877"/>
      <c r="CD82" s="877"/>
      <c r="CE82" s="877"/>
      <c r="CF82" s="877"/>
      <c r="CG82" s="877"/>
      <c r="CH82" s="877"/>
      <c r="CI82" s="877"/>
      <c r="CJ82" s="877"/>
      <c r="CK82" s="877"/>
      <c r="CL82" s="877"/>
      <c r="CM82" s="877"/>
      <c r="CN82" s="877"/>
      <c r="CO82" s="877"/>
      <c r="CP82" s="877"/>
      <c r="CQ82" s="877"/>
      <c r="CR82" s="877"/>
      <c r="CS82" s="877"/>
      <c r="CT82" s="877"/>
      <c r="CU82" s="877"/>
      <c r="CV82" s="877"/>
      <c r="CW82" s="877"/>
      <c r="CX82" s="877"/>
      <c r="CY82" s="877"/>
    </row>
    <row r="83" spans="1:103" ht="4.95" customHeight="1">
      <c r="A83" s="877"/>
      <c r="B83" s="877"/>
      <c r="C83" s="877"/>
      <c r="D83" s="877"/>
      <c r="E83" s="877"/>
      <c r="F83" s="877"/>
      <c r="G83" s="877"/>
      <c r="H83" s="877"/>
      <c r="I83" s="877"/>
      <c r="J83" s="877"/>
      <c r="K83" s="877"/>
      <c r="L83" s="877"/>
      <c r="M83" s="877"/>
      <c r="N83" s="877"/>
      <c r="O83" s="877"/>
      <c r="P83" s="877"/>
      <c r="Q83" s="877"/>
      <c r="R83" s="877"/>
      <c r="S83" s="877"/>
      <c r="T83" s="877"/>
      <c r="U83" s="877"/>
      <c r="V83" s="877"/>
      <c r="W83" s="877"/>
      <c r="X83" s="877"/>
      <c r="Y83" s="877"/>
      <c r="Z83" s="877"/>
      <c r="AA83" s="877"/>
      <c r="AB83" s="877"/>
      <c r="AC83" s="877"/>
      <c r="AD83" s="877"/>
      <c r="AE83" s="877"/>
      <c r="AF83" s="877"/>
      <c r="AG83" s="877"/>
      <c r="AH83" s="877"/>
      <c r="AI83" s="877"/>
      <c r="AJ83" s="877"/>
      <c r="AK83" s="877"/>
      <c r="AL83" s="877"/>
      <c r="AM83" s="877"/>
      <c r="AN83" s="877"/>
      <c r="AO83" s="877"/>
      <c r="AP83" s="877"/>
      <c r="AQ83" s="877"/>
      <c r="AR83" s="877"/>
      <c r="AS83" s="877"/>
      <c r="AT83" s="877"/>
      <c r="AU83" s="877"/>
      <c r="AV83" s="877"/>
      <c r="AW83" s="877"/>
      <c r="AX83" s="877"/>
      <c r="AY83" s="877"/>
      <c r="AZ83" s="877"/>
      <c r="BA83" s="877"/>
      <c r="BB83" s="877"/>
      <c r="BC83" s="877"/>
      <c r="BD83" s="877"/>
      <c r="BE83" s="877"/>
      <c r="BF83" s="877"/>
      <c r="BG83" s="877"/>
      <c r="BH83" s="877"/>
      <c r="BI83" s="877"/>
      <c r="BJ83" s="877"/>
      <c r="BK83" s="877"/>
      <c r="BL83" s="877"/>
      <c r="BM83" s="877"/>
      <c r="BN83" s="877"/>
      <c r="BO83" s="877"/>
      <c r="BP83" s="877"/>
      <c r="BQ83" s="877"/>
      <c r="BR83" s="877"/>
      <c r="BS83" s="877"/>
      <c r="BT83" s="877"/>
      <c r="BU83" s="877"/>
      <c r="BV83" s="877"/>
      <c r="BW83" s="877"/>
      <c r="BX83" s="877"/>
      <c r="BY83" s="877"/>
      <c r="BZ83" s="877"/>
      <c r="CA83" s="877"/>
      <c r="CB83" s="877"/>
      <c r="CC83" s="877"/>
      <c r="CD83" s="877"/>
      <c r="CE83" s="877"/>
      <c r="CF83" s="877"/>
      <c r="CG83" s="877"/>
      <c r="CH83" s="877"/>
      <c r="CI83" s="877"/>
      <c r="CJ83" s="877"/>
      <c r="CK83" s="877"/>
      <c r="CL83" s="877"/>
      <c r="CM83" s="877"/>
      <c r="CN83" s="877"/>
      <c r="CO83" s="877"/>
      <c r="CP83" s="877"/>
      <c r="CQ83" s="877"/>
      <c r="CR83" s="877"/>
      <c r="CS83" s="877"/>
      <c r="CT83" s="877"/>
      <c r="CU83" s="877"/>
      <c r="CV83" s="877"/>
      <c r="CW83" s="877"/>
      <c r="CX83" s="877"/>
      <c r="CY83" s="877"/>
    </row>
    <row r="84" spans="1:103" ht="4.95" customHeight="1">
      <c r="A84" s="877"/>
      <c r="B84" s="877"/>
      <c r="C84" s="877"/>
      <c r="D84" s="877"/>
      <c r="E84" s="877"/>
      <c r="F84" s="877"/>
      <c r="G84" s="877"/>
      <c r="H84" s="877"/>
      <c r="I84" s="877"/>
      <c r="J84" s="877"/>
      <c r="K84" s="877"/>
      <c r="L84" s="877"/>
      <c r="M84" s="877"/>
      <c r="N84" s="877"/>
      <c r="O84" s="877"/>
      <c r="P84" s="877"/>
      <c r="Q84" s="877"/>
      <c r="R84" s="877"/>
      <c r="S84" s="877"/>
      <c r="T84" s="877"/>
      <c r="U84" s="877"/>
      <c r="V84" s="877"/>
      <c r="W84" s="877"/>
      <c r="X84" s="877"/>
      <c r="Y84" s="877"/>
      <c r="Z84" s="877"/>
      <c r="AA84" s="877"/>
      <c r="AB84" s="877"/>
      <c r="AC84" s="877"/>
      <c r="AD84" s="877"/>
      <c r="AE84" s="877"/>
      <c r="AF84" s="877"/>
      <c r="AG84" s="877"/>
      <c r="AH84" s="877"/>
      <c r="AI84" s="877"/>
      <c r="AJ84" s="877"/>
      <c r="AK84" s="877"/>
      <c r="AL84" s="877"/>
      <c r="AM84" s="877"/>
      <c r="AN84" s="877"/>
      <c r="AO84" s="877"/>
      <c r="AP84" s="877"/>
      <c r="AQ84" s="877"/>
      <c r="AR84" s="877"/>
      <c r="AS84" s="877"/>
      <c r="AT84" s="877"/>
      <c r="AU84" s="877"/>
      <c r="AV84" s="877"/>
      <c r="AW84" s="877"/>
      <c r="AX84" s="877"/>
      <c r="AY84" s="877"/>
      <c r="AZ84" s="877"/>
      <c r="BA84" s="877"/>
      <c r="BB84" s="877"/>
      <c r="BC84" s="877"/>
      <c r="BD84" s="877"/>
      <c r="BE84" s="877"/>
      <c r="BF84" s="877"/>
      <c r="BG84" s="877"/>
      <c r="BH84" s="877"/>
      <c r="BI84" s="877"/>
      <c r="BJ84" s="877"/>
      <c r="BK84" s="877"/>
      <c r="BL84" s="877"/>
      <c r="BM84" s="877"/>
      <c r="BN84" s="877"/>
      <c r="BO84" s="877"/>
      <c r="BP84" s="877"/>
      <c r="BQ84" s="877"/>
      <c r="BR84" s="877"/>
      <c r="BS84" s="877"/>
      <c r="BT84" s="877"/>
      <c r="BU84" s="877"/>
      <c r="BV84" s="877"/>
      <c r="BW84" s="877"/>
      <c r="BX84" s="877"/>
      <c r="BY84" s="877"/>
      <c r="BZ84" s="877"/>
      <c r="CA84" s="877"/>
      <c r="CB84" s="877"/>
      <c r="CC84" s="877"/>
      <c r="CD84" s="877"/>
      <c r="CE84" s="877"/>
      <c r="CF84" s="877"/>
      <c r="CG84" s="877"/>
      <c r="CH84" s="877"/>
      <c r="CI84" s="877"/>
      <c r="CJ84" s="877"/>
      <c r="CK84" s="877"/>
      <c r="CL84" s="877"/>
      <c r="CM84" s="877"/>
      <c r="CN84" s="877"/>
      <c r="CO84" s="877"/>
      <c r="CP84" s="877"/>
      <c r="CQ84" s="877"/>
      <c r="CR84" s="877"/>
      <c r="CS84" s="877"/>
      <c r="CT84" s="877"/>
      <c r="CU84" s="877"/>
      <c r="CV84" s="877"/>
      <c r="CW84" s="877"/>
      <c r="CX84" s="877"/>
      <c r="CY84" s="877"/>
    </row>
    <row r="85" spans="1:103" ht="4.95" customHeight="1">
      <c r="A85" s="184"/>
      <c r="B85" s="184"/>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184"/>
      <c r="AO85" s="184"/>
      <c r="AP85" s="184"/>
      <c r="AQ85" s="184"/>
      <c r="AR85" s="184"/>
      <c r="AS85" s="184"/>
      <c r="AT85" s="184"/>
      <c r="AU85" s="184"/>
      <c r="AV85" s="184"/>
      <c r="AW85" s="184"/>
      <c r="AX85" s="184"/>
      <c r="AY85" s="184"/>
      <c r="AZ85" s="184"/>
      <c r="BA85" s="184"/>
      <c r="BB85" s="184"/>
      <c r="BC85" s="184"/>
      <c r="BD85" s="184"/>
      <c r="BE85" s="184"/>
      <c r="BF85" s="184"/>
      <c r="BG85" s="184"/>
      <c r="BH85" s="184"/>
      <c r="BI85" s="184"/>
      <c r="BJ85" s="184"/>
      <c r="BK85" s="184"/>
      <c r="BL85" s="184"/>
      <c r="BM85" s="184"/>
      <c r="BN85" s="184"/>
      <c r="BO85" s="184"/>
      <c r="BP85" s="184"/>
      <c r="BQ85" s="184"/>
      <c r="BR85" s="184"/>
      <c r="BS85" s="184"/>
      <c r="BT85" s="184"/>
      <c r="BU85" s="184"/>
      <c r="BV85" s="184"/>
      <c r="BW85" s="184"/>
      <c r="BX85" s="184"/>
      <c r="BY85" s="184"/>
      <c r="BZ85" s="184"/>
      <c r="CA85" s="184"/>
      <c r="CB85" s="184"/>
      <c r="CC85" s="184"/>
      <c r="CD85" s="184"/>
      <c r="CE85" s="184"/>
      <c r="CF85" s="184"/>
      <c r="CG85" s="184"/>
      <c r="CH85" s="184"/>
      <c r="CI85" s="184"/>
      <c r="CJ85" s="184"/>
      <c r="CK85" s="184"/>
      <c r="CL85" s="184"/>
      <c r="CM85" s="184"/>
      <c r="CN85" s="184"/>
      <c r="CO85" s="184"/>
      <c r="CP85" s="184"/>
      <c r="CQ85" s="184"/>
      <c r="CR85" s="184"/>
      <c r="CS85" s="184"/>
      <c r="CT85" s="184"/>
      <c r="CU85" s="184"/>
      <c r="CV85" s="184"/>
      <c r="CW85" s="184"/>
      <c r="CX85" s="184"/>
      <c r="CY85" s="184"/>
    </row>
    <row r="86" spans="1:103" ht="4.95" customHeight="1">
      <c r="A86" s="182"/>
      <c r="B86" s="182"/>
      <c r="C86" s="182"/>
      <c r="D86" s="182"/>
      <c r="E86" s="182"/>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2"/>
      <c r="CU86" s="182"/>
      <c r="CV86" s="182"/>
      <c r="CW86" s="182"/>
      <c r="CX86" s="182"/>
      <c r="CY86" s="182"/>
    </row>
    <row r="87" spans="1:103" ht="4.95" customHeight="1">
      <c r="A87" s="182"/>
      <c r="B87" s="182"/>
      <c r="C87" s="182"/>
      <c r="D87" s="898" t="s">
        <v>389</v>
      </c>
      <c r="E87" s="898"/>
      <c r="F87" s="898"/>
      <c r="G87" s="898"/>
      <c r="H87" s="898"/>
      <c r="I87" s="898"/>
      <c r="J87" s="898"/>
      <c r="K87" s="898"/>
      <c r="L87" s="898"/>
      <c r="M87" s="898"/>
      <c r="N87" s="898"/>
      <c r="O87" s="898"/>
      <c r="P87" s="898"/>
      <c r="Q87" s="898"/>
      <c r="R87" s="898"/>
      <c r="S87" s="898"/>
      <c r="T87" s="898"/>
      <c r="U87" s="898"/>
      <c r="V87" s="898"/>
      <c r="W87" s="898"/>
      <c r="X87" s="898"/>
      <c r="Y87" s="898"/>
      <c r="Z87" s="898"/>
      <c r="AA87" s="898"/>
      <c r="AB87" s="898"/>
      <c r="AC87" s="898"/>
      <c r="AD87" s="898"/>
      <c r="AE87" s="898"/>
      <c r="AF87" s="898"/>
      <c r="AG87" s="898"/>
      <c r="AH87" s="898"/>
      <c r="AI87" s="898"/>
      <c r="AJ87" s="898"/>
      <c r="AK87" s="898"/>
      <c r="AL87" s="898"/>
      <c r="AM87" s="898"/>
      <c r="AN87" s="898"/>
      <c r="AO87" s="898"/>
      <c r="AP87" s="898"/>
      <c r="AQ87" s="898"/>
      <c r="AR87" s="898"/>
      <c r="AS87" s="898"/>
      <c r="AT87" s="898"/>
      <c r="AU87" s="898"/>
      <c r="AV87" s="898"/>
      <c r="AW87" s="898"/>
      <c r="AX87" s="898"/>
      <c r="AY87" s="898"/>
      <c r="AZ87" s="898"/>
      <c r="BA87" s="898"/>
      <c r="BB87" s="898"/>
      <c r="BC87" s="898"/>
      <c r="BD87" s="898"/>
      <c r="BE87" s="898"/>
      <c r="BF87" s="898"/>
      <c r="BG87" s="898"/>
      <c r="BH87" s="898"/>
      <c r="BI87" s="898"/>
      <c r="BJ87" s="898"/>
      <c r="BK87" s="898"/>
      <c r="BL87" s="898"/>
      <c r="BM87" s="898"/>
      <c r="BN87" s="898"/>
      <c r="BO87" s="898"/>
      <c r="BP87" s="898"/>
      <c r="BQ87" s="898"/>
      <c r="BR87" s="898"/>
      <c r="BS87" s="898"/>
      <c r="BT87" s="898"/>
      <c r="BU87" s="899" t="s">
        <v>326</v>
      </c>
      <c r="BV87" s="899"/>
      <c r="BW87" s="899"/>
      <c r="BX87" s="899"/>
      <c r="BY87" s="899"/>
      <c r="BZ87" s="899"/>
      <c r="CA87" s="899"/>
      <c r="CB87" s="899"/>
      <c r="CC87" s="899"/>
      <c r="CD87" s="900"/>
      <c r="CE87" s="900"/>
      <c r="CF87" s="900"/>
      <c r="CG87" s="900"/>
      <c r="CH87" s="899" t="s">
        <v>327</v>
      </c>
      <c r="CI87" s="899"/>
      <c r="CJ87" s="899"/>
      <c r="CK87" s="899"/>
      <c r="CL87" s="899"/>
      <c r="CM87" s="899"/>
      <c r="CN87" s="899"/>
      <c r="CO87" s="899"/>
      <c r="CP87" s="899"/>
      <c r="CQ87" s="900"/>
      <c r="CR87" s="900"/>
      <c r="CS87" s="900"/>
      <c r="CT87" s="900"/>
      <c r="CU87" s="114"/>
      <c r="CV87" s="114"/>
      <c r="CW87" s="123"/>
      <c r="CX87" s="123"/>
      <c r="CY87" s="123"/>
    </row>
    <row r="88" spans="1:103" ht="4.95" customHeight="1">
      <c r="A88" s="182"/>
      <c r="B88" s="182"/>
      <c r="C88" s="182"/>
      <c r="D88" s="898"/>
      <c r="E88" s="898"/>
      <c r="F88" s="898"/>
      <c r="G88" s="898"/>
      <c r="H88" s="898"/>
      <c r="I88" s="898"/>
      <c r="J88" s="898"/>
      <c r="K88" s="898"/>
      <c r="L88" s="898"/>
      <c r="M88" s="898"/>
      <c r="N88" s="898"/>
      <c r="O88" s="898"/>
      <c r="P88" s="898"/>
      <c r="Q88" s="898"/>
      <c r="R88" s="898"/>
      <c r="S88" s="898"/>
      <c r="T88" s="898"/>
      <c r="U88" s="898"/>
      <c r="V88" s="898"/>
      <c r="W88" s="898"/>
      <c r="X88" s="898"/>
      <c r="Y88" s="898"/>
      <c r="Z88" s="898"/>
      <c r="AA88" s="898"/>
      <c r="AB88" s="898"/>
      <c r="AC88" s="898"/>
      <c r="AD88" s="898"/>
      <c r="AE88" s="898"/>
      <c r="AF88" s="898"/>
      <c r="AG88" s="898"/>
      <c r="AH88" s="898"/>
      <c r="AI88" s="898"/>
      <c r="AJ88" s="898"/>
      <c r="AK88" s="898"/>
      <c r="AL88" s="898"/>
      <c r="AM88" s="898"/>
      <c r="AN88" s="898"/>
      <c r="AO88" s="898"/>
      <c r="AP88" s="898"/>
      <c r="AQ88" s="898"/>
      <c r="AR88" s="898"/>
      <c r="AS88" s="898"/>
      <c r="AT88" s="898"/>
      <c r="AU88" s="898"/>
      <c r="AV88" s="898"/>
      <c r="AW88" s="898"/>
      <c r="AX88" s="898"/>
      <c r="AY88" s="898"/>
      <c r="AZ88" s="898"/>
      <c r="BA88" s="898"/>
      <c r="BB88" s="898"/>
      <c r="BC88" s="898"/>
      <c r="BD88" s="898"/>
      <c r="BE88" s="898"/>
      <c r="BF88" s="898"/>
      <c r="BG88" s="898"/>
      <c r="BH88" s="898"/>
      <c r="BI88" s="898"/>
      <c r="BJ88" s="898"/>
      <c r="BK88" s="898"/>
      <c r="BL88" s="898"/>
      <c r="BM88" s="898"/>
      <c r="BN88" s="898"/>
      <c r="BO88" s="898"/>
      <c r="BP88" s="898"/>
      <c r="BQ88" s="898"/>
      <c r="BR88" s="898"/>
      <c r="BS88" s="898"/>
      <c r="BT88" s="898"/>
      <c r="BU88" s="899"/>
      <c r="BV88" s="899"/>
      <c r="BW88" s="899"/>
      <c r="BX88" s="899"/>
      <c r="BY88" s="899"/>
      <c r="BZ88" s="899"/>
      <c r="CA88" s="899"/>
      <c r="CB88" s="899"/>
      <c r="CC88" s="899"/>
      <c r="CD88" s="900"/>
      <c r="CE88" s="900"/>
      <c r="CF88" s="900"/>
      <c r="CG88" s="900"/>
      <c r="CH88" s="899"/>
      <c r="CI88" s="899"/>
      <c r="CJ88" s="899"/>
      <c r="CK88" s="899"/>
      <c r="CL88" s="899"/>
      <c r="CM88" s="899"/>
      <c r="CN88" s="899"/>
      <c r="CO88" s="899"/>
      <c r="CP88" s="899"/>
      <c r="CQ88" s="900"/>
      <c r="CR88" s="900"/>
      <c r="CS88" s="900"/>
      <c r="CT88" s="900"/>
      <c r="CU88" s="114"/>
      <c r="CV88" s="114"/>
      <c r="CW88" s="123"/>
      <c r="CX88" s="123"/>
      <c r="CY88" s="123"/>
    </row>
    <row r="89" spans="1:103" ht="4.95" customHeight="1">
      <c r="A89" s="182"/>
      <c r="B89" s="182"/>
      <c r="C89" s="182"/>
      <c r="D89" s="898"/>
      <c r="E89" s="898"/>
      <c r="F89" s="898"/>
      <c r="G89" s="898"/>
      <c r="H89" s="898"/>
      <c r="I89" s="898"/>
      <c r="J89" s="898"/>
      <c r="K89" s="898"/>
      <c r="L89" s="898"/>
      <c r="M89" s="898"/>
      <c r="N89" s="898"/>
      <c r="O89" s="898"/>
      <c r="P89" s="898"/>
      <c r="Q89" s="898"/>
      <c r="R89" s="898"/>
      <c r="S89" s="898"/>
      <c r="T89" s="898"/>
      <c r="U89" s="898"/>
      <c r="V89" s="898"/>
      <c r="W89" s="898"/>
      <c r="X89" s="898"/>
      <c r="Y89" s="898"/>
      <c r="Z89" s="898"/>
      <c r="AA89" s="898"/>
      <c r="AB89" s="898"/>
      <c r="AC89" s="898"/>
      <c r="AD89" s="898"/>
      <c r="AE89" s="898"/>
      <c r="AF89" s="898"/>
      <c r="AG89" s="898"/>
      <c r="AH89" s="898"/>
      <c r="AI89" s="898"/>
      <c r="AJ89" s="898"/>
      <c r="AK89" s="898"/>
      <c r="AL89" s="898"/>
      <c r="AM89" s="898"/>
      <c r="AN89" s="898"/>
      <c r="AO89" s="898"/>
      <c r="AP89" s="898"/>
      <c r="AQ89" s="898"/>
      <c r="AR89" s="898"/>
      <c r="AS89" s="898"/>
      <c r="AT89" s="898"/>
      <c r="AU89" s="898"/>
      <c r="AV89" s="898"/>
      <c r="AW89" s="898"/>
      <c r="AX89" s="898"/>
      <c r="AY89" s="898"/>
      <c r="AZ89" s="898"/>
      <c r="BA89" s="898"/>
      <c r="BB89" s="898"/>
      <c r="BC89" s="898"/>
      <c r="BD89" s="898"/>
      <c r="BE89" s="898"/>
      <c r="BF89" s="898"/>
      <c r="BG89" s="898"/>
      <c r="BH89" s="898"/>
      <c r="BI89" s="898"/>
      <c r="BJ89" s="898"/>
      <c r="BK89" s="898"/>
      <c r="BL89" s="898"/>
      <c r="BM89" s="898"/>
      <c r="BN89" s="898"/>
      <c r="BO89" s="898"/>
      <c r="BP89" s="898"/>
      <c r="BQ89" s="898"/>
      <c r="BR89" s="898"/>
      <c r="BS89" s="898"/>
      <c r="BT89" s="898"/>
      <c r="BU89" s="899"/>
      <c r="BV89" s="899"/>
      <c r="BW89" s="899"/>
      <c r="BX89" s="899"/>
      <c r="BY89" s="899"/>
      <c r="BZ89" s="899"/>
      <c r="CA89" s="899"/>
      <c r="CB89" s="899"/>
      <c r="CC89" s="899"/>
      <c r="CD89" s="900"/>
      <c r="CE89" s="900"/>
      <c r="CF89" s="900"/>
      <c r="CG89" s="900"/>
      <c r="CH89" s="899"/>
      <c r="CI89" s="899"/>
      <c r="CJ89" s="899"/>
      <c r="CK89" s="899"/>
      <c r="CL89" s="899"/>
      <c r="CM89" s="899"/>
      <c r="CN89" s="899"/>
      <c r="CO89" s="899"/>
      <c r="CP89" s="899"/>
      <c r="CQ89" s="900"/>
      <c r="CR89" s="900"/>
      <c r="CS89" s="900"/>
      <c r="CT89" s="900"/>
      <c r="CU89" s="114"/>
      <c r="CV89" s="114"/>
      <c r="CW89" s="123"/>
      <c r="CX89" s="123"/>
      <c r="CY89" s="123"/>
    </row>
    <row r="90" spans="1:103" ht="4.95" customHeight="1">
      <c r="A90" s="182"/>
      <c r="B90" s="182"/>
      <c r="C90" s="182"/>
      <c r="D90" s="898"/>
      <c r="E90" s="898"/>
      <c r="F90" s="898"/>
      <c r="G90" s="898"/>
      <c r="H90" s="898"/>
      <c r="I90" s="898"/>
      <c r="J90" s="898"/>
      <c r="K90" s="898"/>
      <c r="L90" s="898"/>
      <c r="M90" s="898"/>
      <c r="N90" s="898"/>
      <c r="O90" s="898"/>
      <c r="P90" s="898"/>
      <c r="Q90" s="898"/>
      <c r="R90" s="898"/>
      <c r="S90" s="898"/>
      <c r="T90" s="898"/>
      <c r="U90" s="898"/>
      <c r="V90" s="898"/>
      <c r="W90" s="898"/>
      <c r="X90" s="898"/>
      <c r="Y90" s="898"/>
      <c r="Z90" s="898"/>
      <c r="AA90" s="898"/>
      <c r="AB90" s="898"/>
      <c r="AC90" s="898"/>
      <c r="AD90" s="898"/>
      <c r="AE90" s="898"/>
      <c r="AF90" s="898"/>
      <c r="AG90" s="898"/>
      <c r="AH90" s="898"/>
      <c r="AI90" s="898"/>
      <c r="AJ90" s="898"/>
      <c r="AK90" s="898"/>
      <c r="AL90" s="898"/>
      <c r="AM90" s="898"/>
      <c r="AN90" s="898"/>
      <c r="AO90" s="898"/>
      <c r="AP90" s="898"/>
      <c r="AQ90" s="898"/>
      <c r="AR90" s="898"/>
      <c r="AS90" s="898"/>
      <c r="AT90" s="898"/>
      <c r="AU90" s="898"/>
      <c r="AV90" s="898"/>
      <c r="AW90" s="898"/>
      <c r="AX90" s="898"/>
      <c r="AY90" s="898"/>
      <c r="AZ90" s="898"/>
      <c r="BA90" s="898"/>
      <c r="BB90" s="898"/>
      <c r="BC90" s="898"/>
      <c r="BD90" s="898"/>
      <c r="BE90" s="898"/>
      <c r="BF90" s="898"/>
      <c r="BG90" s="898"/>
      <c r="BH90" s="898"/>
      <c r="BI90" s="898"/>
      <c r="BJ90" s="898"/>
      <c r="BK90" s="898"/>
      <c r="BL90" s="898"/>
      <c r="BM90" s="898"/>
      <c r="BN90" s="898"/>
      <c r="BO90" s="898"/>
      <c r="BP90" s="898"/>
      <c r="BQ90" s="898"/>
      <c r="BR90" s="898"/>
      <c r="BS90" s="898"/>
      <c r="BT90" s="898"/>
      <c r="BU90" s="899"/>
      <c r="BV90" s="899"/>
      <c r="BW90" s="899"/>
      <c r="BX90" s="899"/>
      <c r="BY90" s="899"/>
      <c r="BZ90" s="899"/>
      <c r="CA90" s="899"/>
      <c r="CB90" s="899"/>
      <c r="CC90" s="899"/>
      <c r="CD90" s="900"/>
      <c r="CE90" s="900"/>
      <c r="CF90" s="900"/>
      <c r="CG90" s="900"/>
      <c r="CH90" s="899"/>
      <c r="CI90" s="899"/>
      <c r="CJ90" s="899"/>
      <c r="CK90" s="899"/>
      <c r="CL90" s="899"/>
      <c r="CM90" s="899"/>
      <c r="CN90" s="899"/>
      <c r="CO90" s="899"/>
      <c r="CP90" s="899"/>
      <c r="CQ90" s="900"/>
      <c r="CR90" s="900"/>
      <c r="CS90" s="900"/>
      <c r="CT90" s="900"/>
      <c r="CU90" s="114"/>
      <c r="CV90" s="114"/>
      <c r="CW90" s="123"/>
      <c r="CX90" s="123"/>
      <c r="CY90" s="123"/>
    </row>
    <row r="91" spans="1:103" ht="4.95" customHeight="1">
      <c r="A91" s="178"/>
      <c r="B91" s="178"/>
      <c r="C91" s="178"/>
      <c r="D91" s="898"/>
      <c r="E91" s="898"/>
      <c r="F91" s="898"/>
      <c r="G91" s="898"/>
      <c r="H91" s="898"/>
      <c r="I91" s="898"/>
      <c r="J91" s="898"/>
      <c r="K91" s="898"/>
      <c r="L91" s="898"/>
      <c r="M91" s="898"/>
      <c r="N91" s="898"/>
      <c r="O91" s="898"/>
      <c r="P91" s="898"/>
      <c r="Q91" s="898"/>
      <c r="R91" s="898"/>
      <c r="S91" s="898"/>
      <c r="T91" s="898"/>
      <c r="U91" s="898"/>
      <c r="V91" s="898"/>
      <c r="W91" s="898"/>
      <c r="X91" s="898"/>
      <c r="Y91" s="898"/>
      <c r="Z91" s="898"/>
      <c r="AA91" s="898"/>
      <c r="AB91" s="898"/>
      <c r="AC91" s="898"/>
      <c r="AD91" s="898"/>
      <c r="AE91" s="898"/>
      <c r="AF91" s="898"/>
      <c r="AG91" s="898"/>
      <c r="AH91" s="898"/>
      <c r="AI91" s="898"/>
      <c r="AJ91" s="898"/>
      <c r="AK91" s="898"/>
      <c r="AL91" s="898"/>
      <c r="AM91" s="898"/>
      <c r="AN91" s="898"/>
      <c r="AO91" s="898"/>
      <c r="AP91" s="898"/>
      <c r="AQ91" s="898"/>
      <c r="AR91" s="898"/>
      <c r="AS91" s="898"/>
      <c r="AT91" s="898"/>
      <c r="AU91" s="898"/>
      <c r="AV91" s="898"/>
      <c r="AW91" s="898"/>
      <c r="AX91" s="898"/>
      <c r="AY91" s="898"/>
      <c r="AZ91" s="898"/>
      <c r="BA91" s="898"/>
      <c r="BB91" s="898"/>
      <c r="BC91" s="898"/>
      <c r="BD91" s="898"/>
      <c r="BE91" s="898"/>
      <c r="BF91" s="898"/>
      <c r="BG91" s="898"/>
      <c r="BH91" s="898"/>
      <c r="BI91" s="898"/>
      <c r="BJ91" s="898"/>
      <c r="BK91" s="898"/>
      <c r="BL91" s="898"/>
      <c r="BM91" s="898"/>
      <c r="BN91" s="898"/>
      <c r="BO91" s="898"/>
      <c r="BP91" s="898"/>
      <c r="BQ91" s="898"/>
      <c r="BR91" s="898"/>
      <c r="BS91" s="898"/>
      <c r="BT91" s="898"/>
      <c r="BU91" s="899"/>
      <c r="BV91" s="899"/>
      <c r="BW91" s="899"/>
      <c r="BX91" s="899"/>
      <c r="BY91" s="899"/>
      <c r="BZ91" s="899"/>
      <c r="CA91" s="899"/>
      <c r="CB91" s="899"/>
      <c r="CC91" s="899"/>
      <c r="CD91" s="900"/>
      <c r="CE91" s="900"/>
      <c r="CF91" s="900"/>
      <c r="CG91" s="900"/>
      <c r="CH91" s="899"/>
      <c r="CI91" s="899"/>
      <c r="CJ91" s="899"/>
      <c r="CK91" s="899"/>
      <c r="CL91" s="899"/>
      <c r="CM91" s="899"/>
      <c r="CN91" s="899"/>
      <c r="CO91" s="899"/>
      <c r="CP91" s="899"/>
      <c r="CQ91" s="900"/>
      <c r="CR91" s="900"/>
      <c r="CS91" s="900"/>
      <c r="CT91" s="900"/>
      <c r="CU91" s="114"/>
      <c r="CV91" s="114"/>
      <c r="CW91" s="123"/>
      <c r="CX91" s="123"/>
      <c r="CY91" s="123"/>
    </row>
    <row r="92" spans="1:103" ht="4.95" customHeight="1">
      <c r="A92" s="178"/>
      <c r="B92" s="178"/>
      <c r="C92" s="178"/>
      <c r="D92" s="898"/>
      <c r="E92" s="898"/>
      <c r="F92" s="898"/>
      <c r="G92" s="898"/>
      <c r="H92" s="898"/>
      <c r="I92" s="898"/>
      <c r="J92" s="898"/>
      <c r="K92" s="898"/>
      <c r="L92" s="898"/>
      <c r="M92" s="898"/>
      <c r="N92" s="898"/>
      <c r="O92" s="898"/>
      <c r="P92" s="898"/>
      <c r="Q92" s="898"/>
      <c r="R92" s="898"/>
      <c r="S92" s="898"/>
      <c r="T92" s="898"/>
      <c r="U92" s="898"/>
      <c r="V92" s="898"/>
      <c r="W92" s="898"/>
      <c r="X92" s="898"/>
      <c r="Y92" s="898"/>
      <c r="Z92" s="898"/>
      <c r="AA92" s="898"/>
      <c r="AB92" s="898"/>
      <c r="AC92" s="898"/>
      <c r="AD92" s="898"/>
      <c r="AE92" s="898"/>
      <c r="AF92" s="898"/>
      <c r="AG92" s="898"/>
      <c r="AH92" s="898"/>
      <c r="AI92" s="898"/>
      <c r="AJ92" s="898"/>
      <c r="AK92" s="898"/>
      <c r="AL92" s="898"/>
      <c r="AM92" s="898"/>
      <c r="AN92" s="898"/>
      <c r="AO92" s="898"/>
      <c r="AP92" s="898"/>
      <c r="AQ92" s="898"/>
      <c r="AR92" s="898"/>
      <c r="AS92" s="898"/>
      <c r="AT92" s="898"/>
      <c r="AU92" s="898"/>
      <c r="AV92" s="898"/>
      <c r="AW92" s="898"/>
      <c r="AX92" s="898"/>
      <c r="AY92" s="898"/>
      <c r="AZ92" s="898"/>
      <c r="BA92" s="898"/>
      <c r="BB92" s="898"/>
      <c r="BC92" s="898"/>
      <c r="BD92" s="898"/>
      <c r="BE92" s="898"/>
      <c r="BF92" s="898"/>
      <c r="BG92" s="898"/>
      <c r="BH92" s="898"/>
      <c r="BI92" s="898"/>
      <c r="BJ92" s="898"/>
      <c r="BK92" s="898"/>
      <c r="BL92" s="898"/>
      <c r="BM92" s="898"/>
      <c r="BN92" s="898"/>
      <c r="BO92" s="898"/>
      <c r="BP92" s="898"/>
      <c r="BQ92" s="898"/>
      <c r="BR92" s="898"/>
      <c r="BS92" s="898"/>
      <c r="BT92" s="898"/>
      <c r="BU92" s="899"/>
      <c r="BV92" s="899"/>
      <c r="BW92" s="899"/>
      <c r="BX92" s="899"/>
      <c r="BY92" s="899"/>
      <c r="BZ92" s="899"/>
      <c r="CA92" s="899"/>
      <c r="CB92" s="899"/>
      <c r="CC92" s="899"/>
      <c r="CD92" s="900"/>
      <c r="CE92" s="900"/>
      <c r="CF92" s="900"/>
      <c r="CG92" s="900"/>
      <c r="CH92" s="899"/>
      <c r="CI92" s="899"/>
      <c r="CJ92" s="899"/>
      <c r="CK92" s="899"/>
      <c r="CL92" s="899"/>
      <c r="CM92" s="899"/>
      <c r="CN92" s="899"/>
      <c r="CO92" s="899"/>
      <c r="CP92" s="899"/>
      <c r="CQ92" s="900"/>
      <c r="CR92" s="900"/>
      <c r="CS92" s="900"/>
      <c r="CT92" s="900"/>
      <c r="CU92" s="114"/>
      <c r="CV92" s="114"/>
      <c r="CW92" s="123"/>
      <c r="CX92" s="123"/>
      <c r="CY92" s="123"/>
    </row>
    <row r="93" spans="1:103" ht="4.95" customHeight="1">
      <c r="A93" s="178"/>
      <c r="B93" s="178"/>
      <c r="C93" s="178"/>
      <c r="D93" s="178"/>
      <c r="E93" s="178"/>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78"/>
      <c r="CU93" s="178"/>
      <c r="CV93" s="178"/>
      <c r="CW93" s="178"/>
      <c r="CX93" s="178"/>
      <c r="CY93" s="178"/>
    </row>
    <row r="94" spans="1:103" ht="4.95" customHeight="1">
      <c r="A94" s="178"/>
      <c r="B94" s="178"/>
      <c r="C94" s="178"/>
      <c r="D94" s="178"/>
      <c r="E94" s="178"/>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78"/>
      <c r="CU94" s="178"/>
      <c r="CV94" s="178"/>
      <c r="CW94" s="178"/>
      <c r="CX94" s="178"/>
      <c r="CY94" s="178"/>
    </row>
    <row r="95" spans="1:103" ht="5.4" customHeight="1">
      <c r="A95" s="178"/>
      <c r="B95" s="178"/>
      <c r="C95" s="178"/>
      <c r="D95" s="126" t="s">
        <v>328</v>
      </c>
      <c r="E95" s="126"/>
      <c r="F95" s="126"/>
      <c r="G95" s="903" t="s">
        <v>329</v>
      </c>
      <c r="H95" s="903"/>
      <c r="I95" s="903"/>
      <c r="J95" s="903"/>
      <c r="K95" s="903"/>
      <c r="L95" s="903"/>
      <c r="M95" s="903"/>
      <c r="N95" s="903"/>
      <c r="O95" s="903"/>
      <c r="P95" s="903"/>
      <c r="Q95" s="903"/>
      <c r="R95" s="903"/>
      <c r="S95" s="903"/>
      <c r="T95" s="903"/>
      <c r="U95" s="903"/>
      <c r="V95" s="903"/>
      <c r="W95" s="903"/>
      <c r="X95" s="903"/>
      <c r="Y95" s="903"/>
      <c r="Z95" s="903"/>
      <c r="AA95" s="903"/>
      <c r="AB95" s="903"/>
      <c r="AC95" s="903"/>
      <c r="AD95" s="903"/>
      <c r="AE95" s="903"/>
      <c r="AF95" s="903"/>
      <c r="AG95" s="903"/>
      <c r="AH95" s="903"/>
      <c r="AI95" s="903"/>
      <c r="AJ95" s="903"/>
      <c r="AK95" s="903"/>
      <c r="AL95" s="903"/>
      <c r="AM95" s="903"/>
      <c r="AN95" s="903"/>
      <c r="AO95" s="903"/>
      <c r="AP95" s="903"/>
      <c r="AQ95" s="903"/>
      <c r="AR95" s="903"/>
      <c r="AS95" s="903"/>
      <c r="AT95" s="903"/>
      <c r="AU95" s="903"/>
      <c r="AV95" s="903"/>
      <c r="AW95" s="903"/>
      <c r="AX95" s="903"/>
      <c r="AY95" s="903"/>
      <c r="AZ95" s="903"/>
      <c r="BA95" s="903"/>
      <c r="BB95" s="903"/>
      <c r="BC95" s="903"/>
      <c r="BD95" s="903"/>
      <c r="BE95" s="903"/>
      <c r="BF95" s="903"/>
      <c r="BG95" s="903"/>
      <c r="BH95" s="903"/>
      <c r="BI95" s="903"/>
      <c r="BJ95" s="903"/>
      <c r="BK95" s="903"/>
      <c r="BL95" s="903"/>
      <c r="BM95" s="903"/>
      <c r="BN95" s="903"/>
      <c r="BO95" s="903"/>
      <c r="BP95" s="903"/>
      <c r="BQ95" s="903"/>
      <c r="BR95" s="903"/>
      <c r="BS95" s="903"/>
      <c r="BT95" s="903"/>
      <c r="BU95" s="903"/>
      <c r="BV95" s="903"/>
      <c r="BW95" s="903"/>
      <c r="BX95" s="903"/>
      <c r="BY95" s="903"/>
      <c r="BZ95" s="903"/>
      <c r="CA95" s="903"/>
      <c r="CB95" s="903"/>
      <c r="CC95" s="903"/>
      <c r="CD95" s="903"/>
      <c r="CE95" s="903"/>
      <c r="CF95" s="903"/>
      <c r="CG95" s="903"/>
      <c r="CH95" s="903"/>
      <c r="CI95" s="903"/>
      <c r="CJ95" s="903"/>
      <c r="CK95" s="903"/>
      <c r="CL95" s="903"/>
      <c r="CM95" s="903"/>
      <c r="CN95" s="903"/>
      <c r="CO95" s="903"/>
      <c r="CP95" s="903"/>
      <c r="CQ95" s="903"/>
      <c r="CR95" s="903"/>
      <c r="CS95" s="903"/>
      <c r="CT95" s="903"/>
      <c r="CU95" s="903"/>
      <c r="CV95" s="903"/>
      <c r="CW95" s="903"/>
      <c r="CX95" s="903"/>
      <c r="CY95" s="903"/>
    </row>
    <row r="96" spans="1:103" ht="5.4" customHeight="1">
      <c r="A96" s="178"/>
      <c r="B96" s="178"/>
      <c r="C96" s="178"/>
      <c r="D96" s="126"/>
      <c r="E96" s="126"/>
      <c r="F96" s="126"/>
      <c r="G96" s="903"/>
      <c r="H96" s="903"/>
      <c r="I96" s="903"/>
      <c r="J96" s="903"/>
      <c r="K96" s="903"/>
      <c r="L96" s="903"/>
      <c r="M96" s="903"/>
      <c r="N96" s="903"/>
      <c r="O96" s="903"/>
      <c r="P96" s="903"/>
      <c r="Q96" s="903"/>
      <c r="R96" s="903"/>
      <c r="S96" s="903"/>
      <c r="T96" s="903"/>
      <c r="U96" s="903"/>
      <c r="V96" s="903"/>
      <c r="W96" s="903"/>
      <c r="X96" s="903"/>
      <c r="Y96" s="903"/>
      <c r="Z96" s="903"/>
      <c r="AA96" s="903"/>
      <c r="AB96" s="903"/>
      <c r="AC96" s="903"/>
      <c r="AD96" s="903"/>
      <c r="AE96" s="903"/>
      <c r="AF96" s="903"/>
      <c r="AG96" s="903"/>
      <c r="AH96" s="903"/>
      <c r="AI96" s="903"/>
      <c r="AJ96" s="903"/>
      <c r="AK96" s="903"/>
      <c r="AL96" s="903"/>
      <c r="AM96" s="903"/>
      <c r="AN96" s="903"/>
      <c r="AO96" s="903"/>
      <c r="AP96" s="903"/>
      <c r="AQ96" s="903"/>
      <c r="AR96" s="903"/>
      <c r="AS96" s="903"/>
      <c r="AT96" s="903"/>
      <c r="AU96" s="903"/>
      <c r="AV96" s="903"/>
      <c r="AW96" s="903"/>
      <c r="AX96" s="903"/>
      <c r="AY96" s="903"/>
      <c r="AZ96" s="903"/>
      <c r="BA96" s="903"/>
      <c r="BB96" s="903"/>
      <c r="BC96" s="903"/>
      <c r="BD96" s="903"/>
      <c r="BE96" s="903"/>
      <c r="BF96" s="903"/>
      <c r="BG96" s="903"/>
      <c r="BH96" s="903"/>
      <c r="BI96" s="903"/>
      <c r="BJ96" s="903"/>
      <c r="BK96" s="903"/>
      <c r="BL96" s="903"/>
      <c r="BM96" s="903"/>
      <c r="BN96" s="903"/>
      <c r="BO96" s="903"/>
      <c r="BP96" s="903"/>
      <c r="BQ96" s="903"/>
      <c r="BR96" s="903"/>
      <c r="BS96" s="903"/>
      <c r="BT96" s="903"/>
      <c r="BU96" s="903"/>
      <c r="BV96" s="903"/>
      <c r="BW96" s="903"/>
      <c r="BX96" s="903"/>
      <c r="BY96" s="903"/>
      <c r="BZ96" s="903"/>
      <c r="CA96" s="903"/>
      <c r="CB96" s="903"/>
      <c r="CC96" s="903"/>
      <c r="CD96" s="903"/>
      <c r="CE96" s="903"/>
      <c r="CF96" s="903"/>
      <c r="CG96" s="903"/>
      <c r="CH96" s="903"/>
      <c r="CI96" s="903"/>
      <c r="CJ96" s="903"/>
      <c r="CK96" s="903"/>
      <c r="CL96" s="903"/>
      <c r="CM96" s="903"/>
      <c r="CN96" s="903"/>
      <c r="CO96" s="903"/>
      <c r="CP96" s="903"/>
      <c r="CQ96" s="903"/>
      <c r="CR96" s="903"/>
      <c r="CS96" s="903"/>
      <c r="CT96" s="903"/>
      <c r="CU96" s="903"/>
      <c r="CV96" s="903"/>
      <c r="CW96" s="903"/>
      <c r="CX96" s="903"/>
      <c r="CY96" s="903"/>
    </row>
    <row r="97" spans="1:103" ht="5.4" customHeight="1">
      <c r="A97" s="178"/>
      <c r="B97" s="178"/>
      <c r="C97" s="178"/>
      <c r="D97" s="126"/>
      <c r="E97" s="126"/>
      <c r="F97" s="126"/>
      <c r="G97" s="903"/>
      <c r="H97" s="903"/>
      <c r="I97" s="903"/>
      <c r="J97" s="903"/>
      <c r="K97" s="903"/>
      <c r="L97" s="903"/>
      <c r="M97" s="903"/>
      <c r="N97" s="903"/>
      <c r="O97" s="903"/>
      <c r="P97" s="903"/>
      <c r="Q97" s="903"/>
      <c r="R97" s="903"/>
      <c r="S97" s="903"/>
      <c r="T97" s="903"/>
      <c r="U97" s="903"/>
      <c r="V97" s="903"/>
      <c r="W97" s="903"/>
      <c r="X97" s="903"/>
      <c r="Y97" s="903"/>
      <c r="Z97" s="903"/>
      <c r="AA97" s="903"/>
      <c r="AB97" s="903"/>
      <c r="AC97" s="903"/>
      <c r="AD97" s="903"/>
      <c r="AE97" s="903"/>
      <c r="AF97" s="903"/>
      <c r="AG97" s="903"/>
      <c r="AH97" s="903"/>
      <c r="AI97" s="903"/>
      <c r="AJ97" s="903"/>
      <c r="AK97" s="903"/>
      <c r="AL97" s="903"/>
      <c r="AM97" s="903"/>
      <c r="AN97" s="903"/>
      <c r="AO97" s="903"/>
      <c r="AP97" s="903"/>
      <c r="AQ97" s="903"/>
      <c r="AR97" s="903"/>
      <c r="AS97" s="903"/>
      <c r="AT97" s="903"/>
      <c r="AU97" s="903"/>
      <c r="AV97" s="903"/>
      <c r="AW97" s="903"/>
      <c r="AX97" s="903"/>
      <c r="AY97" s="903"/>
      <c r="AZ97" s="903"/>
      <c r="BA97" s="903"/>
      <c r="BB97" s="903"/>
      <c r="BC97" s="903"/>
      <c r="BD97" s="903"/>
      <c r="BE97" s="903"/>
      <c r="BF97" s="903"/>
      <c r="BG97" s="903"/>
      <c r="BH97" s="903"/>
      <c r="BI97" s="903"/>
      <c r="BJ97" s="903"/>
      <c r="BK97" s="903"/>
      <c r="BL97" s="903"/>
      <c r="BM97" s="903"/>
      <c r="BN97" s="903"/>
      <c r="BO97" s="903"/>
      <c r="BP97" s="903"/>
      <c r="BQ97" s="903"/>
      <c r="BR97" s="903"/>
      <c r="BS97" s="903"/>
      <c r="BT97" s="903"/>
      <c r="BU97" s="903"/>
      <c r="BV97" s="903"/>
      <c r="BW97" s="903"/>
      <c r="BX97" s="903"/>
      <c r="BY97" s="903"/>
      <c r="BZ97" s="903"/>
      <c r="CA97" s="903"/>
      <c r="CB97" s="903"/>
      <c r="CC97" s="903"/>
      <c r="CD97" s="903"/>
      <c r="CE97" s="903"/>
      <c r="CF97" s="903"/>
      <c r="CG97" s="903"/>
      <c r="CH97" s="903"/>
      <c r="CI97" s="903"/>
      <c r="CJ97" s="903"/>
      <c r="CK97" s="903"/>
      <c r="CL97" s="903"/>
      <c r="CM97" s="903"/>
      <c r="CN97" s="903"/>
      <c r="CO97" s="903"/>
      <c r="CP97" s="903"/>
      <c r="CQ97" s="903"/>
      <c r="CR97" s="903"/>
      <c r="CS97" s="903"/>
      <c r="CT97" s="903"/>
      <c r="CU97" s="903"/>
      <c r="CV97" s="903"/>
      <c r="CW97" s="903"/>
      <c r="CX97" s="903"/>
      <c r="CY97" s="903"/>
    </row>
    <row r="98" spans="1:103" ht="5.4" customHeight="1">
      <c r="A98" s="178"/>
      <c r="B98" s="178"/>
      <c r="C98" s="178"/>
      <c r="D98" s="126"/>
      <c r="E98" s="126"/>
      <c r="F98" s="126"/>
      <c r="G98" s="903"/>
      <c r="H98" s="903"/>
      <c r="I98" s="903"/>
      <c r="J98" s="903"/>
      <c r="K98" s="903"/>
      <c r="L98" s="903"/>
      <c r="M98" s="903"/>
      <c r="N98" s="903"/>
      <c r="O98" s="903"/>
      <c r="P98" s="903"/>
      <c r="Q98" s="903"/>
      <c r="R98" s="903"/>
      <c r="S98" s="903"/>
      <c r="T98" s="903"/>
      <c r="U98" s="903"/>
      <c r="V98" s="903"/>
      <c r="W98" s="903"/>
      <c r="X98" s="903"/>
      <c r="Y98" s="903"/>
      <c r="Z98" s="903"/>
      <c r="AA98" s="903"/>
      <c r="AB98" s="903"/>
      <c r="AC98" s="903"/>
      <c r="AD98" s="903"/>
      <c r="AE98" s="903"/>
      <c r="AF98" s="903"/>
      <c r="AG98" s="903"/>
      <c r="AH98" s="903"/>
      <c r="AI98" s="903"/>
      <c r="AJ98" s="903"/>
      <c r="AK98" s="903"/>
      <c r="AL98" s="903"/>
      <c r="AM98" s="903"/>
      <c r="AN98" s="903"/>
      <c r="AO98" s="903"/>
      <c r="AP98" s="903"/>
      <c r="AQ98" s="903"/>
      <c r="AR98" s="903"/>
      <c r="AS98" s="903"/>
      <c r="AT98" s="903"/>
      <c r="AU98" s="903"/>
      <c r="AV98" s="903"/>
      <c r="AW98" s="903"/>
      <c r="AX98" s="903"/>
      <c r="AY98" s="903"/>
      <c r="AZ98" s="903"/>
      <c r="BA98" s="903"/>
      <c r="BB98" s="903"/>
      <c r="BC98" s="903"/>
      <c r="BD98" s="903"/>
      <c r="BE98" s="903"/>
      <c r="BF98" s="903"/>
      <c r="BG98" s="903"/>
      <c r="BH98" s="903"/>
      <c r="BI98" s="903"/>
      <c r="BJ98" s="903"/>
      <c r="BK98" s="903"/>
      <c r="BL98" s="903"/>
      <c r="BM98" s="903"/>
      <c r="BN98" s="903"/>
      <c r="BO98" s="903"/>
      <c r="BP98" s="903"/>
      <c r="BQ98" s="903"/>
      <c r="BR98" s="903"/>
      <c r="BS98" s="903"/>
      <c r="BT98" s="903"/>
      <c r="BU98" s="903"/>
      <c r="BV98" s="903"/>
      <c r="BW98" s="903"/>
      <c r="BX98" s="903"/>
      <c r="BY98" s="903"/>
      <c r="BZ98" s="903"/>
      <c r="CA98" s="903"/>
      <c r="CB98" s="903"/>
      <c r="CC98" s="903"/>
      <c r="CD98" s="903"/>
      <c r="CE98" s="903"/>
      <c r="CF98" s="903"/>
      <c r="CG98" s="903"/>
      <c r="CH98" s="903"/>
      <c r="CI98" s="903"/>
      <c r="CJ98" s="903"/>
      <c r="CK98" s="903"/>
      <c r="CL98" s="903"/>
      <c r="CM98" s="903"/>
      <c r="CN98" s="903"/>
      <c r="CO98" s="903"/>
      <c r="CP98" s="903"/>
      <c r="CQ98" s="903"/>
      <c r="CR98" s="903"/>
      <c r="CS98" s="903"/>
      <c r="CT98" s="903"/>
      <c r="CU98" s="903"/>
      <c r="CV98" s="903"/>
      <c r="CW98" s="903"/>
      <c r="CX98" s="903"/>
      <c r="CY98" s="903"/>
    </row>
    <row r="99" spans="1:103" ht="5.4" customHeight="1">
      <c r="A99" s="178"/>
      <c r="B99" s="178"/>
      <c r="C99" s="178"/>
      <c r="D99" s="127"/>
      <c r="E99" s="127"/>
      <c r="F99" s="127"/>
      <c r="G99" s="127"/>
      <c r="H99" s="127"/>
      <c r="I99" s="127"/>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c r="CF99" s="128"/>
      <c r="CG99" s="128"/>
      <c r="CH99" s="128"/>
      <c r="CI99" s="128"/>
      <c r="CJ99" s="128"/>
      <c r="CK99" s="128"/>
      <c r="CL99" s="128"/>
      <c r="CM99" s="128"/>
      <c r="CN99" s="128"/>
      <c r="CO99" s="128"/>
      <c r="CP99" s="128"/>
      <c r="CQ99" s="128"/>
      <c r="CR99" s="128"/>
      <c r="CS99" s="128"/>
      <c r="CT99" s="128"/>
      <c r="CU99" s="128"/>
      <c r="CV99" s="128"/>
      <c r="CW99" s="128"/>
      <c r="CX99" s="128"/>
      <c r="CY99" s="128"/>
    </row>
    <row r="100" spans="1:103" ht="5.4" customHeight="1">
      <c r="A100" s="178"/>
      <c r="B100" s="178"/>
      <c r="C100" s="178"/>
      <c r="D100" s="127"/>
      <c r="E100" s="127"/>
      <c r="F100" s="127"/>
      <c r="G100" s="127"/>
      <c r="H100" s="127"/>
      <c r="I100" s="127"/>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c r="CF100" s="128"/>
      <c r="CG100" s="128"/>
      <c r="CH100" s="128"/>
      <c r="CI100" s="128"/>
      <c r="CJ100" s="128"/>
      <c r="CK100" s="128"/>
      <c r="CL100" s="128"/>
      <c r="CM100" s="128"/>
      <c r="CN100" s="128"/>
      <c r="CO100" s="128"/>
      <c r="CP100" s="128"/>
      <c r="CQ100" s="128"/>
      <c r="CR100" s="128"/>
      <c r="CS100" s="128"/>
      <c r="CT100" s="128"/>
      <c r="CU100" s="128"/>
      <c r="CV100" s="128"/>
      <c r="CW100" s="128"/>
      <c r="CX100" s="128"/>
      <c r="CY100" s="128"/>
    </row>
    <row r="101" spans="1:103" ht="5.4" customHeight="1">
      <c r="A101" s="178"/>
      <c r="B101" s="178"/>
      <c r="C101" s="178"/>
      <c r="D101" s="127"/>
      <c r="E101" s="127"/>
      <c r="F101" s="127"/>
      <c r="G101" s="127"/>
      <c r="H101" s="127"/>
      <c r="I101" s="127"/>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c r="CF101" s="128"/>
      <c r="CG101" s="128"/>
      <c r="CH101" s="128"/>
      <c r="CI101" s="128"/>
      <c r="CJ101" s="128"/>
      <c r="CK101" s="128"/>
      <c r="CL101" s="128"/>
      <c r="CM101" s="128"/>
      <c r="CN101" s="128"/>
      <c r="CO101" s="128"/>
      <c r="CP101" s="128"/>
      <c r="CQ101" s="128"/>
      <c r="CR101" s="128"/>
      <c r="CS101" s="128"/>
      <c r="CT101" s="128"/>
      <c r="CU101" s="128"/>
      <c r="CV101" s="128"/>
      <c r="CW101" s="128"/>
      <c r="CX101" s="128"/>
      <c r="CY101" s="128"/>
    </row>
    <row r="102" spans="1:103" ht="5.4" customHeight="1">
      <c r="A102" s="178"/>
      <c r="B102" s="178"/>
      <c r="C102" s="178"/>
      <c r="D102" s="127"/>
      <c r="E102" s="127"/>
      <c r="F102" s="127"/>
      <c r="G102" s="127"/>
      <c r="H102" s="127"/>
      <c r="I102" s="127"/>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c r="CF102" s="128"/>
      <c r="CG102" s="128"/>
      <c r="CH102" s="128"/>
      <c r="CI102" s="128"/>
      <c r="CJ102" s="128"/>
      <c r="CK102" s="128"/>
      <c r="CL102" s="128"/>
      <c r="CM102" s="128"/>
      <c r="CN102" s="128"/>
      <c r="CO102" s="128"/>
      <c r="CP102" s="128"/>
      <c r="CQ102" s="128"/>
      <c r="CR102" s="128"/>
      <c r="CS102" s="128"/>
      <c r="CT102" s="128"/>
      <c r="CU102" s="128"/>
      <c r="CV102" s="128"/>
      <c r="CW102" s="128"/>
      <c r="CX102" s="128"/>
      <c r="CY102" s="128"/>
    </row>
    <row r="103" spans="1:103" ht="5.4" customHeight="1">
      <c r="A103" s="894" t="s">
        <v>330</v>
      </c>
      <c r="B103" s="894"/>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894"/>
      <c r="AL103" s="894"/>
      <c r="AM103" s="894"/>
      <c r="AN103" s="894"/>
      <c r="AO103" s="894"/>
      <c r="AP103" s="894"/>
      <c r="AQ103" s="894"/>
      <c r="AR103" s="894"/>
      <c r="AS103" s="894"/>
      <c r="AT103" s="894"/>
      <c r="AU103" s="894"/>
      <c r="AV103" s="894"/>
      <c r="AW103" s="894"/>
      <c r="AX103" s="894"/>
      <c r="AY103" s="894"/>
      <c r="AZ103" s="894"/>
      <c r="BA103" s="894"/>
      <c r="BB103" s="894"/>
      <c r="BC103" s="894"/>
      <c r="BD103" s="894"/>
      <c r="BE103" s="894"/>
      <c r="BF103" s="894"/>
      <c r="BG103" s="894"/>
      <c r="BH103" s="894"/>
      <c r="BI103" s="894"/>
      <c r="BJ103" s="894"/>
      <c r="BK103" s="894"/>
      <c r="BL103" s="894"/>
      <c r="BM103" s="894"/>
      <c r="BN103" s="894"/>
      <c r="BO103" s="894"/>
      <c r="BP103" s="894"/>
      <c r="BQ103" s="894"/>
      <c r="BR103" s="894"/>
      <c r="BS103" s="894"/>
      <c r="BT103" s="894"/>
      <c r="BU103" s="894"/>
      <c r="BV103" s="894"/>
      <c r="BW103" s="894"/>
      <c r="BX103" s="894"/>
      <c r="BY103" s="894"/>
      <c r="BZ103" s="894"/>
      <c r="CA103" s="894"/>
      <c r="CB103" s="894"/>
      <c r="CC103" s="894"/>
      <c r="CD103" s="894"/>
      <c r="CE103" s="894"/>
      <c r="CF103" s="894"/>
      <c r="CG103" s="894"/>
      <c r="CH103" s="894"/>
      <c r="CI103" s="894"/>
      <c r="CJ103" s="894"/>
      <c r="CK103" s="894"/>
      <c r="CL103" s="894"/>
      <c r="CM103" s="894"/>
      <c r="CN103" s="894"/>
      <c r="CO103" s="894"/>
      <c r="CP103" s="894"/>
      <c r="CQ103" s="894"/>
      <c r="CR103" s="894"/>
      <c r="CS103" s="894"/>
      <c r="CT103" s="894"/>
      <c r="CU103" s="894"/>
      <c r="CV103" s="894"/>
      <c r="CW103" s="894"/>
      <c r="CX103" s="894"/>
      <c r="CY103" s="894"/>
    </row>
    <row r="104" spans="1:103" ht="5.4" customHeight="1">
      <c r="A104" s="894"/>
      <c r="B104" s="894"/>
      <c r="C104" s="894"/>
      <c r="D104" s="894"/>
      <c r="E104" s="894"/>
      <c r="F104" s="894"/>
      <c r="G104" s="894"/>
      <c r="H104" s="894"/>
      <c r="I104" s="894"/>
      <c r="J104" s="894"/>
      <c r="K104" s="894"/>
      <c r="L104" s="894"/>
      <c r="M104" s="894"/>
      <c r="N104" s="894"/>
      <c r="O104" s="894"/>
      <c r="P104" s="894"/>
      <c r="Q104" s="894"/>
      <c r="R104" s="894"/>
      <c r="S104" s="894"/>
      <c r="T104" s="894"/>
      <c r="U104" s="894"/>
      <c r="V104" s="894"/>
      <c r="W104" s="894"/>
      <c r="X104" s="894"/>
      <c r="Y104" s="894"/>
      <c r="Z104" s="894"/>
      <c r="AA104" s="894"/>
      <c r="AB104" s="894"/>
      <c r="AC104" s="894"/>
      <c r="AD104" s="894"/>
      <c r="AE104" s="894"/>
      <c r="AF104" s="894"/>
      <c r="AG104" s="894"/>
      <c r="AH104" s="894"/>
      <c r="AI104" s="894"/>
      <c r="AJ104" s="894"/>
      <c r="AK104" s="894"/>
      <c r="AL104" s="894"/>
      <c r="AM104" s="894"/>
      <c r="AN104" s="894"/>
      <c r="AO104" s="894"/>
      <c r="AP104" s="894"/>
      <c r="AQ104" s="894"/>
      <c r="AR104" s="894"/>
      <c r="AS104" s="894"/>
      <c r="AT104" s="894"/>
      <c r="AU104" s="894"/>
      <c r="AV104" s="894"/>
      <c r="AW104" s="894"/>
      <c r="AX104" s="894"/>
      <c r="AY104" s="894"/>
      <c r="AZ104" s="894"/>
      <c r="BA104" s="894"/>
      <c r="BB104" s="894"/>
      <c r="BC104" s="894"/>
      <c r="BD104" s="894"/>
      <c r="BE104" s="894"/>
      <c r="BF104" s="894"/>
      <c r="BG104" s="894"/>
      <c r="BH104" s="894"/>
      <c r="BI104" s="894"/>
      <c r="BJ104" s="894"/>
      <c r="BK104" s="894"/>
      <c r="BL104" s="894"/>
      <c r="BM104" s="894"/>
      <c r="BN104" s="894"/>
      <c r="BO104" s="894"/>
      <c r="BP104" s="894"/>
      <c r="BQ104" s="894"/>
      <c r="BR104" s="894"/>
      <c r="BS104" s="894"/>
      <c r="BT104" s="894"/>
      <c r="BU104" s="894"/>
      <c r="BV104" s="894"/>
      <c r="BW104" s="894"/>
      <c r="BX104" s="894"/>
      <c r="BY104" s="894"/>
      <c r="BZ104" s="894"/>
      <c r="CA104" s="894"/>
      <c r="CB104" s="894"/>
      <c r="CC104" s="894"/>
      <c r="CD104" s="894"/>
      <c r="CE104" s="894"/>
      <c r="CF104" s="894"/>
      <c r="CG104" s="894"/>
      <c r="CH104" s="894"/>
      <c r="CI104" s="894"/>
      <c r="CJ104" s="894"/>
      <c r="CK104" s="894"/>
      <c r="CL104" s="894"/>
      <c r="CM104" s="894"/>
      <c r="CN104" s="894"/>
      <c r="CO104" s="894"/>
      <c r="CP104" s="894"/>
      <c r="CQ104" s="894"/>
      <c r="CR104" s="894"/>
      <c r="CS104" s="894"/>
      <c r="CT104" s="894"/>
      <c r="CU104" s="894"/>
      <c r="CV104" s="894"/>
      <c r="CW104" s="894"/>
      <c r="CX104" s="894"/>
      <c r="CY104" s="894"/>
    </row>
    <row r="105" spans="1:103" ht="5.4" customHeight="1">
      <c r="A105" s="894"/>
      <c r="B105" s="894"/>
      <c r="C105" s="894"/>
      <c r="D105" s="894"/>
      <c r="E105" s="894"/>
      <c r="F105" s="894"/>
      <c r="G105" s="894"/>
      <c r="H105" s="894"/>
      <c r="I105" s="894"/>
      <c r="J105" s="894"/>
      <c r="K105" s="894"/>
      <c r="L105" s="894"/>
      <c r="M105" s="894"/>
      <c r="N105" s="894"/>
      <c r="O105" s="894"/>
      <c r="P105" s="894"/>
      <c r="Q105" s="894"/>
      <c r="R105" s="894"/>
      <c r="S105" s="894"/>
      <c r="T105" s="894"/>
      <c r="U105" s="894"/>
      <c r="V105" s="894"/>
      <c r="W105" s="894"/>
      <c r="X105" s="894"/>
      <c r="Y105" s="894"/>
      <c r="Z105" s="894"/>
      <c r="AA105" s="894"/>
      <c r="AB105" s="894"/>
      <c r="AC105" s="894"/>
      <c r="AD105" s="894"/>
      <c r="AE105" s="894"/>
      <c r="AF105" s="894"/>
      <c r="AG105" s="894"/>
      <c r="AH105" s="894"/>
      <c r="AI105" s="894"/>
      <c r="AJ105" s="894"/>
      <c r="AK105" s="894"/>
      <c r="AL105" s="894"/>
      <c r="AM105" s="894"/>
      <c r="AN105" s="894"/>
      <c r="AO105" s="894"/>
      <c r="AP105" s="894"/>
      <c r="AQ105" s="894"/>
      <c r="AR105" s="894"/>
      <c r="AS105" s="894"/>
      <c r="AT105" s="894"/>
      <c r="AU105" s="894"/>
      <c r="AV105" s="894"/>
      <c r="AW105" s="894"/>
      <c r="AX105" s="894"/>
      <c r="AY105" s="894"/>
      <c r="AZ105" s="894"/>
      <c r="BA105" s="894"/>
      <c r="BB105" s="894"/>
      <c r="BC105" s="894"/>
      <c r="BD105" s="894"/>
      <c r="BE105" s="894"/>
      <c r="BF105" s="894"/>
      <c r="BG105" s="894"/>
      <c r="BH105" s="894"/>
      <c r="BI105" s="894"/>
      <c r="BJ105" s="894"/>
      <c r="BK105" s="894"/>
      <c r="BL105" s="894"/>
      <c r="BM105" s="894"/>
      <c r="BN105" s="894"/>
      <c r="BO105" s="894"/>
      <c r="BP105" s="894"/>
      <c r="BQ105" s="894"/>
      <c r="BR105" s="894"/>
      <c r="BS105" s="894"/>
      <c r="BT105" s="894"/>
      <c r="BU105" s="894"/>
      <c r="BV105" s="894"/>
      <c r="BW105" s="894"/>
      <c r="BX105" s="894"/>
      <c r="BY105" s="894"/>
      <c r="BZ105" s="894"/>
      <c r="CA105" s="894"/>
      <c r="CB105" s="894"/>
      <c r="CC105" s="894"/>
      <c r="CD105" s="894"/>
      <c r="CE105" s="894"/>
      <c r="CF105" s="894"/>
      <c r="CG105" s="894"/>
      <c r="CH105" s="894"/>
      <c r="CI105" s="894"/>
      <c r="CJ105" s="894"/>
      <c r="CK105" s="894"/>
      <c r="CL105" s="894"/>
      <c r="CM105" s="894"/>
      <c r="CN105" s="894"/>
      <c r="CO105" s="894"/>
      <c r="CP105" s="894"/>
      <c r="CQ105" s="894"/>
      <c r="CR105" s="894"/>
      <c r="CS105" s="894"/>
      <c r="CT105" s="894"/>
      <c r="CU105" s="894"/>
      <c r="CV105" s="894"/>
      <c r="CW105" s="894"/>
      <c r="CX105" s="894"/>
      <c r="CY105" s="894"/>
    </row>
    <row r="106" spans="1:103" ht="5.4" customHeight="1">
      <c r="A106" s="180"/>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c r="AN106" s="180"/>
      <c r="AO106" s="180"/>
      <c r="AP106" s="180"/>
      <c r="AQ106" s="180"/>
      <c r="AR106" s="180"/>
      <c r="AS106" s="180"/>
      <c r="AT106" s="180"/>
      <c r="AU106" s="180"/>
      <c r="AV106" s="180"/>
      <c r="AW106" s="180"/>
      <c r="AX106" s="180"/>
      <c r="AY106" s="180"/>
      <c r="AZ106" s="180"/>
      <c r="BA106" s="180"/>
      <c r="BB106" s="180"/>
      <c r="BC106" s="180"/>
      <c r="BD106" s="180"/>
      <c r="BE106" s="180"/>
      <c r="BF106" s="180"/>
      <c r="BG106" s="180"/>
      <c r="BH106" s="180"/>
      <c r="BI106" s="180"/>
      <c r="BJ106" s="180"/>
      <c r="BK106" s="180"/>
      <c r="BL106" s="180"/>
      <c r="BM106" s="180"/>
      <c r="BN106" s="180"/>
      <c r="BO106" s="180"/>
      <c r="BP106" s="180"/>
      <c r="BQ106" s="180"/>
      <c r="BR106" s="180"/>
      <c r="BS106" s="180"/>
      <c r="BT106" s="180"/>
      <c r="BU106" s="180"/>
      <c r="BV106" s="180"/>
      <c r="BW106" s="180"/>
      <c r="BX106" s="180"/>
      <c r="BY106" s="180"/>
      <c r="BZ106" s="180"/>
      <c r="CA106" s="180"/>
      <c r="CB106" s="180"/>
      <c r="CC106" s="180"/>
      <c r="CD106" s="180"/>
      <c r="CE106" s="180"/>
      <c r="CF106" s="180"/>
      <c r="CG106" s="180"/>
      <c r="CH106" s="180"/>
      <c r="CI106" s="180"/>
      <c r="CJ106" s="180"/>
      <c r="CK106" s="180"/>
      <c r="CL106" s="180"/>
      <c r="CM106" s="180"/>
      <c r="CN106" s="180"/>
      <c r="CO106" s="180"/>
      <c r="CP106" s="180"/>
      <c r="CQ106" s="180"/>
      <c r="CR106" s="180"/>
      <c r="CS106" s="180"/>
      <c r="CT106" s="180"/>
      <c r="CU106" s="180"/>
      <c r="CV106" s="180"/>
      <c r="CW106" s="180"/>
      <c r="CX106" s="180"/>
      <c r="CY106" s="180"/>
    </row>
    <row r="107" spans="1:103" ht="5.4" customHeight="1">
      <c r="A107" s="180"/>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0"/>
      <c r="AY107" s="180"/>
      <c r="AZ107" s="180"/>
      <c r="BA107" s="180"/>
      <c r="BB107" s="180"/>
      <c r="BC107" s="180"/>
      <c r="BD107" s="180"/>
      <c r="BE107" s="180"/>
      <c r="BF107" s="180"/>
      <c r="BG107" s="180"/>
      <c r="BH107" s="180"/>
      <c r="BI107" s="180"/>
      <c r="BJ107" s="180"/>
      <c r="BK107" s="180"/>
      <c r="BL107" s="180"/>
      <c r="BM107" s="180"/>
      <c r="BN107" s="180"/>
      <c r="BO107" s="180"/>
      <c r="BP107" s="180"/>
      <c r="BQ107" s="180"/>
      <c r="BR107" s="180"/>
      <c r="BS107" s="180"/>
      <c r="BT107" s="180"/>
      <c r="BU107" s="180"/>
      <c r="BV107" s="180"/>
      <c r="BW107" s="180"/>
      <c r="BX107" s="180"/>
      <c r="BY107" s="180"/>
      <c r="BZ107" s="180"/>
      <c r="CA107" s="180"/>
      <c r="CB107" s="180"/>
      <c r="CC107" s="180"/>
      <c r="CD107" s="180"/>
      <c r="CE107" s="180"/>
      <c r="CF107" s="180"/>
      <c r="CG107" s="180"/>
      <c r="CH107" s="180"/>
      <c r="CI107" s="180"/>
      <c r="CJ107" s="180"/>
      <c r="CK107" s="180"/>
      <c r="CL107" s="180"/>
      <c r="CM107" s="180"/>
      <c r="CN107" s="180"/>
      <c r="CO107" s="180"/>
      <c r="CP107" s="180"/>
      <c r="CQ107" s="180"/>
      <c r="CR107" s="180"/>
      <c r="CS107" s="180"/>
      <c r="CT107" s="180"/>
      <c r="CU107" s="180"/>
      <c r="CV107" s="180"/>
      <c r="CW107" s="180"/>
      <c r="CX107" s="180"/>
      <c r="CY107" s="180"/>
    </row>
    <row r="108" spans="1:103" ht="5.4" customHeight="1">
      <c r="A108" s="180"/>
      <c r="B108" s="180"/>
      <c r="C108" s="180"/>
      <c r="D108" s="898" t="s">
        <v>331</v>
      </c>
      <c r="E108" s="898"/>
      <c r="F108" s="898"/>
      <c r="G108" s="898"/>
      <c r="H108" s="898"/>
      <c r="I108" s="898"/>
      <c r="J108" s="898"/>
      <c r="K108" s="898"/>
      <c r="L108" s="898"/>
      <c r="M108" s="898"/>
      <c r="N108" s="898"/>
      <c r="O108" s="898"/>
      <c r="P108" s="898"/>
      <c r="Q108" s="898"/>
      <c r="R108" s="898"/>
      <c r="S108" s="898"/>
      <c r="T108" s="898"/>
      <c r="U108" s="898"/>
      <c r="V108" s="898"/>
      <c r="W108" s="898"/>
      <c r="X108" s="898"/>
      <c r="Y108" s="898"/>
      <c r="Z108" s="898"/>
      <c r="AA108" s="898"/>
      <c r="AB108" s="898"/>
      <c r="AC108" s="898"/>
      <c r="AD108" s="898"/>
      <c r="AE108" s="898"/>
      <c r="AF108" s="898"/>
      <c r="AG108" s="898"/>
      <c r="AH108" s="898"/>
      <c r="AI108" s="898"/>
      <c r="AJ108" s="898"/>
      <c r="AK108" s="898"/>
      <c r="AL108" s="898"/>
      <c r="AM108" s="898"/>
      <c r="AN108" s="898"/>
      <c r="AO108" s="898"/>
      <c r="AP108" s="898"/>
      <c r="AQ108" s="898"/>
      <c r="AR108" s="898"/>
      <c r="AS108" s="898"/>
      <c r="AT108" s="898"/>
      <c r="AU108" s="898"/>
      <c r="AV108" s="898"/>
      <c r="AW108" s="898"/>
      <c r="AX108" s="898"/>
      <c r="AY108" s="898"/>
      <c r="AZ108" s="898"/>
      <c r="BA108" s="898"/>
      <c r="BB108" s="898"/>
      <c r="BC108" s="898"/>
      <c r="BD108" s="898"/>
      <c r="BE108" s="898"/>
      <c r="BF108" s="898"/>
      <c r="BG108" s="898"/>
      <c r="BH108" s="898"/>
      <c r="BI108" s="898"/>
      <c r="BJ108" s="898"/>
      <c r="BK108" s="898"/>
      <c r="BL108" s="898"/>
      <c r="BM108" s="898"/>
      <c r="BN108" s="898"/>
      <c r="BO108" s="898"/>
      <c r="BP108" s="898"/>
      <c r="BQ108" s="898"/>
      <c r="BR108" s="898"/>
      <c r="BS108" s="898"/>
      <c r="BT108" s="898"/>
      <c r="BU108" s="899" t="s">
        <v>323</v>
      </c>
      <c r="BV108" s="899"/>
      <c r="BW108" s="899"/>
      <c r="BX108" s="899"/>
      <c r="BY108" s="899"/>
      <c r="BZ108" s="899"/>
      <c r="CA108" s="899"/>
      <c r="CB108" s="899"/>
      <c r="CC108" s="899"/>
      <c r="CD108" s="896"/>
      <c r="CE108" s="896"/>
      <c r="CF108" s="896"/>
      <c r="CG108" s="896"/>
      <c r="CH108" s="899" t="s">
        <v>324</v>
      </c>
      <c r="CI108" s="899"/>
      <c r="CJ108" s="899"/>
      <c r="CK108" s="899"/>
      <c r="CL108" s="899"/>
      <c r="CM108" s="899"/>
      <c r="CN108" s="899"/>
      <c r="CO108" s="899"/>
      <c r="CP108" s="899"/>
      <c r="CQ108" s="896"/>
      <c r="CR108" s="896"/>
      <c r="CS108" s="896"/>
      <c r="CT108" s="896"/>
      <c r="CU108" s="127"/>
      <c r="CV108" s="127"/>
      <c r="CW108" s="180"/>
      <c r="CX108" s="180"/>
      <c r="CY108" s="180"/>
    </row>
    <row r="109" spans="1:103" ht="5.4" customHeight="1">
      <c r="A109" s="180"/>
      <c r="B109" s="180"/>
      <c r="C109" s="180"/>
      <c r="D109" s="898"/>
      <c r="E109" s="898"/>
      <c r="F109" s="898"/>
      <c r="G109" s="898"/>
      <c r="H109" s="898"/>
      <c r="I109" s="898"/>
      <c r="J109" s="898"/>
      <c r="K109" s="898"/>
      <c r="L109" s="898"/>
      <c r="M109" s="898"/>
      <c r="N109" s="898"/>
      <c r="O109" s="898"/>
      <c r="P109" s="898"/>
      <c r="Q109" s="898"/>
      <c r="R109" s="898"/>
      <c r="S109" s="898"/>
      <c r="T109" s="898"/>
      <c r="U109" s="898"/>
      <c r="V109" s="898"/>
      <c r="W109" s="898"/>
      <c r="X109" s="898"/>
      <c r="Y109" s="898"/>
      <c r="Z109" s="898"/>
      <c r="AA109" s="898"/>
      <c r="AB109" s="898"/>
      <c r="AC109" s="898"/>
      <c r="AD109" s="898"/>
      <c r="AE109" s="898"/>
      <c r="AF109" s="898"/>
      <c r="AG109" s="898"/>
      <c r="AH109" s="898"/>
      <c r="AI109" s="898"/>
      <c r="AJ109" s="898"/>
      <c r="AK109" s="898"/>
      <c r="AL109" s="898"/>
      <c r="AM109" s="898"/>
      <c r="AN109" s="898"/>
      <c r="AO109" s="898"/>
      <c r="AP109" s="898"/>
      <c r="AQ109" s="898"/>
      <c r="AR109" s="898"/>
      <c r="AS109" s="898"/>
      <c r="AT109" s="898"/>
      <c r="AU109" s="898"/>
      <c r="AV109" s="898"/>
      <c r="AW109" s="898"/>
      <c r="AX109" s="898"/>
      <c r="AY109" s="898"/>
      <c r="AZ109" s="898"/>
      <c r="BA109" s="898"/>
      <c r="BB109" s="898"/>
      <c r="BC109" s="898"/>
      <c r="BD109" s="898"/>
      <c r="BE109" s="898"/>
      <c r="BF109" s="898"/>
      <c r="BG109" s="898"/>
      <c r="BH109" s="898"/>
      <c r="BI109" s="898"/>
      <c r="BJ109" s="898"/>
      <c r="BK109" s="898"/>
      <c r="BL109" s="898"/>
      <c r="BM109" s="898"/>
      <c r="BN109" s="898"/>
      <c r="BO109" s="898"/>
      <c r="BP109" s="898"/>
      <c r="BQ109" s="898"/>
      <c r="BR109" s="898"/>
      <c r="BS109" s="898"/>
      <c r="BT109" s="898"/>
      <c r="BU109" s="899"/>
      <c r="BV109" s="899"/>
      <c r="BW109" s="899"/>
      <c r="BX109" s="899"/>
      <c r="BY109" s="899"/>
      <c r="BZ109" s="899"/>
      <c r="CA109" s="899"/>
      <c r="CB109" s="899"/>
      <c r="CC109" s="899"/>
      <c r="CD109" s="896"/>
      <c r="CE109" s="896"/>
      <c r="CF109" s="896"/>
      <c r="CG109" s="896"/>
      <c r="CH109" s="899"/>
      <c r="CI109" s="899"/>
      <c r="CJ109" s="899"/>
      <c r="CK109" s="899"/>
      <c r="CL109" s="899"/>
      <c r="CM109" s="899"/>
      <c r="CN109" s="899"/>
      <c r="CO109" s="899"/>
      <c r="CP109" s="899"/>
      <c r="CQ109" s="896"/>
      <c r="CR109" s="896"/>
      <c r="CS109" s="896"/>
      <c r="CT109" s="896"/>
      <c r="CU109" s="127"/>
      <c r="CV109" s="127"/>
      <c r="CW109" s="180"/>
      <c r="CX109" s="180"/>
      <c r="CY109" s="180"/>
    </row>
    <row r="110" spans="1:103" ht="5.4" customHeight="1">
      <c r="A110" s="180"/>
      <c r="B110" s="180"/>
      <c r="C110" s="180"/>
      <c r="D110" s="898"/>
      <c r="E110" s="898"/>
      <c r="F110" s="898"/>
      <c r="G110" s="898"/>
      <c r="H110" s="898"/>
      <c r="I110" s="898"/>
      <c r="J110" s="898"/>
      <c r="K110" s="898"/>
      <c r="L110" s="898"/>
      <c r="M110" s="898"/>
      <c r="N110" s="898"/>
      <c r="O110" s="898"/>
      <c r="P110" s="898"/>
      <c r="Q110" s="898"/>
      <c r="R110" s="898"/>
      <c r="S110" s="898"/>
      <c r="T110" s="898"/>
      <c r="U110" s="898"/>
      <c r="V110" s="898"/>
      <c r="W110" s="898"/>
      <c r="X110" s="898"/>
      <c r="Y110" s="898"/>
      <c r="Z110" s="898"/>
      <c r="AA110" s="898"/>
      <c r="AB110" s="898"/>
      <c r="AC110" s="898"/>
      <c r="AD110" s="898"/>
      <c r="AE110" s="898"/>
      <c r="AF110" s="898"/>
      <c r="AG110" s="898"/>
      <c r="AH110" s="898"/>
      <c r="AI110" s="898"/>
      <c r="AJ110" s="898"/>
      <c r="AK110" s="898"/>
      <c r="AL110" s="898"/>
      <c r="AM110" s="898"/>
      <c r="AN110" s="898"/>
      <c r="AO110" s="898"/>
      <c r="AP110" s="898"/>
      <c r="AQ110" s="898"/>
      <c r="AR110" s="898"/>
      <c r="AS110" s="898"/>
      <c r="AT110" s="898"/>
      <c r="AU110" s="898"/>
      <c r="AV110" s="898"/>
      <c r="AW110" s="898"/>
      <c r="AX110" s="898"/>
      <c r="AY110" s="898"/>
      <c r="AZ110" s="898"/>
      <c r="BA110" s="898"/>
      <c r="BB110" s="898"/>
      <c r="BC110" s="898"/>
      <c r="BD110" s="898"/>
      <c r="BE110" s="898"/>
      <c r="BF110" s="898"/>
      <c r="BG110" s="898"/>
      <c r="BH110" s="898"/>
      <c r="BI110" s="898"/>
      <c r="BJ110" s="898"/>
      <c r="BK110" s="898"/>
      <c r="BL110" s="898"/>
      <c r="BM110" s="898"/>
      <c r="BN110" s="898"/>
      <c r="BO110" s="898"/>
      <c r="BP110" s="898"/>
      <c r="BQ110" s="898"/>
      <c r="BR110" s="898"/>
      <c r="BS110" s="898"/>
      <c r="BT110" s="898"/>
      <c r="BU110" s="899"/>
      <c r="BV110" s="899"/>
      <c r="BW110" s="899"/>
      <c r="BX110" s="899"/>
      <c r="BY110" s="899"/>
      <c r="BZ110" s="899"/>
      <c r="CA110" s="899"/>
      <c r="CB110" s="899"/>
      <c r="CC110" s="899"/>
      <c r="CD110" s="896"/>
      <c r="CE110" s="896"/>
      <c r="CF110" s="896"/>
      <c r="CG110" s="896"/>
      <c r="CH110" s="899"/>
      <c r="CI110" s="899"/>
      <c r="CJ110" s="899"/>
      <c r="CK110" s="899"/>
      <c r="CL110" s="899"/>
      <c r="CM110" s="899"/>
      <c r="CN110" s="899"/>
      <c r="CO110" s="899"/>
      <c r="CP110" s="899"/>
      <c r="CQ110" s="896"/>
      <c r="CR110" s="896"/>
      <c r="CS110" s="896"/>
      <c r="CT110" s="896"/>
      <c r="CU110" s="127"/>
      <c r="CV110" s="127"/>
      <c r="CW110" s="180"/>
      <c r="CX110" s="180"/>
      <c r="CY110" s="180"/>
    </row>
    <row r="111" spans="1:103" ht="5.4" customHeight="1">
      <c r="A111" s="180"/>
      <c r="B111" s="180"/>
      <c r="C111" s="180"/>
      <c r="D111" s="898"/>
      <c r="E111" s="898"/>
      <c r="F111" s="898"/>
      <c r="G111" s="898"/>
      <c r="H111" s="898"/>
      <c r="I111" s="898"/>
      <c r="J111" s="898"/>
      <c r="K111" s="898"/>
      <c r="L111" s="898"/>
      <c r="M111" s="898"/>
      <c r="N111" s="898"/>
      <c r="O111" s="898"/>
      <c r="P111" s="898"/>
      <c r="Q111" s="898"/>
      <c r="R111" s="898"/>
      <c r="S111" s="898"/>
      <c r="T111" s="898"/>
      <c r="U111" s="898"/>
      <c r="V111" s="898"/>
      <c r="W111" s="898"/>
      <c r="X111" s="898"/>
      <c r="Y111" s="898"/>
      <c r="Z111" s="898"/>
      <c r="AA111" s="898"/>
      <c r="AB111" s="898"/>
      <c r="AC111" s="898"/>
      <c r="AD111" s="898"/>
      <c r="AE111" s="898"/>
      <c r="AF111" s="898"/>
      <c r="AG111" s="898"/>
      <c r="AH111" s="898"/>
      <c r="AI111" s="898"/>
      <c r="AJ111" s="898"/>
      <c r="AK111" s="898"/>
      <c r="AL111" s="898"/>
      <c r="AM111" s="898"/>
      <c r="AN111" s="898"/>
      <c r="AO111" s="898"/>
      <c r="AP111" s="898"/>
      <c r="AQ111" s="898"/>
      <c r="AR111" s="898"/>
      <c r="AS111" s="898"/>
      <c r="AT111" s="898"/>
      <c r="AU111" s="898"/>
      <c r="AV111" s="898"/>
      <c r="AW111" s="898"/>
      <c r="AX111" s="898"/>
      <c r="AY111" s="898"/>
      <c r="AZ111" s="898"/>
      <c r="BA111" s="898"/>
      <c r="BB111" s="898"/>
      <c r="BC111" s="898"/>
      <c r="BD111" s="898"/>
      <c r="BE111" s="898"/>
      <c r="BF111" s="898"/>
      <c r="BG111" s="898"/>
      <c r="BH111" s="898"/>
      <c r="BI111" s="898"/>
      <c r="BJ111" s="898"/>
      <c r="BK111" s="898"/>
      <c r="BL111" s="898"/>
      <c r="BM111" s="898"/>
      <c r="BN111" s="898"/>
      <c r="BO111" s="898"/>
      <c r="BP111" s="898"/>
      <c r="BQ111" s="898"/>
      <c r="BR111" s="898"/>
      <c r="BS111" s="898"/>
      <c r="BT111" s="898"/>
      <c r="BU111" s="899"/>
      <c r="BV111" s="899"/>
      <c r="BW111" s="899"/>
      <c r="BX111" s="899"/>
      <c r="BY111" s="899"/>
      <c r="BZ111" s="899"/>
      <c r="CA111" s="899"/>
      <c r="CB111" s="899"/>
      <c r="CC111" s="899"/>
      <c r="CD111" s="896"/>
      <c r="CE111" s="896"/>
      <c r="CF111" s="896"/>
      <c r="CG111" s="896"/>
      <c r="CH111" s="899"/>
      <c r="CI111" s="899"/>
      <c r="CJ111" s="899"/>
      <c r="CK111" s="899"/>
      <c r="CL111" s="899"/>
      <c r="CM111" s="899"/>
      <c r="CN111" s="899"/>
      <c r="CO111" s="899"/>
      <c r="CP111" s="899"/>
      <c r="CQ111" s="896"/>
      <c r="CR111" s="896"/>
      <c r="CS111" s="896"/>
      <c r="CT111" s="896"/>
      <c r="CU111" s="127"/>
      <c r="CV111" s="127"/>
      <c r="CW111" s="180"/>
      <c r="CX111" s="180"/>
      <c r="CY111" s="180"/>
    </row>
    <row r="112" spans="1:103" ht="5.4" customHeight="1">
      <c r="A112" s="180"/>
      <c r="B112" s="180"/>
      <c r="C112" s="180"/>
      <c r="D112" s="898"/>
      <c r="E112" s="898"/>
      <c r="F112" s="898"/>
      <c r="G112" s="898"/>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8"/>
      <c r="AL112" s="898"/>
      <c r="AM112" s="898"/>
      <c r="AN112" s="898"/>
      <c r="AO112" s="898"/>
      <c r="AP112" s="898"/>
      <c r="AQ112" s="898"/>
      <c r="AR112" s="898"/>
      <c r="AS112" s="898"/>
      <c r="AT112" s="898"/>
      <c r="AU112" s="898"/>
      <c r="AV112" s="898"/>
      <c r="AW112" s="898"/>
      <c r="AX112" s="898"/>
      <c r="AY112" s="898"/>
      <c r="AZ112" s="898"/>
      <c r="BA112" s="898"/>
      <c r="BB112" s="898"/>
      <c r="BC112" s="898"/>
      <c r="BD112" s="898"/>
      <c r="BE112" s="898"/>
      <c r="BF112" s="898"/>
      <c r="BG112" s="898"/>
      <c r="BH112" s="898"/>
      <c r="BI112" s="898"/>
      <c r="BJ112" s="898"/>
      <c r="BK112" s="898"/>
      <c r="BL112" s="898"/>
      <c r="BM112" s="898"/>
      <c r="BN112" s="898"/>
      <c r="BO112" s="898"/>
      <c r="BP112" s="898"/>
      <c r="BQ112" s="898"/>
      <c r="BR112" s="898"/>
      <c r="BS112" s="898"/>
      <c r="BT112" s="898"/>
      <c r="BU112" s="899"/>
      <c r="BV112" s="899"/>
      <c r="BW112" s="899"/>
      <c r="BX112" s="899"/>
      <c r="BY112" s="899"/>
      <c r="BZ112" s="899"/>
      <c r="CA112" s="899"/>
      <c r="CB112" s="899"/>
      <c r="CC112" s="899"/>
      <c r="CD112" s="896"/>
      <c r="CE112" s="896"/>
      <c r="CF112" s="896"/>
      <c r="CG112" s="896"/>
      <c r="CH112" s="899"/>
      <c r="CI112" s="899"/>
      <c r="CJ112" s="899"/>
      <c r="CK112" s="899"/>
      <c r="CL112" s="899"/>
      <c r="CM112" s="899"/>
      <c r="CN112" s="899"/>
      <c r="CO112" s="899"/>
      <c r="CP112" s="899"/>
      <c r="CQ112" s="896"/>
      <c r="CR112" s="896"/>
      <c r="CS112" s="896"/>
      <c r="CT112" s="896"/>
      <c r="CU112" s="180"/>
      <c r="CV112" s="180"/>
      <c r="CW112" s="180"/>
      <c r="CX112" s="180"/>
      <c r="CY112" s="180"/>
    </row>
    <row r="113" spans="1:103" ht="5.4" customHeight="1">
      <c r="A113" s="180"/>
      <c r="B113" s="180"/>
      <c r="C113" s="180"/>
      <c r="D113" s="898"/>
      <c r="E113" s="898"/>
      <c r="F113" s="898"/>
      <c r="G113" s="898"/>
      <c r="H113" s="898"/>
      <c r="I113" s="898"/>
      <c r="J113" s="898"/>
      <c r="K113" s="898"/>
      <c r="L113" s="898"/>
      <c r="M113" s="898"/>
      <c r="N113" s="898"/>
      <c r="O113" s="898"/>
      <c r="P113" s="898"/>
      <c r="Q113" s="898"/>
      <c r="R113" s="898"/>
      <c r="S113" s="898"/>
      <c r="T113" s="898"/>
      <c r="U113" s="898"/>
      <c r="V113" s="898"/>
      <c r="W113" s="898"/>
      <c r="X113" s="898"/>
      <c r="Y113" s="898"/>
      <c r="Z113" s="898"/>
      <c r="AA113" s="898"/>
      <c r="AB113" s="898"/>
      <c r="AC113" s="898"/>
      <c r="AD113" s="898"/>
      <c r="AE113" s="898"/>
      <c r="AF113" s="898"/>
      <c r="AG113" s="898"/>
      <c r="AH113" s="898"/>
      <c r="AI113" s="898"/>
      <c r="AJ113" s="898"/>
      <c r="AK113" s="898"/>
      <c r="AL113" s="898"/>
      <c r="AM113" s="898"/>
      <c r="AN113" s="898"/>
      <c r="AO113" s="898"/>
      <c r="AP113" s="898"/>
      <c r="AQ113" s="898"/>
      <c r="AR113" s="898"/>
      <c r="AS113" s="898"/>
      <c r="AT113" s="898"/>
      <c r="AU113" s="898"/>
      <c r="AV113" s="898"/>
      <c r="AW113" s="898"/>
      <c r="AX113" s="898"/>
      <c r="AY113" s="898"/>
      <c r="AZ113" s="898"/>
      <c r="BA113" s="898"/>
      <c r="BB113" s="898"/>
      <c r="BC113" s="898"/>
      <c r="BD113" s="898"/>
      <c r="BE113" s="898"/>
      <c r="BF113" s="898"/>
      <c r="BG113" s="898"/>
      <c r="BH113" s="898"/>
      <c r="BI113" s="898"/>
      <c r="BJ113" s="898"/>
      <c r="BK113" s="898"/>
      <c r="BL113" s="898"/>
      <c r="BM113" s="898"/>
      <c r="BN113" s="898"/>
      <c r="BO113" s="898"/>
      <c r="BP113" s="898"/>
      <c r="BQ113" s="898"/>
      <c r="BR113" s="898"/>
      <c r="BS113" s="898"/>
      <c r="BT113" s="898"/>
      <c r="BU113" s="899"/>
      <c r="BV113" s="899"/>
      <c r="BW113" s="899"/>
      <c r="BX113" s="899"/>
      <c r="BY113" s="899"/>
      <c r="BZ113" s="899"/>
      <c r="CA113" s="899"/>
      <c r="CB113" s="899"/>
      <c r="CC113" s="899"/>
      <c r="CD113" s="896"/>
      <c r="CE113" s="896"/>
      <c r="CF113" s="896"/>
      <c r="CG113" s="896"/>
      <c r="CH113" s="899"/>
      <c r="CI113" s="899"/>
      <c r="CJ113" s="899"/>
      <c r="CK113" s="899"/>
      <c r="CL113" s="899"/>
      <c r="CM113" s="899"/>
      <c r="CN113" s="899"/>
      <c r="CO113" s="899"/>
      <c r="CP113" s="899"/>
      <c r="CQ113" s="896"/>
      <c r="CR113" s="896"/>
      <c r="CS113" s="896"/>
      <c r="CT113" s="896"/>
      <c r="CU113" s="180"/>
      <c r="CV113" s="180"/>
      <c r="CW113" s="180"/>
      <c r="CX113" s="180"/>
      <c r="CY113" s="180"/>
    </row>
    <row r="114" spans="1:103" ht="5.4" customHeight="1">
      <c r="A114" s="180"/>
      <c r="B114" s="180"/>
      <c r="C114" s="18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c r="AY114" s="170"/>
      <c r="AZ114" s="170"/>
      <c r="BA114" s="170"/>
      <c r="BB114" s="170"/>
      <c r="BC114" s="170"/>
      <c r="BD114" s="170"/>
      <c r="BE114" s="170"/>
      <c r="BF114" s="170"/>
      <c r="BG114" s="170"/>
      <c r="BH114" s="170"/>
      <c r="BI114" s="170"/>
      <c r="BJ114" s="170"/>
      <c r="BK114" s="170"/>
      <c r="BL114" s="180"/>
      <c r="BM114" s="180"/>
      <c r="BN114" s="180"/>
      <c r="BO114" s="180"/>
      <c r="BP114" s="180"/>
      <c r="BQ114" s="180"/>
      <c r="BR114" s="180"/>
      <c r="BS114" s="180"/>
      <c r="BT114" s="180"/>
      <c r="BU114" s="180"/>
      <c r="BV114" s="180"/>
      <c r="BW114" s="180"/>
      <c r="BX114" s="180"/>
      <c r="BY114" s="180"/>
      <c r="BZ114" s="180"/>
      <c r="CA114" s="180"/>
      <c r="CB114" s="180"/>
      <c r="CC114" s="180"/>
      <c r="CD114" s="180"/>
      <c r="CE114" s="180"/>
      <c r="CF114" s="180"/>
      <c r="CG114" s="180"/>
      <c r="CH114" s="904"/>
      <c r="CI114" s="904"/>
      <c r="CJ114" s="904"/>
      <c r="CK114" s="904"/>
      <c r="CL114" s="904"/>
      <c r="CM114" s="904"/>
      <c r="CN114" s="904"/>
      <c r="CO114" s="904"/>
      <c r="CP114" s="904"/>
      <c r="CQ114" s="180"/>
      <c r="CR114" s="180"/>
      <c r="CS114" s="180"/>
      <c r="CT114" s="180"/>
      <c r="CU114" s="180"/>
      <c r="CV114" s="180"/>
      <c r="CW114" s="180"/>
      <c r="CX114" s="180"/>
      <c r="CY114" s="180"/>
    </row>
    <row r="115" spans="1:103" ht="5.4" customHeight="1">
      <c r="A115" s="180"/>
      <c r="B115" s="180"/>
      <c r="C115" s="18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c r="BA115" s="170"/>
      <c r="BB115" s="170"/>
      <c r="BC115" s="170"/>
      <c r="BD115" s="170"/>
      <c r="BE115" s="170"/>
      <c r="BF115" s="170"/>
      <c r="BG115" s="170"/>
      <c r="BH115" s="170"/>
      <c r="BI115" s="170"/>
      <c r="BJ115" s="170"/>
      <c r="BK115" s="170"/>
      <c r="BL115" s="180"/>
      <c r="BM115" s="180"/>
      <c r="BN115" s="180"/>
      <c r="BO115" s="180"/>
      <c r="BP115" s="180"/>
      <c r="BQ115" s="180"/>
      <c r="BR115" s="180"/>
      <c r="BS115" s="180"/>
      <c r="BT115" s="180"/>
      <c r="BU115" s="180"/>
      <c r="BV115" s="180"/>
      <c r="BW115" s="180"/>
      <c r="BX115" s="180"/>
      <c r="BY115" s="180"/>
      <c r="BZ115" s="180"/>
      <c r="CA115" s="180"/>
      <c r="CB115" s="180"/>
      <c r="CC115" s="180"/>
      <c r="CD115" s="180"/>
      <c r="CE115" s="180"/>
      <c r="CF115" s="180"/>
      <c r="CG115" s="180"/>
      <c r="CH115" s="180"/>
      <c r="CI115" s="180"/>
      <c r="CJ115" s="180"/>
      <c r="CK115" s="180"/>
      <c r="CL115" s="180"/>
      <c r="CM115" s="180"/>
      <c r="CN115" s="180"/>
      <c r="CO115" s="180"/>
      <c r="CP115" s="180"/>
      <c r="CQ115" s="180"/>
      <c r="CR115" s="180"/>
      <c r="CS115" s="180"/>
      <c r="CT115" s="180"/>
      <c r="CU115" s="180"/>
      <c r="CV115" s="180"/>
      <c r="CW115" s="180"/>
      <c r="CX115" s="180"/>
      <c r="CY115" s="180"/>
    </row>
    <row r="116" spans="1:103" ht="5.4" customHeight="1">
      <c r="A116" s="180"/>
      <c r="B116" s="180"/>
      <c r="C116" s="180"/>
      <c r="D116" s="898" t="s">
        <v>332</v>
      </c>
      <c r="E116" s="898"/>
      <c r="F116" s="898"/>
      <c r="G116" s="898"/>
      <c r="H116" s="898"/>
      <c r="I116" s="898"/>
      <c r="J116" s="898"/>
      <c r="K116" s="898"/>
      <c r="L116" s="898"/>
      <c r="M116" s="898"/>
      <c r="N116" s="898"/>
      <c r="O116" s="898"/>
      <c r="P116" s="898"/>
      <c r="Q116" s="898"/>
      <c r="R116" s="898"/>
      <c r="S116" s="898"/>
      <c r="T116" s="898"/>
      <c r="U116" s="898"/>
      <c r="V116" s="898"/>
      <c r="W116" s="898"/>
      <c r="X116" s="898"/>
      <c r="Y116" s="898"/>
      <c r="Z116" s="898"/>
      <c r="AA116" s="898"/>
      <c r="AB116" s="898"/>
      <c r="AC116" s="898"/>
      <c r="AD116" s="898"/>
      <c r="AE116" s="898"/>
      <c r="AF116" s="898"/>
      <c r="AG116" s="898"/>
      <c r="AH116" s="898"/>
      <c r="AI116" s="898"/>
      <c r="AJ116" s="898"/>
      <c r="AK116" s="898"/>
      <c r="AL116" s="898"/>
      <c r="AM116" s="898"/>
      <c r="AN116" s="898"/>
      <c r="AO116" s="898"/>
      <c r="AP116" s="898"/>
      <c r="AQ116" s="898"/>
      <c r="AR116" s="898"/>
      <c r="AS116" s="898"/>
      <c r="AT116" s="898"/>
      <c r="AU116" s="898"/>
      <c r="AV116" s="898"/>
      <c r="AW116" s="898"/>
      <c r="AX116" s="898"/>
      <c r="AY116" s="898"/>
      <c r="AZ116" s="898"/>
      <c r="BA116" s="898"/>
      <c r="BB116" s="898"/>
      <c r="BC116" s="898"/>
      <c r="BD116" s="898"/>
      <c r="BE116" s="898"/>
      <c r="BF116" s="898"/>
      <c r="BG116" s="898"/>
      <c r="BH116" s="898"/>
      <c r="BI116" s="898"/>
      <c r="BJ116" s="898"/>
      <c r="BK116" s="898"/>
      <c r="BL116" s="898"/>
      <c r="BM116" s="898"/>
      <c r="BN116" s="898"/>
      <c r="BO116" s="898"/>
      <c r="BP116" s="898"/>
      <c r="BQ116" s="898"/>
      <c r="BR116" s="898"/>
      <c r="BS116" s="898"/>
      <c r="BT116" s="898"/>
      <c r="BU116" s="899" t="s">
        <v>323</v>
      </c>
      <c r="BV116" s="899"/>
      <c r="BW116" s="899"/>
      <c r="BX116" s="899"/>
      <c r="BY116" s="899"/>
      <c r="BZ116" s="899"/>
      <c r="CA116" s="899"/>
      <c r="CB116" s="899"/>
      <c r="CC116" s="899"/>
      <c r="CD116" s="896"/>
      <c r="CE116" s="896"/>
      <c r="CF116" s="896"/>
      <c r="CG116" s="896"/>
      <c r="CH116" s="899" t="s">
        <v>324</v>
      </c>
      <c r="CI116" s="899"/>
      <c r="CJ116" s="899"/>
      <c r="CK116" s="899"/>
      <c r="CL116" s="899"/>
      <c r="CM116" s="899"/>
      <c r="CN116" s="899"/>
      <c r="CO116" s="899"/>
      <c r="CP116" s="899"/>
      <c r="CQ116" s="896"/>
      <c r="CR116" s="896"/>
      <c r="CS116" s="896"/>
      <c r="CT116" s="896"/>
      <c r="CU116" s="180"/>
      <c r="CV116" s="180"/>
      <c r="CW116" s="180"/>
      <c r="CX116" s="180"/>
      <c r="CY116" s="180"/>
    </row>
    <row r="117" spans="1:103" ht="5.4" customHeight="1">
      <c r="A117" s="180"/>
      <c r="B117" s="180"/>
      <c r="C117" s="180"/>
      <c r="D117" s="898"/>
      <c r="E117" s="898"/>
      <c r="F117" s="898"/>
      <c r="G117" s="898"/>
      <c r="H117" s="898"/>
      <c r="I117" s="898"/>
      <c r="J117" s="898"/>
      <c r="K117" s="898"/>
      <c r="L117" s="898"/>
      <c r="M117" s="898"/>
      <c r="N117" s="898"/>
      <c r="O117" s="898"/>
      <c r="P117" s="898"/>
      <c r="Q117" s="898"/>
      <c r="R117" s="898"/>
      <c r="S117" s="898"/>
      <c r="T117" s="898"/>
      <c r="U117" s="898"/>
      <c r="V117" s="898"/>
      <c r="W117" s="898"/>
      <c r="X117" s="898"/>
      <c r="Y117" s="898"/>
      <c r="Z117" s="898"/>
      <c r="AA117" s="898"/>
      <c r="AB117" s="898"/>
      <c r="AC117" s="898"/>
      <c r="AD117" s="898"/>
      <c r="AE117" s="898"/>
      <c r="AF117" s="898"/>
      <c r="AG117" s="898"/>
      <c r="AH117" s="898"/>
      <c r="AI117" s="898"/>
      <c r="AJ117" s="898"/>
      <c r="AK117" s="898"/>
      <c r="AL117" s="898"/>
      <c r="AM117" s="898"/>
      <c r="AN117" s="898"/>
      <c r="AO117" s="898"/>
      <c r="AP117" s="898"/>
      <c r="AQ117" s="898"/>
      <c r="AR117" s="898"/>
      <c r="AS117" s="898"/>
      <c r="AT117" s="898"/>
      <c r="AU117" s="898"/>
      <c r="AV117" s="898"/>
      <c r="AW117" s="898"/>
      <c r="AX117" s="898"/>
      <c r="AY117" s="898"/>
      <c r="AZ117" s="898"/>
      <c r="BA117" s="898"/>
      <c r="BB117" s="898"/>
      <c r="BC117" s="898"/>
      <c r="BD117" s="898"/>
      <c r="BE117" s="898"/>
      <c r="BF117" s="898"/>
      <c r="BG117" s="898"/>
      <c r="BH117" s="898"/>
      <c r="BI117" s="898"/>
      <c r="BJ117" s="898"/>
      <c r="BK117" s="898"/>
      <c r="BL117" s="898"/>
      <c r="BM117" s="898"/>
      <c r="BN117" s="898"/>
      <c r="BO117" s="898"/>
      <c r="BP117" s="898"/>
      <c r="BQ117" s="898"/>
      <c r="BR117" s="898"/>
      <c r="BS117" s="898"/>
      <c r="BT117" s="898"/>
      <c r="BU117" s="899"/>
      <c r="BV117" s="899"/>
      <c r="BW117" s="899"/>
      <c r="BX117" s="899"/>
      <c r="BY117" s="899"/>
      <c r="BZ117" s="899"/>
      <c r="CA117" s="899"/>
      <c r="CB117" s="899"/>
      <c r="CC117" s="899"/>
      <c r="CD117" s="896"/>
      <c r="CE117" s="896"/>
      <c r="CF117" s="896"/>
      <c r="CG117" s="896"/>
      <c r="CH117" s="899"/>
      <c r="CI117" s="899"/>
      <c r="CJ117" s="899"/>
      <c r="CK117" s="899"/>
      <c r="CL117" s="899"/>
      <c r="CM117" s="899"/>
      <c r="CN117" s="899"/>
      <c r="CO117" s="899"/>
      <c r="CP117" s="899"/>
      <c r="CQ117" s="896"/>
      <c r="CR117" s="896"/>
      <c r="CS117" s="896"/>
      <c r="CT117" s="896"/>
      <c r="CU117" s="180"/>
      <c r="CV117" s="180"/>
      <c r="CW117" s="180"/>
      <c r="CX117" s="180"/>
      <c r="CY117" s="180"/>
    </row>
    <row r="118" spans="1:103" ht="5.4" customHeight="1">
      <c r="A118" s="180"/>
      <c r="B118" s="180"/>
      <c r="C118" s="180"/>
      <c r="D118" s="898"/>
      <c r="E118" s="898"/>
      <c r="F118" s="898"/>
      <c r="G118" s="898"/>
      <c r="H118" s="898"/>
      <c r="I118" s="898"/>
      <c r="J118" s="898"/>
      <c r="K118" s="898"/>
      <c r="L118" s="898"/>
      <c r="M118" s="898"/>
      <c r="N118" s="898"/>
      <c r="O118" s="898"/>
      <c r="P118" s="898"/>
      <c r="Q118" s="898"/>
      <c r="R118" s="898"/>
      <c r="S118" s="898"/>
      <c r="T118" s="898"/>
      <c r="U118" s="898"/>
      <c r="V118" s="898"/>
      <c r="W118" s="898"/>
      <c r="X118" s="898"/>
      <c r="Y118" s="898"/>
      <c r="Z118" s="898"/>
      <c r="AA118" s="898"/>
      <c r="AB118" s="898"/>
      <c r="AC118" s="898"/>
      <c r="AD118" s="898"/>
      <c r="AE118" s="898"/>
      <c r="AF118" s="898"/>
      <c r="AG118" s="898"/>
      <c r="AH118" s="898"/>
      <c r="AI118" s="898"/>
      <c r="AJ118" s="898"/>
      <c r="AK118" s="898"/>
      <c r="AL118" s="898"/>
      <c r="AM118" s="898"/>
      <c r="AN118" s="898"/>
      <c r="AO118" s="898"/>
      <c r="AP118" s="898"/>
      <c r="AQ118" s="898"/>
      <c r="AR118" s="898"/>
      <c r="AS118" s="898"/>
      <c r="AT118" s="898"/>
      <c r="AU118" s="898"/>
      <c r="AV118" s="898"/>
      <c r="AW118" s="898"/>
      <c r="AX118" s="898"/>
      <c r="AY118" s="898"/>
      <c r="AZ118" s="898"/>
      <c r="BA118" s="898"/>
      <c r="BB118" s="898"/>
      <c r="BC118" s="898"/>
      <c r="BD118" s="898"/>
      <c r="BE118" s="898"/>
      <c r="BF118" s="898"/>
      <c r="BG118" s="898"/>
      <c r="BH118" s="898"/>
      <c r="BI118" s="898"/>
      <c r="BJ118" s="898"/>
      <c r="BK118" s="898"/>
      <c r="BL118" s="898"/>
      <c r="BM118" s="898"/>
      <c r="BN118" s="898"/>
      <c r="BO118" s="898"/>
      <c r="BP118" s="898"/>
      <c r="BQ118" s="898"/>
      <c r="BR118" s="898"/>
      <c r="BS118" s="898"/>
      <c r="BT118" s="898"/>
      <c r="BU118" s="899"/>
      <c r="BV118" s="899"/>
      <c r="BW118" s="899"/>
      <c r="BX118" s="899"/>
      <c r="BY118" s="899"/>
      <c r="BZ118" s="899"/>
      <c r="CA118" s="899"/>
      <c r="CB118" s="899"/>
      <c r="CC118" s="899"/>
      <c r="CD118" s="896"/>
      <c r="CE118" s="896"/>
      <c r="CF118" s="896"/>
      <c r="CG118" s="896"/>
      <c r="CH118" s="899"/>
      <c r="CI118" s="899"/>
      <c r="CJ118" s="899"/>
      <c r="CK118" s="899"/>
      <c r="CL118" s="899"/>
      <c r="CM118" s="899"/>
      <c r="CN118" s="899"/>
      <c r="CO118" s="899"/>
      <c r="CP118" s="899"/>
      <c r="CQ118" s="896"/>
      <c r="CR118" s="896"/>
      <c r="CS118" s="896"/>
      <c r="CT118" s="896"/>
      <c r="CU118" s="180"/>
      <c r="CV118" s="180"/>
      <c r="CW118" s="180"/>
      <c r="CX118" s="180"/>
      <c r="CY118" s="180"/>
    </row>
    <row r="119" spans="1:103" ht="5.4" customHeight="1">
      <c r="A119" s="180"/>
      <c r="B119" s="180"/>
      <c r="C119" s="180"/>
      <c r="D119" s="898"/>
      <c r="E119" s="898"/>
      <c r="F119" s="898"/>
      <c r="G119" s="898"/>
      <c r="H119" s="898"/>
      <c r="I119" s="898"/>
      <c r="J119" s="898"/>
      <c r="K119" s="898"/>
      <c r="L119" s="898"/>
      <c r="M119" s="898"/>
      <c r="N119" s="898"/>
      <c r="O119" s="898"/>
      <c r="P119" s="898"/>
      <c r="Q119" s="898"/>
      <c r="R119" s="898"/>
      <c r="S119" s="898"/>
      <c r="T119" s="898"/>
      <c r="U119" s="898"/>
      <c r="V119" s="898"/>
      <c r="W119" s="898"/>
      <c r="X119" s="898"/>
      <c r="Y119" s="898"/>
      <c r="Z119" s="898"/>
      <c r="AA119" s="898"/>
      <c r="AB119" s="898"/>
      <c r="AC119" s="898"/>
      <c r="AD119" s="898"/>
      <c r="AE119" s="898"/>
      <c r="AF119" s="898"/>
      <c r="AG119" s="898"/>
      <c r="AH119" s="898"/>
      <c r="AI119" s="898"/>
      <c r="AJ119" s="898"/>
      <c r="AK119" s="898"/>
      <c r="AL119" s="898"/>
      <c r="AM119" s="898"/>
      <c r="AN119" s="898"/>
      <c r="AO119" s="898"/>
      <c r="AP119" s="898"/>
      <c r="AQ119" s="898"/>
      <c r="AR119" s="898"/>
      <c r="AS119" s="898"/>
      <c r="AT119" s="898"/>
      <c r="AU119" s="898"/>
      <c r="AV119" s="898"/>
      <c r="AW119" s="898"/>
      <c r="AX119" s="898"/>
      <c r="AY119" s="898"/>
      <c r="AZ119" s="898"/>
      <c r="BA119" s="898"/>
      <c r="BB119" s="898"/>
      <c r="BC119" s="898"/>
      <c r="BD119" s="898"/>
      <c r="BE119" s="898"/>
      <c r="BF119" s="898"/>
      <c r="BG119" s="898"/>
      <c r="BH119" s="898"/>
      <c r="BI119" s="898"/>
      <c r="BJ119" s="898"/>
      <c r="BK119" s="898"/>
      <c r="BL119" s="898"/>
      <c r="BM119" s="898"/>
      <c r="BN119" s="898"/>
      <c r="BO119" s="898"/>
      <c r="BP119" s="898"/>
      <c r="BQ119" s="898"/>
      <c r="BR119" s="898"/>
      <c r="BS119" s="898"/>
      <c r="BT119" s="898"/>
      <c r="BU119" s="899"/>
      <c r="BV119" s="899"/>
      <c r="BW119" s="899"/>
      <c r="BX119" s="899"/>
      <c r="BY119" s="899"/>
      <c r="BZ119" s="899"/>
      <c r="CA119" s="899"/>
      <c r="CB119" s="899"/>
      <c r="CC119" s="899"/>
      <c r="CD119" s="896"/>
      <c r="CE119" s="896"/>
      <c r="CF119" s="896"/>
      <c r="CG119" s="896"/>
      <c r="CH119" s="899"/>
      <c r="CI119" s="899"/>
      <c r="CJ119" s="899"/>
      <c r="CK119" s="899"/>
      <c r="CL119" s="899"/>
      <c r="CM119" s="899"/>
      <c r="CN119" s="899"/>
      <c r="CO119" s="899"/>
      <c r="CP119" s="899"/>
      <c r="CQ119" s="896"/>
      <c r="CR119" s="896"/>
      <c r="CS119" s="896"/>
      <c r="CT119" s="896"/>
      <c r="CU119" s="180"/>
      <c r="CV119" s="180"/>
      <c r="CW119" s="180"/>
      <c r="CX119" s="180"/>
      <c r="CY119" s="180"/>
    </row>
    <row r="120" spans="1:103" ht="5.4" customHeight="1">
      <c r="A120" s="180"/>
      <c r="B120" s="180"/>
      <c r="C120" s="180"/>
      <c r="D120" s="898"/>
      <c r="E120" s="898"/>
      <c r="F120" s="898"/>
      <c r="G120" s="898"/>
      <c r="H120" s="898"/>
      <c r="I120" s="898"/>
      <c r="J120" s="898"/>
      <c r="K120" s="898"/>
      <c r="L120" s="898"/>
      <c r="M120" s="898"/>
      <c r="N120" s="898"/>
      <c r="O120" s="898"/>
      <c r="P120" s="898"/>
      <c r="Q120" s="898"/>
      <c r="R120" s="898"/>
      <c r="S120" s="898"/>
      <c r="T120" s="898"/>
      <c r="U120" s="898"/>
      <c r="V120" s="898"/>
      <c r="W120" s="898"/>
      <c r="X120" s="898"/>
      <c r="Y120" s="898"/>
      <c r="Z120" s="898"/>
      <c r="AA120" s="898"/>
      <c r="AB120" s="898"/>
      <c r="AC120" s="898"/>
      <c r="AD120" s="898"/>
      <c r="AE120" s="898"/>
      <c r="AF120" s="898"/>
      <c r="AG120" s="898"/>
      <c r="AH120" s="898"/>
      <c r="AI120" s="898"/>
      <c r="AJ120" s="898"/>
      <c r="AK120" s="898"/>
      <c r="AL120" s="898"/>
      <c r="AM120" s="898"/>
      <c r="AN120" s="898"/>
      <c r="AO120" s="898"/>
      <c r="AP120" s="898"/>
      <c r="AQ120" s="898"/>
      <c r="AR120" s="898"/>
      <c r="AS120" s="898"/>
      <c r="AT120" s="898"/>
      <c r="AU120" s="898"/>
      <c r="AV120" s="898"/>
      <c r="AW120" s="898"/>
      <c r="AX120" s="898"/>
      <c r="AY120" s="898"/>
      <c r="AZ120" s="898"/>
      <c r="BA120" s="898"/>
      <c r="BB120" s="898"/>
      <c r="BC120" s="898"/>
      <c r="BD120" s="898"/>
      <c r="BE120" s="898"/>
      <c r="BF120" s="898"/>
      <c r="BG120" s="898"/>
      <c r="BH120" s="898"/>
      <c r="BI120" s="898"/>
      <c r="BJ120" s="898"/>
      <c r="BK120" s="898"/>
      <c r="BL120" s="898"/>
      <c r="BM120" s="898"/>
      <c r="BN120" s="898"/>
      <c r="BO120" s="898"/>
      <c r="BP120" s="898"/>
      <c r="BQ120" s="898"/>
      <c r="BR120" s="898"/>
      <c r="BS120" s="898"/>
      <c r="BT120" s="898"/>
      <c r="BU120" s="899"/>
      <c r="BV120" s="899"/>
      <c r="BW120" s="899"/>
      <c r="BX120" s="899"/>
      <c r="BY120" s="899"/>
      <c r="BZ120" s="899"/>
      <c r="CA120" s="899"/>
      <c r="CB120" s="899"/>
      <c r="CC120" s="899"/>
      <c r="CD120" s="896"/>
      <c r="CE120" s="896"/>
      <c r="CF120" s="896"/>
      <c r="CG120" s="896"/>
      <c r="CH120" s="899"/>
      <c r="CI120" s="899"/>
      <c r="CJ120" s="899"/>
      <c r="CK120" s="899"/>
      <c r="CL120" s="899"/>
      <c r="CM120" s="899"/>
      <c r="CN120" s="899"/>
      <c r="CO120" s="899"/>
      <c r="CP120" s="899"/>
      <c r="CQ120" s="896"/>
      <c r="CR120" s="896"/>
      <c r="CS120" s="896"/>
      <c r="CT120" s="896"/>
      <c r="CU120" s="180"/>
      <c r="CV120" s="180"/>
      <c r="CW120" s="180"/>
      <c r="CX120" s="180"/>
      <c r="CY120" s="180"/>
    </row>
    <row r="121" spans="1:103" ht="5.4" customHeight="1">
      <c r="A121" s="180"/>
      <c r="B121" s="180"/>
      <c r="C121" s="180"/>
      <c r="D121" s="898"/>
      <c r="E121" s="898"/>
      <c r="F121" s="898"/>
      <c r="G121" s="898"/>
      <c r="H121" s="898"/>
      <c r="I121" s="898"/>
      <c r="J121" s="898"/>
      <c r="K121" s="898"/>
      <c r="L121" s="898"/>
      <c r="M121" s="898"/>
      <c r="N121" s="898"/>
      <c r="O121" s="898"/>
      <c r="P121" s="898"/>
      <c r="Q121" s="898"/>
      <c r="R121" s="898"/>
      <c r="S121" s="898"/>
      <c r="T121" s="898"/>
      <c r="U121" s="898"/>
      <c r="V121" s="898"/>
      <c r="W121" s="898"/>
      <c r="X121" s="898"/>
      <c r="Y121" s="898"/>
      <c r="Z121" s="898"/>
      <c r="AA121" s="898"/>
      <c r="AB121" s="898"/>
      <c r="AC121" s="898"/>
      <c r="AD121" s="898"/>
      <c r="AE121" s="898"/>
      <c r="AF121" s="898"/>
      <c r="AG121" s="898"/>
      <c r="AH121" s="898"/>
      <c r="AI121" s="898"/>
      <c r="AJ121" s="898"/>
      <c r="AK121" s="898"/>
      <c r="AL121" s="898"/>
      <c r="AM121" s="898"/>
      <c r="AN121" s="898"/>
      <c r="AO121" s="898"/>
      <c r="AP121" s="898"/>
      <c r="AQ121" s="898"/>
      <c r="AR121" s="898"/>
      <c r="AS121" s="898"/>
      <c r="AT121" s="898"/>
      <c r="AU121" s="898"/>
      <c r="AV121" s="898"/>
      <c r="AW121" s="898"/>
      <c r="AX121" s="898"/>
      <c r="AY121" s="898"/>
      <c r="AZ121" s="898"/>
      <c r="BA121" s="898"/>
      <c r="BB121" s="898"/>
      <c r="BC121" s="898"/>
      <c r="BD121" s="898"/>
      <c r="BE121" s="898"/>
      <c r="BF121" s="898"/>
      <c r="BG121" s="898"/>
      <c r="BH121" s="898"/>
      <c r="BI121" s="898"/>
      <c r="BJ121" s="898"/>
      <c r="BK121" s="898"/>
      <c r="BL121" s="898"/>
      <c r="BM121" s="898"/>
      <c r="BN121" s="898"/>
      <c r="BO121" s="898"/>
      <c r="BP121" s="898"/>
      <c r="BQ121" s="898"/>
      <c r="BR121" s="898"/>
      <c r="BS121" s="898"/>
      <c r="BT121" s="898"/>
      <c r="BU121" s="899"/>
      <c r="BV121" s="899"/>
      <c r="BW121" s="899"/>
      <c r="BX121" s="899"/>
      <c r="BY121" s="899"/>
      <c r="BZ121" s="899"/>
      <c r="CA121" s="899"/>
      <c r="CB121" s="899"/>
      <c r="CC121" s="899"/>
      <c r="CD121" s="896"/>
      <c r="CE121" s="896"/>
      <c r="CF121" s="896"/>
      <c r="CG121" s="896"/>
      <c r="CH121" s="899"/>
      <c r="CI121" s="899"/>
      <c r="CJ121" s="899"/>
      <c r="CK121" s="899"/>
      <c r="CL121" s="899"/>
      <c r="CM121" s="899"/>
      <c r="CN121" s="899"/>
      <c r="CO121" s="899"/>
      <c r="CP121" s="899"/>
      <c r="CQ121" s="896"/>
      <c r="CR121" s="896"/>
      <c r="CS121" s="896"/>
      <c r="CT121" s="896"/>
      <c r="CU121" s="180"/>
      <c r="CV121" s="180"/>
      <c r="CW121" s="180"/>
      <c r="CX121" s="180"/>
      <c r="CY121" s="180"/>
    </row>
    <row r="122" spans="1:103" ht="5.4" customHeight="1">
      <c r="A122" s="180"/>
      <c r="B122" s="180"/>
      <c r="C122" s="180"/>
      <c r="D122" s="898"/>
      <c r="E122" s="898"/>
      <c r="F122" s="898"/>
      <c r="G122" s="898"/>
      <c r="H122" s="898"/>
      <c r="I122" s="898"/>
      <c r="J122" s="898"/>
      <c r="K122" s="898"/>
      <c r="L122" s="898"/>
      <c r="M122" s="898"/>
      <c r="N122" s="898"/>
      <c r="O122" s="898"/>
      <c r="P122" s="898"/>
      <c r="Q122" s="898"/>
      <c r="R122" s="898"/>
      <c r="S122" s="898"/>
      <c r="T122" s="898"/>
      <c r="U122" s="898"/>
      <c r="V122" s="898"/>
      <c r="W122" s="898"/>
      <c r="X122" s="898"/>
      <c r="Y122" s="898"/>
      <c r="Z122" s="898"/>
      <c r="AA122" s="898"/>
      <c r="AB122" s="898"/>
      <c r="AC122" s="898"/>
      <c r="AD122" s="898"/>
      <c r="AE122" s="898"/>
      <c r="AF122" s="898"/>
      <c r="AG122" s="898"/>
      <c r="AH122" s="898"/>
      <c r="AI122" s="898"/>
      <c r="AJ122" s="898"/>
      <c r="AK122" s="898"/>
      <c r="AL122" s="898"/>
      <c r="AM122" s="898"/>
      <c r="AN122" s="898"/>
      <c r="AO122" s="898"/>
      <c r="AP122" s="898"/>
      <c r="AQ122" s="898"/>
      <c r="AR122" s="898"/>
      <c r="AS122" s="898"/>
      <c r="AT122" s="898"/>
      <c r="AU122" s="898"/>
      <c r="AV122" s="898"/>
      <c r="AW122" s="898"/>
      <c r="AX122" s="898"/>
      <c r="AY122" s="898"/>
      <c r="AZ122" s="898"/>
      <c r="BA122" s="898"/>
      <c r="BB122" s="898"/>
      <c r="BC122" s="898"/>
      <c r="BD122" s="898"/>
      <c r="BE122" s="898"/>
      <c r="BF122" s="898"/>
      <c r="BG122" s="898"/>
      <c r="BH122" s="898"/>
      <c r="BI122" s="898"/>
      <c r="BJ122" s="898"/>
      <c r="BK122" s="898"/>
      <c r="BL122" s="898"/>
      <c r="BM122" s="898"/>
      <c r="BN122" s="898"/>
      <c r="BO122" s="898"/>
      <c r="BP122" s="898"/>
      <c r="BQ122" s="898"/>
      <c r="BR122" s="898"/>
      <c r="BS122" s="898"/>
      <c r="BT122" s="898"/>
      <c r="BU122" s="170"/>
      <c r="BV122" s="180"/>
      <c r="BW122" s="180"/>
      <c r="BX122" s="180"/>
      <c r="BY122" s="180"/>
      <c r="BZ122" s="180"/>
      <c r="CA122" s="180"/>
      <c r="CB122" s="180"/>
      <c r="CC122" s="180"/>
      <c r="CD122" s="180"/>
      <c r="CE122" s="180"/>
      <c r="CF122" s="180"/>
      <c r="CG122" s="180"/>
      <c r="CH122" s="180"/>
      <c r="CI122" s="180"/>
      <c r="CJ122" s="180"/>
      <c r="CK122" s="180"/>
      <c r="CL122" s="180"/>
      <c r="CM122" s="180"/>
      <c r="CN122" s="180"/>
      <c r="CO122" s="180"/>
      <c r="CP122" s="180"/>
      <c r="CQ122" s="180"/>
      <c r="CR122" s="180"/>
      <c r="CS122" s="180"/>
      <c r="CT122" s="180"/>
      <c r="CU122" s="180"/>
      <c r="CV122" s="180"/>
      <c r="CW122" s="180"/>
      <c r="CX122" s="180"/>
      <c r="CY122" s="180"/>
    </row>
    <row r="123" spans="1:103" ht="5.4" customHeight="1">
      <c r="A123" s="180"/>
      <c r="B123" s="180"/>
      <c r="C123" s="180"/>
      <c r="D123" s="898"/>
      <c r="E123" s="898"/>
      <c r="F123" s="898"/>
      <c r="G123" s="898"/>
      <c r="H123" s="898"/>
      <c r="I123" s="898"/>
      <c r="J123" s="898"/>
      <c r="K123" s="898"/>
      <c r="L123" s="898"/>
      <c r="M123" s="898"/>
      <c r="N123" s="898"/>
      <c r="O123" s="898"/>
      <c r="P123" s="898"/>
      <c r="Q123" s="898"/>
      <c r="R123" s="898"/>
      <c r="S123" s="898"/>
      <c r="T123" s="898"/>
      <c r="U123" s="898"/>
      <c r="V123" s="898"/>
      <c r="W123" s="898"/>
      <c r="X123" s="898"/>
      <c r="Y123" s="898"/>
      <c r="Z123" s="898"/>
      <c r="AA123" s="898"/>
      <c r="AB123" s="898"/>
      <c r="AC123" s="898"/>
      <c r="AD123" s="898"/>
      <c r="AE123" s="898"/>
      <c r="AF123" s="898"/>
      <c r="AG123" s="898"/>
      <c r="AH123" s="898"/>
      <c r="AI123" s="898"/>
      <c r="AJ123" s="898"/>
      <c r="AK123" s="898"/>
      <c r="AL123" s="898"/>
      <c r="AM123" s="898"/>
      <c r="AN123" s="898"/>
      <c r="AO123" s="898"/>
      <c r="AP123" s="898"/>
      <c r="AQ123" s="898"/>
      <c r="AR123" s="898"/>
      <c r="AS123" s="898"/>
      <c r="AT123" s="898"/>
      <c r="AU123" s="898"/>
      <c r="AV123" s="898"/>
      <c r="AW123" s="898"/>
      <c r="AX123" s="898"/>
      <c r="AY123" s="898"/>
      <c r="AZ123" s="898"/>
      <c r="BA123" s="898"/>
      <c r="BB123" s="898"/>
      <c r="BC123" s="898"/>
      <c r="BD123" s="898"/>
      <c r="BE123" s="898"/>
      <c r="BF123" s="898"/>
      <c r="BG123" s="898"/>
      <c r="BH123" s="898"/>
      <c r="BI123" s="898"/>
      <c r="BJ123" s="898"/>
      <c r="BK123" s="898"/>
      <c r="BL123" s="898"/>
      <c r="BM123" s="898"/>
      <c r="BN123" s="898"/>
      <c r="BO123" s="898"/>
      <c r="BP123" s="898"/>
      <c r="BQ123" s="898"/>
      <c r="BR123" s="898"/>
      <c r="BS123" s="898"/>
      <c r="BT123" s="898"/>
      <c r="BU123" s="170"/>
      <c r="BV123" s="180"/>
      <c r="BW123" s="180"/>
      <c r="BX123" s="180"/>
      <c r="BY123" s="180"/>
      <c r="BZ123" s="180"/>
      <c r="CA123" s="180"/>
      <c r="CB123" s="180"/>
      <c r="CC123" s="180"/>
      <c r="CD123" s="180"/>
      <c r="CE123" s="180"/>
      <c r="CF123" s="180"/>
      <c r="CG123" s="180"/>
      <c r="CH123" s="180"/>
      <c r="CI123" s="180"/>
      <c r="CJ123" s="180"/>
      <c r="CK123" s="180"/>
      <c r="CL123" s="180"/>
      <c r="CM123" s="180"/>
      <c r="CN123" s="180"/>
      <c r="CO123" s="180"/>
      <c r="CP123" s="180"/>
      <c r="CQ123" s="180"/>
      <c r="CR123" s="180"/>
      <c r="CS123" s="180"/>
      <c r="CT123" s="180"/>
      <c r="CU123" s="180"/>
      <c r="CV123" s="180"/>
      <c r="CW123" s="180"/>
      <c r="CX123" s="180"/>
      <c r="CY123" s="180"/>
    </row>
    <row r="124" spans="1:103" ht="5.4" customHeight="1">
      <c r="A124" s="180"/>
      <c r="B124" s="180"/>
      <c r="C124" s="18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c r="AY124" s="170"/>
      <c r="AZ124" s="170"/>
      <c r="BA124" s="170"/>
      <c r="BB124" s="170"/>
      <c r="BC124" s="170"/>
      <c r="BD124" s="170"/>
      <c r="BE124" s="170"/>
      <c r="BF124" s="170"/>
      <c r="BG124" s="170"/>
      <c r="BH124" s="170"/>
      <c r="BI124" s="170"/>
      <c r="BJ124" s="170"/>
      <c r="BK124" s="170"/>
      <c r="BL124" s="180"/>
      <c r="BM124" s="180"/>
      <c r="BN124" s="180"/>
      <c r="BO124" s="180"/>
      <c r="BP124" s="180"/>
      <c r="BQ124" s="180"/>
      <c r="BR124" s="180"/>
      <c r="BS124" s="180"/>
      <c r="BT124" s="180"/>
      <c r="BU124" s="180"/>
      <c r="BV124" s="180"/>
      <c r="BW124" s="180"/>
      <c r="BX124" s="180"/>
      <c r="BY124" s="180"/>
      <c r="BZ124" s="180"/>
      <c r="CA124" s="180"/>
      <c r="CB124" s="180"/>
      <c r="CC124" s="180"/>
      <c r="CD124" s="180"/>
      <c r="CE124" s="180"/>
      <c r="CF124" s="180"/>
      <c r="CG124" s="180"/>
      <c r="CH124" s="180"/>
      <c r="CI124" s="180"/>
      <c r="CJ124" s="180"/>
      <c r="CK124" s="180"/>
      <c r="CL124" s="180"/>
      <c r="CM124" s="180"/>
      <c r="CN124" s="180"/>
      <c r="CO124" s="180"/>
      <c r="CP124" s="180"/>
      <c r="CQ124" s="180"/>
      <c r="CR124" s="180"/>
      <c r="CS124" s="180"/>
      <c r="CT124" s="180"/>
      <c r="CU124" s="180"/>
      <c r="CV124" s="180"/>
      <c r="CW124" s="180"/>
      <c r="CX124" s="180"/>
      <c r="CY124" s="180"/>
    </row>
    <row r="125" spans="1:103" ht="5.4" customHeight="1">
      <c r="A125" s="180"/>
      <c r="B125" s="180"/>
      <c r="C125" s="18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c r="AY125" s="170"/>
      <c r="AZ125" s="170"/>
      <c r="BA125" s="170"/>
      <c r="BB125" s="170"/>
      <c r="BC125" s="170"/>
      <c r="BD125" s="170"/>
      <c r="BE125" s="170"/>
      <c r="BF125" s="170"/>
      <c r="BG125" s="170"/>
      <c r="BH125" s="170"/>
      <c r="BI125" s="170"/>
      <c r="BJ125" s="170"/>
      <c r="BK125" s="170"/>
      <c r="BL125" s="180"/>
      <c r="BM125" s="180"/>
      <c r="BN125" s="180"/>
      <c r="BO125" s="180"/>
      <c r="BP125" s="180"/>
      <c r="BQ125" s="180"/>
      <c r="BR125" s="180"/>
      <c r="BS125" s="180"/>
      <c r="BT125" s="180"/>
      <c r="BU125" s="180"/>
      <c r="BV125" s="180"/>
      <c r="BW125" s="180"/>
      <c r="BX125" s="180"/>
      <c r="BY125" s="180"/>
      <c r="BZ125" s="180"/>
      <c r="CA125" s="180"/>
      <c r="CB125" s="180"/>
      <c r="CC125" s="180"/>
      <c r="CD125" s="180"/>
      <c r="CE125" s="180"/>
      <c r="CF125" s="180"/>
      <c r="CG125" s="180"/>
      <c r="CH125" s="180"/>
      <c r="CI125" s="180"/>
      <c r="CJ125" s="180"/>
      <c r="CK125" s="180"/>
      <c r="CL125" s="180"/>
      <c r="CM125" s="180"/>
      <c r="CN125" s="180"/>
      <c r="CO125" s="180"/>
      <c r="CP125" s="180"/>
      <c r="CQ125" s="180"/>
      <c r="CR125" s="180"/>
      <c r="CS125" s="180"/>
      <c r="CT125" s="180"/>
      <c r="CU125" s="180"/>
      <c r="CV125" s="180"/>
      <c r="CW125" s="180"/>
      <c r="CX125" s="180"/>
      <c r="CY125" s="180"/>
    </row>
    <row r="126" spans="1:103" ht="5.4" customHeight="1">
      <c r="A126" s="180"/>
      <c r="B126" s="180"/>
      <c r="C126" s="180"/>
      <c r="D126" s="898" t="s">
        <v>333</v>
      </c>
      <c r="E126" s="898"/>
      <c r="F126" s="898"/>
      <c r="G126" s="898"/>
      <c r="H126" s="898"/>
      <c r="I126" s="898"/>
      <c r="J126" s="898"/>
      <c r="K126" s="898"/>
      <c r="L126" s="898"/>
      <c r="M126" s="898"/>
      <c r="N126" s="898"/>
      <c r="O126" s="898"/>
      <c r="P126" s="898"/>
      <c r="Q126" s="898"/>
      <c r="R126" s="898"/>
      <c r="S126" s="898"/>
      <c r="T126" s="898"/>
      <c r="U126" s="898"/>
      <c r="V126" s="898"/>
      <c r="W126" s="898"/>
      <c r="X126" s="898"/>
      <c r="Y126" s="898"/>
      <c r="Z126" s="898"/>
      <c r="AA126" s="898"/>
      <c r="AB126" s="898"/>
      <c r="AC126" s="898"/>
      <c r="AD126" s="898"/>
      <c r="AE126" s="898"/>
      <c r="AF126" s="898"/>
      <c r="AG126" s="898"/>
      <c r="AH126" s="898"/>
      <c r="AI126" s="898"/>
      <c r="AJ126" s="898"/>
      <c r="AK126" s="898"/>
      <c r="AL126" s="898"/>
      <c r="AM126" s="898"/>
      <c r="AN126" s="898"/>
      <c r="AO126" s="898"/>
      <c r="AP126" s="898"/>
      <c r="AQ126" s="898"/>
      <c r="AR126" s="898"/>
      <c r="AS126" s="898"/>
      <c r="AT126" s="898"/>
      <c r="AU126" s="898"/>
      <c r="AV126" s="898"/>
      <c r="AW126" s="898"/>
      <c r="AX126" s="898"/>
      <c r="AY126" s="898"/>
      <c r="AZ126" s="898"/>
      <c r="BA126" s="898"/>
      <c r="BB126" s="898"/>
      <c r="BC126" s="898"/>
      <c r="BD126" s="898"/>
      <c r="BE126" s="898"/>
      <c r="BF126" s="898"/>
      <c r="BG126" s="898"/>
      <c r="BH126" s="898"/>
      <c r="BI126" s="898"/>
      <c r="BJ126" s="898"/>
      <c r="BK126" s="898"/>
      <c r="BL126" s="898"/>
      <c r="BM126" s="898"/>
      <c r="BN126" s="898"/>
      <c r="BO126" s="898"/>
      <c r="BP126" s="898"/>
      <c r="BQ126" s="898"/>
      <c r="BR126" s="898"/>
      <c r="BS126" s="898"/>
      <c r="BT126" s="898"/>
      <c r="BU126" s="899" t="s">
        <v>323</v>
      </c>
      <c r="BV126" s="899"/>
      <c r="BW126" s="899"/>
      <c r="BX126" s="899"/>
      <c r="BY126" s="899"/>
      <c r="BZ126" s="899"/>
      <c r="CA126" s="899"/>
      <c r="CB126" s="899"/>
      <c r="CC126" s="899"/>
      <c r="CD126" s="896"/>
      <c r="CE126" s="896"/>
      <c r="CF126" s="896"/>
      <c r="CG126" s="896"/>
      <c r="CH126" s="899" t="s">
        <v>324</v>
      </c>
      <c r="CI126" s="899"/>
      <c r="CJ126" s="899"/>
      <c r="CK126" s="899"/>
      <c r="CL126" s="899"/>
      <c r="CM126" s="899"/>
      <c r="CN126" s="899"/>
      <c r="CO126" s="899"/>
      <c r="CP126" s="899"/>
      <c r="CQ126" s="896"/>
      <c r="CR126" s="896"/>
      <c r="CS126" s="896"/>
      <c r="CT126" s="896"/>
      <c r="CU126" s="180"/>
      <c r="CV126" s="180"/>
      <c r="CW126" s="180"/>
      <c r="CX126" s="180"/>
      <c r="CY126" s="180"/>
    </row>
    <row r="127" spans="1:103" ht="5.4" customHeight="1">
      <c r="A127" s="180"/>
      <c r="B127" s="180"/>
      <c r="C127" s="180"/>
      <c r="D127" s="898"/>
      <c r="E127" s="898"/>
      <c r="F127" s="898"/>
      <c r="G127" s="898"/>
      <c r="H127" s="898"/>
      <c r="I127" s="898"/>
      <c r="J127" s="898"/>
      <c r="K127" s="898"/>
      <c r="L127" s="898"/>
      <c r="M127" s="898"/>
      <c r="N127" s="898"/>
      <c r="O127" s="898"/>
      <c r="P127" s="898"/>
      <c r="Q127" s="898"/>
      <c r="R127" s="898"/>
      <c r="S127" s="898"/>
      <c r="T127" s="898"/>
      <c r="U127" s="898"/>
      <c r="V127" s="898"/>
      <c r="W127" s="898"/>
      <c r="X127" s="898"/>
      <c r="Y127" s="898"/>
      <c r="Z127" s="898"/>
      <c r="AA127" s="898"/>
      <c r="AB127" s="898"/>
      <c r="AC127" s="898"/>
      <c r="AD127" s="898"/>
      <c r="AE127" s="898"/>
      <c r="AF127" s="898"/>
      <c r="AG127" s="898"/>
      <c r="AH127" s="898"/>
      <c r="AI127" s="898"/>
      <c r="AJ127" s="898"/>
      <c r="AK127" s="898"/>
      <c r="AL127" s="898"/>
      <c r="AM127" s="898"/>
      <c r="AN127" s="898"/>
      <c r="AO127" s="898"/>
      <c r="AP127" s="898"/>
      <c r="AQ127" s="898"/>
      <c r="AR127" s="898"/>
      <c r="AS127" s="898"/>
      <c r="AT127" s="898"/>
      <c r="AU127" s="898"/>
      <c r="AV127" s="898"/>
      <c r="AW127" s="898"/>
      <c r="AX127" s="898"/>
      <c r="AY127" s="898"/>
      <c r="AZ127" s="898"/>
      <c r="BA127" s="898"/>
      <c r="BB127" s="898"/>
      <c r="BC127" s="898"/>
      <c r="BD127" s="898"/>
      <c r="BE127" s="898"/>
      <c r="BF127" s="898"/>
      <c r="BG127" s="898"/>
      <c r="BH127" s="898"/>
      <c r="BI127" s="898"/>
      <c r="BJ127" s="898"/>
      <c r="BK127" s="898"/>
      <c r="BL127" s="898"/>
      <c r="BM127" s="898"/>
      <c r="BN127" s="898"/>
      <c r="BO127" s="898"/>
      <c r="BP127" s="898"/>
      <c r="BQ127" s="898"/>
      <c r="BR127" s="898"/>
      <c r="BS127" s="898"/>
      <c r="BT127" s="898"/>
      <c r="BU127" s="899"/>
      <c r="BV127" s="899"/>
      <c r="BW127" s="899"/>
      <c r="BX127" s="899"/>
      <c r="BY127" s="899"/>
      <c r="BZ127" s="899"/>
      <c r="CA127" s="899"/>
      <c r="CB127" s="899"/>
      <c r="CC127" s="899"/>
      <c r="CD127" s="896"/>
      <c r="CE127" s="896"/>
      <c r="CF127" s="896"/>
      <c r="CG127" s="896"/>
      <c r="CH127" s="899"/>
      <c r="CI127" s="899"/>
      <c r="CJ127" s="899"/>
      <c r="CK127" s="899"/>
      <c r="CL127" s="899"/>
      <c r="CM127" s="899"/>
      <c r="CN127" s="899"/>
      <c r="CO127" s="899"/>
      <c r="CP127" s="899"/>
      <c r="CQ127" s="896"/>
      <c r="CR127" s="896"/>
      <c r="CS127" s="896"/>
      <c r="CT127" s="896"/>
      <c r="CU127" s="180"/>
      <c r="CV127" s="180"/>
      <c r="CW127" s="180"/>
      <c r="CX127" s="180"/>
      <c r="CY127" s="180"/>
    </row>
    <row r="128" spans="1:103" ht="5.4" customHeight="1">
      <c r="A128" s="180"/>
      <c r="B128" s="180"/>
      <c r="C128" s="180"/>
      <c r="D128" s="898"/>
      <c r="E128" s="898"/>
      <c r="F128" s="898"/>
      <c r="G128" s="898"/>
      <c r="H128" s="898"/>
      <c r="I128" s="898"/>
      <c r="J128" s="898"/>
      <c r="K128" s="898"/>
      <c r="L128" s="898"/>
      <c r="M128" s="898"/>
      <c r="N128" s="898"/>
      <c r="O128" s="898"/>
      <c r="P128" s="898"/>
      <c r="Q128" s="898"/>
      <c r="R128" s="898"/>
      <c r="S128" s="898"/>
      <c r="T128" s="898"/>
      <c r="U128" s="898"/>
      <c r="V128" s="898"/>
      <c r="W128" s="898"/>
      <c r="X128" s="898"/>
      <c r="Y128" s="898"/>
      <c r="Z128" s="898"/>
      <c r="AA128" s="898"/>
      <c r="AB128" s="898"/>
      <c r="AC128" s="898"/>
      <c r="AD128" s="898"/>
      <c r="AE128" s="898"/>
      <c r="AF128" s="898"/>
      <c r="AG128" s="898"/>
      <c r="AH128" s="898"/>
      <c r="AI128" s="898"/>
      <c r="AJ128" s="898"/>
      <c r="AK128" s="898"/>
      <c r="AL128" s="898"/>
      <c r="AM128" s="898"/>
      <c r="AN128" s="898"/>
      <c r="AO128" s="898"/>
      <c r="AP128" s="898"/>
      <c r="AQ128" s="898"/>
      <c r="AR128" s="898"/>
      <c r="AS128" s="898"/>
      <c r="AT128" s="898"/>
      <c r="AU128" s="898"/>
      <c r="AV128" s="898"/>
      <c r="AW128" s="898"/>
      <c r="AX128" s="898"/>
      <c r="AY128" s="898"/>
      <c r="AZ128" s="898"/>
      <c r="BA128" s="898"/>
      <c r="BB128" s="898"/>
      <c r="BC128" s="898"/>
      <c r="BD128" s="898"/>
      <c r="BE128" s="898"/>
      <c r="BF128" s="898"/>
      <c r="BG128" s="898"/>
      <c r="BH128" s="898"/>
      <c r="BI128" s="898"/>
      <c r="BJ128" s="898"/>
      <c r="BK128" s="898"/>
      <c r="BL128" s="898"/>
      <c r="BM128" s="898"/>
      <c r="BN128" s="898"/>
      <c r="BO128" s="898"/>
      <c r="BP128" s="898"/>
      <c r="BQ128" s="898"/>
      <c r="BR128" s="898"/>
      <c r="BS128" s="898"/>
      <c r="BT128" s="898"/>
      <c r="BU128" s="899"/>
      <c r="BV128" s="899"/>
      <c r="BW128" s="899"/>
      <c r="BX128" s="899"/>
      <c r="BY128" s="899"/>
      <c r="BZ128" s="899"/>
      <c r="CA128" s="899"/>
      <c r="CB128" s="899"/>
      <c r="CC128" s="899"/>
      <c r="CD128" s="896"/>
      <c r="CE128" s="896"/>
      <c r="CF128" s="896"/>
      <c r="CG128" s="896"/>
      <c r="CH128" s="899"/>
      <c r="CI128" s="899"/>
      <c r="CJ128" s="899"/>
      <c r="CK128" s="899"/>
      <c r="CL128" s="899"/>
      <c r="CM128" s="899"/>
      <c r="CN128" s="899"/>
      <c r="CO128" s="899"/>
      <c r="CP128" s="899"/>
      <c r="CQ128" s="896"/>
      <c r="CR128" s="896"/>
      <c r="CS128" s="896"/>
      <c r="CT128" s="896"/>
      <c r="CU128" s="180"/>
      <c r="CV128" s="180"/>
      <c r="CW128" s="180"/>
      <c r="CX128" s="180"/>
      <c r="CY128" s="180"/>
    </row>
    <row r="129" spans="1:103" ht="5.4" customHeight="1">
      <c r="A129" s="180"/>
      <c r="B129" s="180"/>
      <c r="C129" s="180"/>
      <c r="D129" s="898"/>
      <c r="E129" s="898"/>
      <c r="F129" s="898"/>
      <c r="G129" s="898"/>
      <c r="H129" s="898"/>
      <c r="I129" s="898"/>
      <c r="J129" s="898"/>
      <c r="K129" s="898"/>
      <c r="L129" s="898"/>
      <c r="M129" s="898"/>
      <c r="N129" s="898"/>
      <c r="O129" s="898"/>
      <c r="P129" s="898"/>
      <c r="Q129" s="898"/>
      <c r="R129" s="898"/>
      <c r="S129" s="898"/>
      <c r="T129" s="898"/>
      <c r="U129" s="898"/>
      <c r="V129" s="898"/>
      <c r="W129" s="898"/>
      <c r="X129" s="898"/>
      <c r="Y129" s="898"/>
      <c r="Z129" s="898"/>
      <c r="AA129" s="898"/>
      <c r="AB129" s="898"/>
      <c r="AC129" s="898"/>
      <c r="AD129" s="898"/>
      <c r="AE129" s="898"/>
      <c r="AF129" s="898"/>
      <c r="AG129" s="898"/>
      <c r="AH129" s="898"/>
      <c r="AI129" s="898"/>
      <c r="AJ129" s="898"/>
      <c r="AK129" s="898"/>
      <c r="AL129" s="898"/>
      <c r="AM129" s="898"/>
      <c r="AN129" s="898"/>
      <c r="AO129" s="898"/>
      <c r="AP129" s="898"/>
      <c r="AQ129" s="898"/>
      <c r="AR129" s="898"/>
      <c r="AS129" s="898"/>
      <c r="AT129" s="898"/>
      <c r="AU129" s="898"/>
      <c r="AV129" s="898"/>
      <c r="AW129" s="898"/>
      <c r="AX129" s="898"/>
      <c r="AY129" s="898"/>
      <c r="AZ129" s="898"/>
      <c r="BA129" s="898"/>
      <c r="BB129" s="898"/>
      <c r="BC129" s="898"/>
      <c r="BD129" s="898"/>
      <c r="BE129" s="898"/>
      <c r="BF129" s="898"/>
      <c r="BG129" s="898"/>
      <c r="BH129" s="898"/>
      <c r="BI129" s="898"/>
      <c r="BJ129" s="898"/>
      <c r="BK129" s="898"/>
      <c r="BL129" s="898"/>
      <c r="BM129" s="898"/>
      <c r="BN129" s="898"/>
      <c r="BO129" s="898"/>
      <c r="BP129" s="898"/>
      <c r="BQ129" s="898"/>
      <c r="BR129" s="898"/>
      <c r="BS129" s="898"/>
      <c r="BT129" s="898"/>
      <c r="BU129" s="899"/>
      <c r="BV129" s="899"/>
      <c r="BW129" s="899"/>
      <c r="BX129" s="899"/>
      <c r="BY129" s="899"/>
      <c r="BZ129" s="899"/>
      <c r="CA129" s="899"/>
      <c r="CB129" s="899"/>
      <c r="CC129" s="899"/>
      <c r="CD129" s="896"/>
      <c r="CE129" s="896"/>
      <c r="CF129" s="896"/>
      <c r="CG129" s="896"/>
      <c r="CH129" s="899"/>
      <c r="CI129" s="899"/>
      <c r="CJ129" s="899"/>
      <c r="CK129" s="899"/>
      <c r="CL129" s="899"/>
      <c r="CM129" s="899"/>
      <c r="CN129" s="899"/>
      <c r="CO129" s="899"/>
      <c r="CP129" s="899"/>
      <c r="CQ129" s="896"/>
      <c r="CR129" s="896"/>
      <c r="CS129" s="896"/>
      <c r="CT129" s="896"/>
      <c r="CU129" s="180"/>
      <c r="CV129" s="180"/>
      <c r="CW129" s="180"/>
      <c r="CX129" s="180"/>
      <c r="CY129" s="180"/>
    </row>
    <row r="130" spans="1:103" ht="5.4" customHeight="1">
      <c r="A130" s="180"/>
      <c r="B130" s="180"/>
      <c r="C130" s="180"/>
      <c r="D130" s="898"/>
      <c r="E130" s="898"/>
      <c r="F130" s="898"/>
      <c r="G130" s="898"/>
      <c r="H130" s="898"/>
      <c r="I130" s="898"/>
      <c r="J130" s="898"/>
      <c r="K130" s="898"/>
      <c r="L130" s="898"/>
      <c r="M130" s="898"/>
      <c r="N130" s="898"/>
      <c r="O130" s="898"/>
      <c r="P130" s="898"/>
      <c r="Q130" s="898"/>
      <c r="R130" s="898"/>
      <c r="S130" s="898"/>
      <c r="T130" s="898"/>
      <c r="U130" s="898"/>
      <c r="V130" s="898"/>
      <c r="W130" s="898"/>
      <c r="X130" s="898"/>
      <c r="Y130" s="898"/>
      <c r="Z130" s="898"/>
      <c r="AA130" s="898"/>
      <c r="AB130" s="898"/>
      <c r="AC130" s="898"/>
      <c r="AD130" s="898"/>
      <c r="AE130" s="898"/>
      <c r="AF130" s="898"/>
      <c r="AG130" s="898"/>
      <c r="AH130" s="898"/>
      <c r="AI130" s="898"/>
      <c r="AJ130" s="898"/>
      <c r="AK130" s="898"/>
      <c r="AL130" s="898"/>
      <c r="AM130" s="898"/>
      <c r="AN130" s="898"/>
      <c r="AO130" s="898"/>
      <c r="AP130" s="898"/>
      <c r="AQ130" s="898"/>
      <c r="AR130" s="898"/>
      <c r="AS130" s="898"/>
      <c r="AT130" s="898"/>
      <c r="AU130" s="898"/>
      <c r="AV130" s="898"/>
      <c r="AW130" s="898"/>
      <c r="AX130" s="898"/>
      <c r="AY130" s="898"/>
      <c r="AZ130" s="898"/>
      <c r="BA130" s="898"/>
      <c r="BB130" s="898"/>
      <c r="BC130" s="898"/>
      <c r="BD130" s="898"/>
      <c r="BE130" s="898"/>
      <c r="BF130" s="898"/>
      <c r="BG130" s="898"/>
      <c r="BH130" s="898"/>
      <c r="BI130" s="898"/>
      <c r="BJ130" s="898"/>
      <c r="BK130" s="898"/>
      <c r="BL130" s="898"/>
      <c r="BM130" s="898"/>
      <c r="BN130" s="898"/>
      <c r="BO130" s="898"/>
      <c r="BP130" s="898"/>
      <c r="BQ130" s="898"/>
      <c r="BR130" s="898"/>
      <c r="BS130" s="898"/>
      <c r="BT130" s="898"/>
      <c r="BU130" s="899"/>
      <c r="BV130" s="899"/>
      <c r="BW130" s="899"/>
      <c r="BX130" s="899"/>
      <c r="BY130" s="899"/>
      <c r="BZ130" s="899"/>
      <c r="CA130" s="899"/>
      <c r="CB130" s="899"/>
      <c r="CC130" s="899"/>
      <c r="CD130" s="896"/>
      <c r="CE130" s="896"/>
      <c r="CF130" s="896"/>
      <c r="CG130" s="896"/>
      <c r="CH130" s="899"/>
      <c r="CI130" s="899"/>
      <c r="CJ130" s="899"/>
      <c r="CK130" s="899"/>
      <c r="CL130" s="899"/>
      <c r="CM130" s="899"/>
      <c r="CN130" s="899"/>
      <c r="CO130" s="899"/>
      <c r="CP130" s="899"/>
      <c r="CQ130" s="896"/>
      <c r="CR130" s="896"/>
      <c r="CS130" s="896"/>
      <c r="CT130" s="896"/>
      <c r="CU130" s="180"/>
      <c r="CV130" s="180"/>
      <c r="CW130" s="180"/>
      <c r="CX130" s="180"/>
      <c r="CY130" s="180"/>
    </row>
    <row r="131" spans="1:103" ht="5.4" customHeight="1">
      <c r="A131" s="180"/>
      <c r="B131" s="180"/>
      <c r="C131" s="180"/>
      <c r="D131" s="898"/>
      <c r="E131" s="898"/>
      <c r="F131" s="898"/>
      <c r="G131" s="898"/>
      <c r="H131" s="898"/>
      <c r="I131" s="898"/>
      <c r="J131" s="898"/>
      <c r="K131" s="898"/>
      <c r="L131" s="898"/>
      <c r="M131" s="898"/>
      <c r="N131" s="898"/>
      <c r="O131" s="898"/>
      <c r="P131" s="898"/>
      <c r="Q131" s="898"/>
      <c r="R131" s="898"/>
      <c r="S131" s="898"/>
      <c r="T131" s="898"/>
      <c r="U131" s="898"/>
      <c r="V131" s="898"/>
      <c r="W131" s="898"/>
      <c r="X131" s="898"/>
      <c r="Y131" s="898"/>
      <c r="Z131" s="898"/>
      <c r="AA131" s="898"/>
      <c r="AB131" s="898"/>
      <c r="AC131" s="898"/>
      <c r="AD131" s="898"/>
      <c r="AE131" s="898"/>
      <c r="AF131" s="898"/>
      <c r="AG131" s="898"/>
      <c r="AH131" s="898"/>
      <c r="AI131" s="898"/>
      <c r="AJ131" s="898"/>
      <c r="AK131" s="898"/>
      <c r="AL131" s="898"/>
      <c r="AM131" s="898"/>
      <c r="AN131" s="898"/>
      <c r="AO131" s="898"/>
      <c r="AP131" s="898"/>
      <c r="AQ131" s="898"/>
      <c r="AR131" s="898"/>
      <c r="AS131" s="898"/>
      <c r="AT131" s="898"/>
      <c r="AU131" s="898"/>
      <c r="AV131" s="898"/>
      <c r="AW131" s="898"/>
      <c r="AX131" s="898"/>
      <c r="AY131" s="898"/>
      <c r="AZ131" s="898"/>
      <c r="BA131" s="898"/>
      <c r="BB131" s="898"/>
      <c r="BC131" s="898"/>
      <c r="BD131" s="898"/>
      <c r="BE131" s="898"/>
      <c r="BF131" s="898"/>
      <c r="BG131" s="898"/>
      <c r="BH131" s="898"/>
      <c r="BI131" s="898"/>
      <c r="BJ131" s="898"/>
      <c r="BK131" s="898"/>
      <c r="BL131" s="898"/>
      <c r="BM131" s="898"/>
      <c r="BN131" s="898"/>
      <c r="BO131" s="898"/>
      <c r="BP131" s="898"/>
      <c r="BQ131" s="898"/>
      <c r="BR131" s="898"/>
      <c r="BS131" s="898"/>
      <c r="BT131" s="898"/>
      <c r="BU131" s="899"/>
      <c r="BV131" s="899"/>
      <c r="BW131" s="899"/>
      <c r="BX131" s="899"/>
      <c r="BY131" s="899"/>
      <c r="BZ131" s="899"/>
      <c r="CA131" s="899"/>
      <c r="CB131" s="899"/>
      <c r="CC131" s="899"/>
      <c r="CD131" s="896"/>
      <c r="CE131" s="896"/>
      <c r="CF131" s="896"/>
      <c r="CG131" s="896"/>
      <c r="CH131" s="899"/>
      <c r="CI131" s="899"/>
      <c r="CJ131" s="899"/>
      <c r="CK131" s="899"/>
      <c r="CL131" s="899"/>
      <c r="CM131" s="899"/>
      <c r="CN131" s="899"/>
      <c r="CO131" s="899"/>
      <c r="CP131" s="899"/>
      <c r="CQ131" s="896"/>
      <c r="CR131" s="896"/>
      <c r="CS131" s="896"/>
      <c r="CT131" s="896"/>
      <c r="CU131" s="180"/>
      <c r="CV131" s="180"/>
      <c r="CW131" s="180"/>
      <c r="CX131" s="180"/>
      <c r="CY131" s="180"/>
    </row>
    <row r="132" spans="1:103">
      <c r="A132" s="180"/>
      <c r="B132" s="180"/>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180"/>
      <c r="AQ132" s="180"/>
      <c r="AR132" s="180"/>
      <c r="AS132" s="180"/>
      <c r="AT132" s="180"/>
      <c r="AU132" s="180"/>
      <c r="AV132" s="180"/>
      <c r="AW132" s="180"/>
      <c r="AX132" s="180"/>
      <c r="AY132" s="180"/>
      <c r="AZ132" s="180"/>
      <c r="BA132" s="180"/>
      <c r="BB132" s="180"/>
      <c r="BC132" s="180"/>
      <c r="BD132" s="180"/>
      <c r="BE132" s="180"/>
      <c r="BF132" s="180"/>
      <c r="BG132" s="180"/>
      <c r="BH132" s="180"/>
      <c r="BI132" s="180"/>
      <c r="BJ132" s="180"/>
      <c r="BK132" s="180"/>
      <c r="BL132" s="180"/>
      <c r="BM132" s="180"/>
      <c r="BN132" s="180"/>
      <c r="BO132" s="180"/>
      <c r="BP132" s="180"/>
      <c r="BQ132" s="180"/>
      <c r="BR132" s="180"/>
      <c r="BS132" s="180"/>
      <c r="BT132" s="180"/>
      <c r="BU132" s="180"/>
      <c r="BV132" s="180"/>
      <c r="BW132" s="180"/>
      <c r="BX132" s="180"/>
      <c r="BY132" s="180"/>
      <c r="BZ132" s="180"/>
      <c r="CA132" s="180"/>
      <c r="CB132" s="180"/>
      <c r="CC132" s="180"/>
      <c r="CD132" s="180"/>
      <c r="CE132" s="180"/>
      <c r="CF132" s="180"/>
      <c r="CG132" s="180"/>
      <c r="CH132" s="180"/>
      <c r="CI132" s="180"/>
      <c r="CJ132" s="180"/>
      <c r="CK132" s="180"/>
      <c r="CL132" s="180"/>
      <c r="CM132" s="180"/>
      <c r="CN132" s="180"/>
      <c r="CO132" s="180"/>
      <c r="CP132" s="180"/>
      <c r="CQ132" s="180"/>
      <c r="CR132" s="180"/>
      <c r="CS132" s="180"/>
      <c r="CT132" s="180"/>
      <c r="CU132" s="180"/>
      <c r="CV132" s="180"/>
      <c r="CW132" s="180"/>
      <c r="CX132" s="180"/>
      <c r="CY132" s="180"/>
    </row>
    <row r="133" spans="1:103">
      <c r="A133" s="174"/>
      <c r="B133" s="174"/>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174"/>
      <c r="AR133" s="174"/>
      <c r="AS133" s="174"/>
      <c r="AT133" s="174"/>
      <c r="AU133" s="174"/>
      <c r="AV133" s="174"/>
      <c r="AW133" s="174"/>
      <c r="AX133" s="174"/>
      <c r="AY133" s="174"/>
      <c r="AZ133" s="174"/>
      <c r="BA133" s="174"/>
      <c r="BB133" s="174"/>
      <c r="BC133" s="174"/>
      <c r="BD133" s="174"/>
      <c r="BE133" s="174"/>
      <c r="BF133" s="174"/>
      <c r="BG133" s="174"/>
      <c r="BH133" s="174"/>
      <c r="BI133" s="174"/>
      <c r="BJ133" s="174"/>
      <c r="BK133" s="174"/>
      <c r="BL133" s="174"/>
      <c r="BM133" s="174"/>
      <c r="BN133" s="174"/>
      <c r="BO133" s="174"/>
      <c r="BP133" s="174"/>
      <c r="BQ133" s="174"/>
      <c r="BR133" s="174"/>
      <c r="BS133" s="174"/>
      <c r="BT133" s="174"/>
      <c r="BU133" s="174"/>
      <c r="BV133" s="174"/>
      <c r="BW133" s="174"/>
      <c r="BX133" s="174"/>
      <c r="BY133" s="174"/>
      <c r="BZ133" s="174"/>
      <c r="CA133" s="174"/>
      <c r="CB133" s="174"/>
      <c r="CC133" s="174"/>
      <c r="CD133" s="174"/>
      <c r="CE133" s="174"/>
      <c r="CF133" s="174"/>
      <c r="CG133" s="174"/>
      <c r="CH133" s="174"/>
      <c r="CI133" s="174"/>
      <c r="CJ133" s="174"/>
      <c r="CK133" s="174"/>
      <c r="CL133" s="174"/>
      <c r="CM133" s="174"/>
      <c r="CN133" s="174"/>
      <c r="CO133" s="174"/>
      <c r="CP133" s="174"/>
      <c r="CQ133" s="174"/>
      <c r="CR133" s="174"/>
      <c r="CS133" s="174"/>
      <c r="CT133" s="174"/>
      <c r="CU133" s="174"/>
      <c r="CV133" s="174"/>
      <c r="CW133" s="174"/>
      <c r="CX133" s="174"/>
      <c r="CY133" s="174"/>
    </row>
    <row r="134" spans="1:103">
      <c r="A134" s="174"/>
      <c r="B134" s="174"/>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174"/>
      <c r="AQ134" s="174"/>
      <c r="AR134" s="174"/>
      <c r="AS134" s="174"/>
      <c r="AT134" s="174"/>
      <c r="AU134" s="174"/>
      <c r="AV134" s="174"/>
      <c r="AW134" s="174"/>
      <c r="AX134" s="174"/>
      <c r="AY134" s="174"/>
      <c r="AZ134" s="174"/>
      <c r="BA134" s="174"/>
      <c r="BB134" s="174"/>
      <c r="BC134" s="174"/>
      <c r="BD134" s="174"/>
      <c r="BE134" s="174"/>
      <c r="BF134" s="174"/>
      <c r="BG134" s="174"/>
      <c r="BH134" s="174"/>
      <c r="BI134" s="174"/>
      <c r="BJ134" s="174"/>
      <c r="BK134" s="174"/>
      <c r="BL134" s="174"/>
      <c r="BM134" s="174"/>
      <c r="BN134" s="174"/>
      <c r="BO134" s="174"/>
      <c r="BP134" s="174"/>
      <c r="BQ134" s="174"/>
      <c r="BR134" s="174"/>
      <c r="BS134" s="174"/>
      <c r="BT134" s="174"/>
      <c r="BU134" s="174"/>
      <c r="BV134" s="174"/>
      <c r="BW134" s="174"/>
      <c r="BX134" s="174"/>
      <c r="BY134" s="174"/>
      <c r="BZ134" s="174"/>
      <c r="CA134" s="174"/>
      <c r="CB134" s="174"/>
      <c r="CC134" s="174"/>
      <c r="CD134" s="174"/>
      <c r="CE134" s="174"/>
      <c r="CF134" s="174"/>
      <c r="CG134" s="174"/>
      <c r="CH134" s="174"/>
      <c r="CI134" s="174"/>
      <c r="CJ134" s="174"/>
      <c r="CK134" s="174"/>
      <c r="CL134" s="174"/>
      <c r="CM134" s="174"/>
      <c r="CN134" s="174"/>
      <c r="CO134" s="174"/>
      <c r="CP134" s="174"/>
      <c r="CQ134" s="174"/>
      <c r="CR134" s="174"/>
      <c r="CS134" s="174"/>
      <c r="CT134" s="174"/>
      <c r="CU134" s="174"/>
      <c r="CV134" s="174"/>
      <c r="CW134" s="174"/>
      <c r="CX134" s="174"/>
      <c r="CY134" s="174"/>
    </row>
    <row r="135" spans="1:103">
      <c r="A135" s="174"/>
      <c r="B135" s="174"/>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4"/>
      <c r="BR135" s="174"/>
      <c r="BS135" s="174"/>
      <c r="BT135" s="174"/>
      <c r="BU135" s="174"/>
      <c r="BV135" s="174"/>
      <c r="BW135" s="174"/>
      <c r="BX135" s="174"/>
      <c r="BY135" s="174"/>
      <c r="BZ135" s="174"/>
      <c r="CA135" s="174"/>
      <c r="CB135" s="174"/>
      <c r="CC135" s="174"/>
      <c r="CD135" s="174"/>
      <c r="CE135" s="174"/>
      <c r="CF135" s="174"/>
      <c r="CG135" s="174"/>
      <c r="CH135" s="174"/>
      <c r="CI135" s="174"/>
      <c r="CJ135" s="174"/>
      <c r="CK135" s="174"/>
      <c r="CL135" s="174"/>
      <c r="CM135" s="174"/>
      <c r="CN135" s="174"/>
      <c r="CO135" s="174"/>
      <c r="CP135" s="174"/>
      <c r="CQ135" s="174"/>
      <c r="CR135" s="174"/>
      <c r="CS135" s="174"/>
      <c r="CT135" s="174"/>
      <c r="CU135" s="174"/>
      <c r="CV135" s="174"/>
      <c r="CW135" s="174"/>
      <c r="CX135" s="174"/>
      <c r="CY135" s="174"/>
    </row>
    <row r="136" spans="1:103">
      <c r="A136" s="174"/>
      <c r="B136" s="174"/>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c r="AK136" s="174"/>
      <c r="AL136" s="174"/>
      <c r="AM136" s="174"/>
      <c r="AN136" s="174"/>
      <c r="AO136" s="174"/>
      <c r="AP136" s="174"/>
      <c r="AQ136" s="174"/>
      <c r="AR136" s="174"/>
      <c r="AS136" s="174"/>
      <c r="AT136" s="174"/>
      <c r="AU136" s="174"/>
      <c r="AV136" s="174"/>
      <c r="AW136" s="174"/>
      <c r="AX136" s="174"/>
      <c r="AY136" s="174"/>
      <c r="AZ136" s="174"/>
      <c r="BA136" s="174"/>
      <c r="BB136" s="174"/>
      <c r="BC136" s="174"/>
      <c r="BD136" s="174"/>
      <c r="BE136" s="174"/>
      <c r="BF136" s="174"/>
      <c r="BG136" s="174"/>
      <c r="BH136" s="174"/>
      <c r="BI136" s="174"/>
      <c r="BJ136" s="174"/>
      <c r="BK136" s="174"/>
      <c r="BL136" s="174"/>
      <c r="BM136" s="174"/>
      <c r="BN136" s="174"/>
      <c r="BO136" s="174"/>
      <c r="BP136" s="174"/>
      <c r="BQ136" s="174"/>
      <c r="BR136" s="174"/>
      <c r="BS136" s="174"/>
      <c r="BT136" s="174"/>
      <c r="BU136" s="174"/>
      <c r="BV136" s="174"/>
      <c r="BW136" s="174"/>
      <c r="BX136" s="174"/>
      <c r="BY136" s="174"/>
      <c r="BZ136" s="174"/>
      <c r="CA136" s="174"/>
      <c r="CB136" s="174"/>
      <c r="CC136" s="174"/>
      <c r="CD136" s="174"/>
      <c r="CE136" s="174"/>
      <c r="CF136" s="174"/>
      <c r="CG136" s="174"/>
      <c r="CH136" s="174"/>
      <c r="CI136" s="174"/>
      <c r="CJ136" s="174"/>
      <c r="CK136" s="174"/>
      <c r="CL136" s="174"/>
      <c r="CM136" s="174"/>
      <c r="CN136" s="174"/>
      <c r="CO136" s="174"/>
      <c r="CP136" s="174"/>
      <c r="CQ136" s="174"/>
      <c r="CR136" s="174"/>
      <c r="CS136" s="174"/>
      <c r="CT136" s="174"/>
      <c r="CU136" s="174"/>
      <c r="CV136" s="174"/>
      <c r="CW136" s="174"/>
      <c r="CX136" s="174"/>
      <c r="CY136" s="174"/>
    </row>
    <row r="137" spans="1:103">
      <c r="A137" s="174"/>
      <c r="B137" s="174"/>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c r="AM137" s="174"/>
      <c r="AN137" s="174"/>
      <c r="AO137" s="174"/>
      <c r="AP137" s="174"/>
      <c r="AQ137" s="174"/>
      <c r="AR137" s="174"/>
      <c r="AS137" s="174"/>
      <c r="AT137" s="174"/>
      <c r="AU137" s="174"/>
      <c r="AV137" s="174"/>
      <c r="AW137" s="174"/>
      <c r="AX137" s="174"/>
      <c r="AY137" s="174"/>
      <c r="AZ137" s="174"/>
      <c r="BA137" s="174"/>
      <c r="BB137" s="174"/>
      <c r="BC137" s="174"/>
      <c r="BD137" s="174"/>
      <c r="BE137" s="174"/>
      <c r="BF137" s="174"/>
      <c r="BG137" s="174"/>
      <c r="BH137" s="174"/>
      <c r="BI137" s="174"/>
      <c r="BJ137" s="174"/>
      <c r="BK137" s="174"/>
      <c r="BL137" s="174"/>
      <c r="BM137" s="174"/>
      <c r="BN137" s="174"/>
      <c r="BO137" s="174"/>
      <c r="BP137" s="174"/>
      <c r="BQ137" s="174"/>
      <c r="BR137" s="174"/>
      <c r="BS137" s="174"/>
      <c r="BT137" s="174"/>
      <c r="BU137" s="174"/>
      <c r="BV137" s="174"/>
      <c r="BW137" s="174"/>
      <c r="BX137" s="174"/>
      <c r="BY137" s="174"/>
      <c r="BZ137" s="174"/>
      <c r="CA137" s="174"/>
      <c r="CB137" s="174"/>
      <c r="CC137" s="174"/>
      <c r="CD137" s="174"/>
      <c r="CE137" s="174"/>
      <c r="CF137" s="174"/>
      <c r="CG137" s="174"/>
      <c r="CH137" s="174"/>
      <c r="CI137" s="174"/>
      <c r="CJ137" s="174"/>
      <c r="CK137" s="174"/>
      <c r="CL137" s="174"/>
      <c r="CM137" s="174"/>
      <c r="CN137" s="174"/>
      <c r="CO137" s="174"/>
      <c r="CP137" s="174"/>
      <c r="CQ137" s="174"/>
      <c r="CR137" s="174"/>
      <c r="CS137" s="174"/>
      <c r="CT137" s="174"/>
      <c r="CU137" s="174"/>
      <c r="CV137" s="174"/>
      <c r="CW137" s="174"/>
      <c r="CX137" s="174"/>
      <c r="CY137" s="174"/>
    </row>
    <row r="138" spans="1:103">
      <c r="A138" s="174"/>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c r="AZ138" s="174"/>
      <c r="BA138" s="174"/>
      <c r="BB138" s="174"/>
      <c r="BC138" s="174"/>
      <c r="BD138" s="174"/>
      <c r="BE138" s="174"/>
      <c r="BF138" s="174"/>
      <c r="BG138" s="174"/>
      <c r="BH138" s="174"/>
      <c r="BI138" s="174"/>
      <c r="BJ138" s="174"/>
      <c r="BK138" s="174"/>
      <c r="BL138" s="174"/>
      <c r="BM138" s="174"/>
      <c r="BN138" s="174"/>
      <c r="BO138" s="174"/>
      <c r="BP138" s="174"/>
      <c r="BQ138" s="174"/>
      <c r="BR138" s="174"/>
      <c r="BS138" s="174"/>
      <c r="BT138" s="174"/>
      <c r="BU138" s="174"/>
      <c r="BV138" s="174"/>
      <c r="BW138" s="174"/>
      <c r="BX138" s="174"/>
      <c r="BY138" s="174"/>
      <c r="BZ138" s="174"/>
      <c r="CA138" s="174"/>
      <c r="CB138" s="174"/>
      <c r="CC138" s="174"/>
      <c r="CD138" s="174"/>
      <c r="CE138" s="174"/>
      <c r="CF138" s="174"/>
      <c r="CG138" s="174"/>
      <c r="CH138" s="174"/>
      <c r="CI138" s="174"/>
      <c r="CJ138" s="174"/>
      <c r="CK138" s="174"/>
      <c r="CL138" s="174"/>
      <c r="CM138" s="174"/>
      <c r="CN138" s="174"/>
      <c r="CO138" s="174"/>
      <c r="CP138" s="174"/>
      <c r="CQ138" s="174"/>
      <c r="CR138" s="174"/>
      <c r="CS138" s="174"/>
      <c r="CT138" s="174"/>
      <c r="CU138" s="174"/>
      <c r="CV138" s="174"/>
      <c r="CW138" s="174"/>
      <c r="CX138" s="174"/>
      <c r="CY138" s="174"/>
    </row>
  </sheetData>
  <mergeCells count="52">
    <mergeCell ref="D126:BT131"/>
    <mergeCell ref="BU126:CC131"/>
    <mergeCell ref="CD126:CG131"/>
    <mergeCell ref="CH126:CP131"/>
    <mergeCell ref="CQ126:CT131"/>
    <mergeCell ref="CQ116:CT121"/>
    <mergeCell ref="A103:CY105"/>
    <mergeCell ref="D108:BT113"/>
    <mergeCell ref="BU108:CC113"/>
    <mergeCell ref="CD108:CG113"/>
    <mergeCell ref="CH108:CP113"/>
    <mergeCell ref="CQ108:CT113"/>
    <mergeCell ref="CH114:CP114"/>
    <mergeCell ref="D116:BT123"/>
    <mergeCell ref="BU116:CC121"/>
    <mergeCell ref="CD116:CG121"/>
    <mergeCell ref="CH116:CP121"/>
    <mergeCell ref="G95:CY98"/>
    <mergeCell ref="D72:BT77"/>
    <mergeCell ref="BU72:CC77"/>
    <mergeCell ref="CD72:CG77"/>
    <mergeCell ref="CH72:CP77"/>
    <mergeCell ref="CQ72:CT77"/>
    <mergeCell ref="A82:CY84"/>
    <mergeCell ref="D87:BT92"/>
    <mergeCell ref="BU87:CC92"/>
    <mergeCell ref="CD87:CG92"/>
    <mergeCell ref="CH87:CP92"/>
    <mergeCell ref="CQ87:CT92"/>
    <mergeCell ref="C48:CD51"/>
    <mergeCell ref="CE48:CO51"/>
    <mergeCell ref="CS49:CV51"/>
    <mergeCell ref="B54:CT56"/>
    <mergeCell ref="A61:CY63"/>
    <mergeCell ref="D66:BK69"/>
    <mergeCell ref="BU66:CC69"/>
    <mergeCell ref="CD66:CG69"/>
    <mergeCell ref="CH66:CP69"/>
    <mergeCell ref="CQ66:CT69"/>
    <mergeCell ref="A43:BR45"/>
    <mergeCell ref="A2:CY4"/>
    <mergeCell ref="C6:U9"/>
    <mergeCell ref="V6:CW9"/>
    <mergeCell ref="A12:CW14"/>
    <mergeCell ref="C17:CC20"/>
    <mergeCell ref="CD17:CN20"/>
    <mergeCell ref="CR18:CU20"/>
    <mergeCell ref="B22:CX27"/>
    <mergeCell ref="A30:CW32"/>
    <mergeCell ref="C35:CC38"/>
    <mergeCell ref="CD35:CN38"/>
    <mergeCell ref="CQ36:CT38"/>
  </mergeCells>
  <phoneticPr fontId="9"/>
  <hyperlinks>
    <hyperlink ref="E22:CS24" r:id="rId1" display="※１　建築確認申請受付窓口一覧（http://www.toshiseibi.metro.tokyo.jp/kenchiku/kijun/kaisei.htm）"/>
  </hyperlinks>
  <printOptions horizontalCentered="1"/>
  <pageMargins left="0.70866141732283472" right="0.70866141732283472" top="0.74803149606299213" bottom="0.7480314960629921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8913" r:id="rId5" name="Check Box 1">
              <controlPr defaultSize="0" autoFill="0" autoLine="0" autoPict="0">
                <anchor moveWithCells="1">
                  <from>
                    <xdr:col>94</xdr:col>
                    <xdr:colOff>30480</xdr:colOff>
                    <xdr:row>15</xdr:row>
                    <xdr:rowOff>30480</xdr:rowOff>
                  </from>
                  <to>
                    <xdr:col>99</xdr:col>
                    <xdr:colOff>0</xdr:colOff>
                    <xdr:row>21</xdr:row>
                    <xdr:rowOff>7620</xdr:rowOff>
                  </to>
                </anchor>
              </controlPr>
            </control>
          </mc:Choice>
        </mc:AlternateContent>
        <mc:AlternateContent xmlns:mc="http://schemas.openxmlformats.org/markup-compatibility/2006">
          <mc:Choice Requires="x14">
            <control shapeId="38914" r:id="rId6" name="Check Box 2">
              <controlPr defaultSize="0" autoFill="0" autoLine="0" autoPict="0">
                <anchor moveWithCells="1">
                  <from>
                    <xdr:col>80</xdr:col>
                    <xdr:colOff>30480</xdr:colOff>
                    <xdr:row>65</xdr:row>
                    <xdr:rowOff>0</xdr:rowOff>
                  </from>
                  <to>
                    <xdr:col>85</xdr:col>
                    <xdr:colOff>0</xdr:colOff>
                    <xdr:row>69</xdr:row>
                    <xdr:rowOff>0</xdr:rowOff>
                  </to>
                </anchor>
              </controlPr>
            </control>
          </mc:Choice>
        </mc:AlternateContent>
        <mc:AlternateContent xmlns:mc="http://schemas.openxmlformats.org/markup-compatibility/2006">
          <mc:Choice Requires="x14">
            <control shapeId="38915" r:id="rId7" name="Check Box 3">
              <controlPr defaultSize="0" autoFill="0" autoLine="0" autoPict="0">
                <anchor moveWithCells="1">
                  <from>
                    <xdr:col>94</xdr:col>
                    <xdr:colOff>30480</xdr:colOff>
                    <xdr:row>65</xdr:row>
                    <xdr:rowOff>0</xdr:rowOff>
                  </from>
                  <to>
                    <xdr:col>99</xdr:col>
                    <xdr:colOff>7620</xdr:colOff>
                    <xdr:row>69</xdr:row>
                    <xdr:rowOff>7620</xdr:rowOff>
                  </to>
                </anchor>
              </controlPr>
            </control>
          </mc:Choice>
        </mc:AlternateContent>
        <mc:AlternateContent xmlns:mc="http://schemas.openxmlformats.org/markup-compatibility/2006">
          <mc:Choice Requires="x14">
            <control shapeId="38916" r:id="rId8" name="Check Box 4">
              <controlPr defaultSize="0" autoFill="0" autoLine="0" autoPict="0">
                <anchor moveWithCells="1">
                  <from>
                    <xdr:col>80</xdr:col>
                    <xdr:colOff>45720</xdr:colOff>
                    <xdr:row>71</xdr:row>
                    <xdr:rowOff>76200</xdr:rowOff>
                  </from>
                  <to>
                    <xdr:col>85</xdr:col>
                    <xdr:colOff>22860</xdr:colOff>
                    <xdr:row>76</xdr:row>
                    <xdr:rowOff>38100</xdr:rowOff>
                  </to>
                </anchor>
              </controlPr>
            </control>
          </mc:Choice>
        </mc:AlternateContent>
        <mc:AlternateContent xmlns:mc="http://schemas.openxmlformats.org/markup-compatibility/2006">
          <mc:Choice Requires="x14">
            <control shapeId="38917" r:id="rId9" name="Check Box 5">
              <controlPr defaultSize="0" autoFill="0" autoLine="0" autoPict="0">
                <anchor moveWithCells="1">
                  <from>
                    <xdr:col>94</xdr:col>
                    <xdr:colOff>30480</xdr:colOff>
                    <xdr:row>71</xdr:row>
                    <xdr:rowOff>7620</xdr:rowOff>
                  </from>
                  <to>
                    <xdr:col>99</xdr:col>
                    <xdr:colOff>0</xdr:colOff>
                    <xdr:row>77</xdr:row>
                    <xdr:rowOff>7620</xdr:rowOff>
                  </to>
                </anchor>
              </controlPr>
            </control>
          </mc:Choice>
        </mc:AlternateContent>
        <mc:AlternateContent xmlns:mc="http://schemas.openxmlformats.org/markup-compatibility/2006">
          <mc:Choice Requires="x14">
            <control shapeId="38918" r:id="rId10" name="Check Box 6">
              <controlPr defaultSize="0" autoFill="0" autoLine="0" autoPict="0">
                <anchor moveWithCells="1">
                  <from>
                    <xdr:col>80</xdr:col>
                    <xdr:colOff>22860</xdr:colOff>
                    <xdr:row>85</xdr:row>
                    <xdr:rowOff>0</xdr:rowOff>
                  </from>
                  <to>
                    <xdr:col>84</xdr:col>
                    <xdr:colOff>45720</xdr:colOff>
                    <xdr:row>91</xdr:row>
                    <xdr:rowOff>53340</xdr:rowOff>
                  </to>
                </anchor>
              </controlPr>
            </control>
          </mc:Choice>
        </mc:AlternateContent>
        <mc:AlternateContent xmlns:mc="http://schemas.openxmlformats.org/markup-compatibility/2006">
          <mc:Choice Requires="x14">
            <control shapeId="38919" r:id="rId11" name="Check Box 7">
              <controlPr defaultSize="0" autoFill="0" autoLine="0" autoPict="0">
                <anchor moveWithCells="1">
                  <from>
                    <xdr:col>94</xdr:col>
                    <xdr:colOff>38100</xdr:colOff>
                    <xdr:row>85</xdr:row>
                    <xdr:rowOff>0</xdr:rowOff>
                  </from>
                  <to>
                    <xdr:col>99</xdr:col>
                    <xdr:colOff>7620</xdr:colOff>
                    <xdr:row>91</xdr:row>
                    <xdr:rowOff>45720</xdr:rowOff>
                  </to>
                </anchor>
              </controlPr>
            </control>
          </mc:Choice>
        </mc:AlternateContent>
        <mc:AlternateContent xmlns:mc="http://schemas.openxmlformats.org/markup-compatibility/2006">
          <mc:Choice Requires="x14">
            <control shapeId="38920" r:id="rId12" name="Check Box 8">
              <controlPr defaultSize="0" autoFill="0" autoLine="0" autoPict="0">
                <anchor moveWithCells="1">
                  <from>
                    <xdr:col>94</xdr:col>
                    <xdr:colOff>30480</xdr:colOff>
                    <xdr:row>33</xdr:row>
                    <xdr:rowOff>0</xdr:rowOff>
                  </from>
                  <to>
                    <xdr:col>99</xdr:col>
                    <xdr:colOff>0</xdr:colOff>
                    <xdr:row>39</xdr:row>
                    <xdr:rowOff>30480</xdr:rowOff>
                  </to>
                </anchor>
              </controlPr>
            </control>
          </mc:Choice>
        </mc:AlternateContent>
        <mc:AlternateContent xmlns:mc="http://schemas.openxmlformats.org/markup-compatibility/2006">
          <mc:Choice Requires="x14">
            <control shapeId="38921" r:id="rId13" name="Check Box 9">
              <controlPr defaultSize="0" autoFill="0" autoLine="0" autoPict="0">
                <anchor moveWithCells="1">
                  <from>
                    <xdr:col>95</xdr:col>
                    <xdr:colOff>45720</xdr:colOff>
                    <xdr:row>46</xdr:row>
                    <xdr:rowOff>30480</xdr:rowOff>
                  </from>
                  <to>
                    <xdr:col>100</xdr:col>
                    <xdr:colOff>0</xdr:colOff>
                    <xdr:row>52</xdr:row>
                    <xdr:rowOff>0</xdr:rowOff>
                  </to>
                </anchor>
              </controlPr>
            </control>
          </mc:Choice>
        </mc:AlternateContent>
        <mc:AlternateContent xmlns:mc="http://schemas.openxmlformats.org/markup-compatibility/2006">
          <mc:Choice Requires="x14">
            <control shapeId="38922" r:id="rId14" name="Check Box 10">
              <controlPr defaultSize="0" autoFill="0" autoLine="0" autoPict="0">
                <anchor moveWithCells="1">
                  <from>
                    <xdr:col>80</xdr:col>
                    <xdr:colOff>38100</xdr:colOff>
                    <xdr:row>107</xdr:row>
                    <xdr:rowOff>60960</xdr:rowOff>
                  </from>
                  <to>
                    <xdr:col>85</xdr:col>
                    <xdr:colOff>7620</xdr:colOff>
                    <xdr:row>111</xdr:row>
                    <xdr:rowOff>30480</xdr:rowOff>
                  </to>
                </anchor>
              </controlPr>
            </control>
          </mc:Choice>
        </mc:AlternateContent>
        <mc:AlternateContent xmlns:mc="http://schemas.openxmlformats.org/markup-compatibility/2006">
          <mc:Choice Requires="x14">
            <control shapeId="38923" r:id="rId15" name="Check Box 11">
              <controlPr defaultSize="0" autoFill="0" autoLine="0" autoPict="0">
                <anchor moveWithCells="1">
                  <from>
                    <xdr:col>94</xdr:col>
                    <xdr:colOff>0</xdr:colOff>
                    <xdr:row>107</xdr:row>
                    <xdr:rowOff>60960</xdr:rowOff>
                  </from>
                  <to>
                    <xdr:col>98</xdr:col>
                    <xdr:colOff>30480</xdr:colOff>
                    <xdr:row>111</xdr:row>
                    <xdr:rowOff>38100</xdr:rowOff>
                  </to>
                </anchor>
              </controlPr>
            </control>
          </mc:Choice>
        </mc:AlternateContent>
        <mc:AlternateContent xmlns:mc="http://schemas.openxmlformats.org/markup-compatibility/2006">
          <mc:Choice Requires="x14">
            <control shapeId="38924" r:id="rId16" name="Check Box 12">
              <controlPr defaultSize="0" autoFill="0" autoLine="0" autoPict="0">
                <anchor moveWithCells="1">
                  <from>
                    <xdr:col>80</xdr:col>
                    <xdr:colOff>30480</xdr:colOff>
                    <xdr:row>116</xdr:row>
                    <xdr:rowOff>15240</xdr:rowOff>
                  </from>
                  <to>
                    <xdr:col>85</xdr:col>
                    <xdr:colOff>0</xdr:colOff>
                    <xdr:row>119</xdr:row>
                    <xdr:rowOff>53340</xdr:rowOff>
                  </to>
                </anchor>
              </controlPr>
            </control>
          </mc:Choice>
        </mc:AlternateContent>
        <mc:AlternateContent xmlns:mc="http://schemas.openxmlformats.org/markup-compatibility/2006">
          <mc:Choice Requires="x14">
            <control shapeId="38925" r:id="rId17" name="Check Box 13">
              <controlPr defaultSize="0" autoFill="0" autoLine="0" autoPict="0">
                <anchor moveWithCells="1">
                  <from>
                    <xdr:col>93</xdr:col>
                    <xdr:colOff>45720</xdr:colOff>
                    <xdr:row>116</xdr:row>
                    <xdr:rowOff>7620</xdr:rowOff>
                  </from>
                  <to>
                    <xdr:col>98</xdr:col>
                    <xdr:colOff>22860</xdr:colOff>
                    <xdr:row>119</xdr:row>
                    <xdr:rowOff>53340</xdr:rowOff>
                  </to>
                </anchor>
              </controlPr>
            </control>
          </mc:Choice>
        </mc:AlternateContent>
        <mc:AlternateContent xmlns:mc="http://schemas.openxmlformats.org/markup-compatibility/2006">
          <mc:Choice Requires="x14">
            <control shapeId="38926" r:id="rId18" name="Check Box 14">
              <controlPr defaultSize="0" autoFill="0" autoLine="0" autoPict="0">
                <anchor moveWithCells="1">
                  <from>
                    <xdr:col>80</xdr:col>
                    <xdr:colOff>30480</xdr:colOff>
                    <xdr:row>126</xdr:row>
                    <xdr:rowOff>7620</xdr:rowOff>
                  </from>
                  <to>
                    <xdr:col>85</xdr:col>
                    <xdr:colOff>0</xdr:colOff>
                    <xdr:row>129</xdr:row>
                    <xdr:rowOff>45720</xdr:rowOff>
                  </to>
                </anchor>
              </controlPr>
            </control>
          </mc:Choice>
        </mc:AlternateContent>
        <mc:AlternateContent xmlns:mc="http://schemas.openxmlformats.org/markup-compatibility/2006">
          <mc:Choice Requires="x14">
            <control shapeId="38927" r:id="rId19" name="Check Box 15">
              <controlPr defaultSize="0" autoFill="0" autoLine="0" autoPict="0">
                <anchor moveWithCells="1">
                  <from>
                    <xdr:col>94</xdr:col>
                    <xdr:colOff>7620</xdr:colOff>
                    <xdr:row>125</xdr:row>
                    <xdr:rowOff>60960</xdr:rowOff>
                  </from>
                  <to>
                    <xdr:col>98</xdr:col>
                    <xdr:colOff>38100</xdr:colOff>
                    <xdr:row>129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BY167"/>
  <sheetViews>
    <sheetView view="pageBreakPreview" zoomScaleNormal="100" zoomScaleSheetLayoutView="100" workbookViewId="0">
      <selection activeCell="S40" sqref="S40:V40"/>
    </sheetView>
  </sheetViews>
  <sheetFormatPr defaultColWidth="2.3984375" defaultRowHeight="14.7" customHeight="1"/>
  <cols>
    <col min="1" max="16384" width="2.3984375" style="191"/>
  </cols>
  <sheetData>
    <row r="1" spans="1:74" ht="14.7" customHeight="1">
      <c r="A1" s="188" t="s">
        <v>391</v>
      </c>
      <c r="B1" s="188"/>
      <c r="C1" s="188"/>
      <c r="D1" s="188"/>
      <c r="E1" s="188"/>
      <c r="F1" s="188"/>
      <c r="G1" s="188"/>
      <c r="H1" s="188"/>
      <c r="I1" s="188"/>
      <c r="J1" s="188"/>
      <c r="K1" s="188"/>
      <c r="L1" s="188"/>
      <c r="M1" s="188"/>
      <c r="N1" s="189"/>
      <c r="O1" s="188"/>
      <c r="P1" s="188"/>
      <c r="Q1" s="188"/>
      <c r="R1" s="188"/>
      <c r="S1" s="188"/>
      <c r="T1" s="188"/>
      <c r="U1" s="188"/>
      <c r="V1" s="188"/>
      <c r="W1" s="190"/>
      <c r="X1" s="190"/>
      <c r="Y1" s="190"/>
      <c r="Z1" s="190"/>
      <c r="AA1" s="190"/>
      <c r="AB1" s="190"/>
      <c r="AC1" s="190"/>
      <c r="AD1" s="190"/>
      <c r="AE1" s="190"/>
      <c r="AF1" s="188" t="s">
        <v>392</v>
      </c>
      <c r="AG1" s="188"/>
      <c r="AH1" s="188"/>
      <c r="AI1" s="188"/>
      <c r="AJ1" s="188"/>
      <c r="AK1" s="188"/>
      <c r="AO1" s="192"/>
      <c r="AP1" s="192"/>
      <c r="AQ1" s="192"/>
      <c r="AR1" s="192"/>
      <c r="AS1" s="192"/>
      <c r="AT1" s="192"/>
      <c r="AU1" s="192"/>
      <c r="AV1" s="192"/>
      <c r="AX1" s="192"/>
      <c r="AY1" s="192"/>
      <c r="AZ1" s="192"/>
      <c r="BA1" s="192"/>
      <c r="BB1" s="192"/>
      <c r="BC1" s="192"/>
      <c r="BD1" s="192"/>
      <c r="BE1" s="192"/>
      <c r="BF1" s="192"/>
      <c r="BG1" s="192"/>
      <c r="BH1" s="192"/>
      <c r="BI1" s="192"/>
      <c r="BJ1" s="192"/>
      <c r="BK1" s="192"/>
      <c r="BL1" s="192"/>
      <c r="BM1" s="192"/>
      <c r="BN1" s="192"/>
      <c r="BO1" s="192"/>
      <c r="BP1" s="192"/>
      <c r="BQ1" s="192"/>
      <c r="BR1" s="192"/>
      <c r="BS1" s="192"/>
      <c r="BT1" s="192"/>
      <c r="BU1" s="192"/>
      <c r="BV1" s="192"/>
    </row>
    <row r="2" spans="1:74" ht="14.7" customHeight="1">
      <c r="A2" s="188"/>
      <c r="B2" s="188"/>
      <c r="C2" s="188"/>
      <c r="D2" s="188"/>
      <c r="E2" s="188"/>
      <c r="F2" s="188"/>
      <c r="G2" s="188"/>
      <c r="H2" s="188"/>
      <c r="I2" s="188"/>
      <c r="J2" s="188"/>
      <c r="K2" s="188"/>
      <c r="L2" s="188"/>
      <c r="M2" s="188"/>
      <c r="N2" s="188"/>
      <c r="O2" s="188"/>
      <c r="P2" s="188"/>
      <c r="Q2" s="188"/>
      <c r="R2" s="188"/>
      <c r="S2" s="188"/>
      <c r="T2" s="188"/>
      <c r="U2" s="188"/>
      <c r="V2" s="188"/>
      <c r="W2" s="193"/>
      <c r="X2" s="193"/>
      <c r="Y2" s="193"/>
      <c r="Z2" s="193"/>
      <c r="AA2" s="193"/>
      <c r="AB2" s="193"/>
      <c r="AC2" s="193"/>
      <c r="AD2" s="193"/>
      <c r="AE2" s="193"/>
      <c r="AF2" s="193"/>
      <c r="AG2" s="193"/>
      <c r="AH2" s="193"/>
      <c r="AI2" s="193"/>
      <c r="AJ2" s="193"/>
      <c r="AK2" s="193"/>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row>
    <row r="3" spans="1:74" ht="14.7" customHeight="1">
      <c r="A3" s="188"/>
      <c r="B3" s="188"/>
      <c r="C3" s="188"/>
      <c r="D3" s="188"/>
      <c r="E3" s="188" t="s">
        <v>95</v>
      </c>
      <c r="F3" s="188"/>
      <c r="G3" s="188"/>
      <c r="H3" s="188"/>
      <c r="I3" s="188"/>
      <c r="J3" s="188"/>
      <c r="K3" s="188"/>
      <c r="L3" s="188"/>
      <c r="M3" s="188"/>
      <c r="N3" s="188"/>
      <c r="O3" s="188"/>
      <c r="P3" s="188"/>
      <c r="Q3" s="188"/>
      <c r="R3" s="188"/>
      <c r="S3" s="188"/>
      <c r="T3" s="188"/>
      <c r="U3" s="188"/>
      <c r="V3" s="193"/>
      <c r="W3" s="193"/>
      <c r="X3" s="193"/>
      <c r="Y3" s="193"/>
      <c r="Z3" s="193"/>
      <c r="AA3" s="193"/>
      <c r="AB3" s="193"/>
      <c r="AC3" s="193"/>
      <c r="AD3" s="193"/>
      <c r="AE3" s="193"/>
      <c r="AF3" s="193"/>
      <c r="AG3" s="193"/>
      <c r="AH3" s="193"/>
      <c r="AI3" s="193"/>
      <c r="AJ3" s="193"/>
      <c r="AK3" s="193"/>
      <c r="AL3" s="194"/>
      <c r="AO3" s="192"/>
      <c r="AP3" s="192"/>
      <c r="AQ3" s="192"/>
      <c r="AR3" s="192"/>
      <c r="AS3" s="192"/>
      <c r="AT3" s="192"/>
      <c r="AU3" s="192"/>
      <c r="AV3" s="192"/>
      <c r="AW3" s="192"/>
      <c r="AX3" s="192"/>
      <c r="AY3" s="192"/>
      <c r="AZ3" s="192"/>
      <c r="BA3" s="192"/>
      <c r="BB3" s="192"/>
      <c r="BC3" s="192"/>
      <c r="BD3" s="192"/>
      <c r="BE3" s="192"/>
      <c r="BF3" s="192"/>
      <c r="BG3" s="192"/>
      <c r="BH3" s="192"/>
      <c r="BI3" s="192"/>
      <c r="BJ3" s="194"/>
      <c r="BK3" s="194"/>
      <c r="BL3" s="194"/>
      <c r="BN3" s="194"/>
      <c r="BO3" s="194"/>
      <c r="BP3" s="194"/>
      <c r="BQ3" s="194"/>
      <c r="BR3" s="194"/>
      <c r="BS3" s="194"/>
      <c r="BT3" s="194"/>
      <c r="BU3" s="194"/>
      <c r="BV3" s="194"/>
    </row>
    <row r="4" spans="1:74" ht="14.7" customHeight="1">
      <c r="A4" s="188"/>
      <c r="B4" s="188"/>
      <c r="C4" s="188"/>
      <c r="D4" s="188"/>
      <c r="E4" s="188" t="s">
        <v>97</v>
      </c>
      <c r="F4" s="188"/>
      <c r="G4" s="188"/>
      <c r="H4" s="188"/>
      <c r="I4" s="188"/>
      <c r="J4" s="188"/>
      <c r="K4" s="188"/>
      <c r="L4" s="188"/>
      <c r="M4" s="188"/>
      <c r="N4" s="188"/>
      <c r="O4" s="188"/>
      <c r="P4" s="188"/>
      <c r="Q4" s="188"/>
      <c r="R4" s="188"/>
      <c r="S4" s="188"/>
      <c r="T4" s="188"/>
      <c r="U4" s="188"/>
      <c r="V4" s="193"/>
      <c r="W4" s="193"/>
      <c r="X4" s="193"/>
      <c r="Y4" s="193"/>
      <c r="Z4" s="193"/>
      <c r="AA4" s="193"/>
      <c r="AB4" s="193"/>
      <c r="AC4" s="193"/>
      <c r="AD4" s="193"/>
      <c r="AE4" s="193"/>
      <c r="AF4" s="193"/>
      <c r="AG4" s="193"/>
      <c r="AH4" s="193"/>
      <c r="AI4" s="193"/>
      <c r="AJ4" s="193"/>
      <c r="AK4" s="193"/>
      <c r="AL4" s="194"/>
      <c r="AO4" s="192"/>
      <c r="AP4" s="192"/>
      <c r="AQ4" s="192"/>
      <c r="AR4" s="192"/>
      <c r="AS4" s="192"/>
      <c r="AT4" s="192"/>
      <c r="AU4" s="192"/>
      <c r="AV4" s="192"/>
      <c r="AW4" s="192"/>
      <c r="AX4" s="192"/>
      <c r="AY4" s="192"/>
      <c r="AZ4" s="192"/>
      <c r="BA4" s="192"/>
      <c r="BB4" s="192"/>
      <c r="BC4" s="192"/>
      <c r="BD4" s="192"/>
      <c r="BE4" s="192"/>
      <c r="BF4" s="192"/>
      <c r="BG4" s="192"/>
      <c r="BH4" s="192"/>
      <c r="BI4" s="192"/>
      <c r="BJ4" s="194"/>
      <c r="BK4" s="194"/>
      <c r="BL4" s="194"/>
      <c r="BN4" s="194"/>
      <c r="BO4" s="194"/>
      <c r="BP4" s="194"/>
      <c r="BQ4" s="194"/>
      <c r="BR4" s="194"/>
      <c r="BS4" s="194"/>
      <c r="BT4" s="194"/>
      <c r="BU4" s="194"/>
      <c r="BV4" s="194"/>
    </row>
    <row r="5" spans="1:74" ht="14.7" customHeight="1">
      <c r="A5" s="188"/>
      <c r="B5" s="188"/>
      <c r="C5" s="188"/>
      <c r="D5" s="188"/>
      <c r="E5" s="188" t="s">
        <v>96</v>
      </c>
      <c r="F5" s="188"/>
      <c r="G5" s="188"/>
      <c r="H5" s="188"/>
      <c r="I5" s="188"/>
      <c r="J5" s="188"/>
      <c r="K5" s="188"/>
      <c r="L5" s="188"/>
      <c r="M5" s="188"/>
      <c r="N5" s="188"/>
      <c r="P5" s="188"/>
      <c r="Q5" s="188"/>
      <c r="R5" s="188"/>
      <c r="S5" s="188"/>
      <c r="T5" s="188"/>
      <c r="U5" s="188"/>
      <c r="V5" s="188"/>
      <c r="W5" s="188"/>
      <c r="X5" s="188"/>
      <c r="Y5" s="188"/>
      <c r="Z5" s="188"/>
      <c r="AA5" s="188"/>
      <c r="AB5" s="188"/>
      <c r="AC5" s="188"/>
      <c r="AD5" s="188"/>
      <c r="AE5" s="188"/>
      <c r="AF5" s="188"/>
      <c r="AG5" s="188"/>
      <c r="AH5" s="188"/>
      <c r="AI5" s="188"/>
      <c r="AJ5" s="188"/>
      <c r="AK5" s="188"/>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row>
    <row r="6" spans="1:74" ht="14.7" customHeight="1">
      <c r="A6" s="561" t="s">
        <v>393</v>
      </c>
      <c r="B6" s="561"/>
      <c r="C6" s="561"/>
      <c r="D6" s="561"/>
      <c r="E6" s="561"/>
      <c r="F6" s="561"/>
      <c r="G6" s="561"/>
      <c r="H6" s="561"/>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row>
    <row r="7" spans="1:74" ht="14.7" customHeight="1">
      <c r="A7" s="188"/>
      <c r="B7" s="188"/>
      <c r="C7" s="188"/>
      <c r="D7" s="188"/>
      <c r="E7" s="188"/>
      <c r="F7" s="188"/>
      <c r="G7" s="190"/>
      <c r="H7" s="190"/>
      <c r="I7" s="190"/>
      <c r="J7" s="190"/>
      <c r="K7" s="190"/>
      <c r="L7" s="190"/>
      <c r="M7" s="190"/>
      <c r="N7" s="190"/>
      <c r="O7" s="190"/>
      <c r="P7" s="190"/>
      <c r="Q7" s="190"/>
      <c r="R7" s="190"/>
      <c r="S7" s="188"/>
      <c r="T7" s="188"/>
      <c r="U7" s="188"/>
      <c r="V7" s="188"/>
      <c r="W7" s="188"/>
      <c r="X7" s="188"/>
      <c r="Y7" s="188"/>
      <c r="Z7" s="188"/>
      <c r="AA7" s="188"/>
      <c r="AB7" s="188"/>
      <c r="AC7" s="188"/>
      <c r="AD7" s="188"/>
      <c r="AE7" s="188"/>
      <c r="AF7" s="188"/>
      <c r="AG7" s="188"/>
      <c r="AH7" s="188"/>
      <c r="AI7" s="188"/>
      <c r="AJ7" s="188"/>
      <c r="AK7" s="188"/>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row>
    <row r="8" spans="1:74" ht="14.7" customHeight="1">
      <c r="A8" s="188"/>
      <c r="B8" s="188"/>
      <c r="C8" s="190"/>
      <c r="D8" s="190"/>
      <c r="E8" s="188"/>
      <c r="F8" s="190"/>
      <c r="G8" s="190"/>
      <c r="H8" s="190"/>
      <c r="I8" s="190"/>
      <c r="J8" s="190"/>
      <c r="K8" s="190"/>
      <c r="L8" s="188"/>
      <c r="M8" s="188"/>
      <c r="N8" s="188"/>
      <c r="O8" s="188"/>
      <c r="P8" s="188"/>
      <c r="Q8" s="188"/>
      <c r="R8" s="188"/>
      <c r="S8" s="188"/>
      <c r="T8" s="188"/>
      <c r="U8" s="188"/>
      <c r="V8" s="188"/>
      <c r="W8" s="188"/>
      <c r="X8" s="188"/>
      <c r="Y8" s="561"/>
      <c r="Z8" s="561"/>
      <c r="AA8" s="561"/>
      <c r="AC8" s="561"/>
      <c r="AD8" s="561"/>
      <c r="AE8" s="188" t="s">
        <v>98</v>
      </c>
      <c r="AF8" s="561"/>
      <c r="AG8" s="561"/>
      <c r="AH8" s="188" t="s">
        <v>99</v>
      </c>
      <c r="AI8" s="561"/>
      <c r="AJ8" s="561"/>
      <c r="AK8" s="188" t="s">
        <v>100</v>
      </c>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row>
    <row r="9" spans="1:74" ht="14.7" customHeight="1">
      <c r="A9" s="188"/>
      <c r="B9" s="188"/>
      <c r="C9" s="190"/>
      <c r="D9" s="190"/>
      <c r="E9" s="190"/>
      <c r="F9" s="190"/>
      <c r="G9" s="190"/>
      <c r="H9" s="190"/>
      <c r="I9" s="190"/>
      <c r="J9" s="190"/>
      <c r="K9" s="190"/>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row>
    <row r="10" spans="1:74" ht="14.7" customHeight="1">
      <c r="A10" s="562"/>
      <c r="B10" s="562"/>
      <c r="C10" s="562"/>
      <c r="D10" s="562"/>
      <c r="E10" s="562"/>
      <c r="F10" s="561" t="s">
        <v>394</v>
      </c>
      <c r="G10" s="561"/>
      <c r="H10" s="561"/>
      <c r="I10" s="561"/>
      <c r="J10" s="561"/>
      <c r="K10" s="190"/>
      <c r="L10" s="188"/>
      <c r="M10" s="188"/>
      <c r="N10" s="188"/>
      <c r="O10" s="188"/>
      <c r="P10" s="188"/>
      <c r="Q10" s="483" t="s">
        <v>395</v>
      </c>
      <c r="R10" s="483"/>
      <c r="S10" s="483"/>
      <c r="T10" s="484"/>
      <c r="U10" s="484"/>
      <c r="V10" s="484"/>
      <c r="W10" s="484"/>
      <c r="X10" s="484"/>
      <c r="Y10" s="484"/>
      <c r="Z10" s="484"/>
      <c r="AA10" s="484"/>
      <c r="AB10" s="484"/>
      <c r="AC10" s="484"/>
      <c r="AD10" s="484"/>
      <c r="AE10" s="484"/>
      <c r="AF10" s="484"/>
      <c r="AG10" s="484"/>
      <c r="AH10" s="484"/>
      <c r="AI10" s="484"/>
      <c r="AJ10" s="484"/>
      <c r="AK10" s="484"/>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row>
    <row r="11" spans="1:74" ht="14.7" customHeight="1">
      <c r="A11" s="562"/>
      <c r="B11" s="562"/>
      <c r="C11" s="562"/>
      <c r="D11" s="562"/>
      <c r="E11" s="562"/>
      <c r="F11" s="561"/>
      <c r="G11" s="561"/>
      <c r="H11" s="561"/>
      <c r="I11" s="561"/>
      <c r="J11" s="561"/>
      <c r="K11" s="190"/>
      <c r="L11" s="188"/>
      <c r="M11" s="188"/>
      <c r="O11" s="188"/>
      <c r="P11" s="188"/>
      <c r="Q11" s="483"/>
      <c r="R11" s="483"/>
      <c r="S11" s="483"/>
      <c r="T11" s="484"/>
      <c r="U11" s="484"/>
      <c r="V11" s="484"/>
      <c r="W11" s="484"/>
      <c r="X11" s="484"/>
      <c r="Y11" s="484"/>
      <c r="Z11" s="484"/>
      <c r="AA11" s="484"/>
      <c r="AB11" s="484"/>
      <c r="AC11" s="484"/>
      <c r="AD11" s="484"/>
      <c r="AE11" s="484"/>
      <c r="AF11" s="484"/>
      <c r="AG11" s="484"/>
      <c r="AH11" s="484"/>
      <c r="AI11" s="484"/>
      <c r="AJ11" s="484"/>
      <c r="AK11" s="484"/>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row>
    <row r="12" spans="1:74" ht="14.7" customHeight="1">
      <c r="A12" s="188"/>
      <c r="B12" s="188"/>
      <c r="C12" s="190"/>
      <c r="D12" s="190"/>
      <c r="E12" s="190"/>
      <c r="F12" s="190"/>
      <c r="G12" s="190"/>
      <c r="H12" s="190"/>
      <c r="I12" s="190"/>
      <c r="J12" s="190"/>
      <c r="K12" s="190"/>
      <c r="L12" s="188"/>
      <c r="M12" s="188"/>
      <c r="N12" s="195" t="s">
        <v>101</v>
      </c>
      <c r="O12" s="188"/>
      <c r="P12" s="188"/>
      <c r="Q12" s="483" t="s">
        <v>37</v>
      </c>
      <c r="R12" s="483"/>
      <c r="S12" s="483"/>
      <c r="T12" s="484"/>
      <c r="U12" s="484"/>
      <c r="V12" s="484"/>
      <c r="W12" s="484"/>
      <c r="X12" s="484"/>
      <c r="Y12" s="484"/>
      <c r="Z12" s="484"/>
      <c r="AA12" s="484"/>
      <c r="AB12" s="484"/>
      <c r="AC12" s="484"/>
      <c r="AD12" s="484"/>
      <c r="AE12" s="484"/>
      <c r="AF12" s="484"/>
      <c r="AG12" s="484"/>
      <c r="AH12" s="484"/>
      <c r="AI12" s="484"/>
      <c r="AJ12" s="484"/>
      <c r="AK12" s="484"/>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row>
    <row r="13" spans="1:74" ht="14.7" customHeight="1">
      <c r="A13" s="188"/>
      <c r="B13" s="188"/>
      <c r="C13" s="190"/>
      <c r="D13" s="190"/>
      <c r="E13" s="190"/>
      <c r="F13" s="190"/>
      <c r="G13" s="190"/>
      <c r="H13" s="190"/>
      <c r="I13" s="190"/>
      <c r="J13" s="190"/>
      <c r="K13" s="190"/>
      <c r="L13" s="188"/>
      <c r="M13" s="188"/>
      <c r="N13" s="188"/>
      <c r="O13" s="188"/>
      <c r="P13" s="188"/>
      <c r="Q13" s="483"/>
      <c r="R13" s="483"/>
      <c r="S13" s="483"/>
      <c r="T13" s="484"/>
      <c r="U13" s="484"/>
      <c r="V13" s="484"/>
      <c r="W13" s="484"/>
      <c r="X13" s="484"/>
      <c r="Y13" s="484"/>
      <c r="Z13" s="484"/>
      <c r="AA13" s="484"/>
      <c r="AB13" s="484"/>
      <c r="AC13" s="484"/>
      <c r="AD13" s="484"/>
      <c r="AE13" s="484"/>
      <c r="AF13" s="484"/>
      <c r="AG13" s="484"/>
      <c r="AH13" s="484"/>
      <c r="AI13" s="484"/>
      <c r="AJ13" s="484"/>
      <c r="AK13" s="484"/>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row>
    <row r="14" spans="1:74" ht="14.7" customHeight="1">
      <c r="A14" s="188"/>
      <c r="B14" s="188"/>
      <c r="C14" s="190"/>
      <c r="D14" s="190"/>
      <c r="E14" s="190"/>
      <c r="F14" s="190"/>
      <c r="G14" s="190"/>
      <c r="H14" s="190"/>
      <c r="I14" s="190"/>
      <c r="J14" s="190"/>
      <c r="K14" s="190"/>
      <c r="L14" s="188"/>
      <c r="M14" s="188"/>
      <c r="N14" s="188"/>
      <c r="O14" s="188"/>
      <c r="P14" s="188"/>
      <c r="Q14" s="483" t="s">
        <v>396</v>
      </c>
      <c r="R14" s="483"/>
      <c r="S14" s="483"/>
      <c r="T14" s="483"/>
      <c r="U14" s="483"/>
      <c r="V14" s="483"/>
      <c r="W14" s="484"/>
      <c r="X14" s="484"/>
      <c r="Y14" s="484"/>
      <c r="Z14" s="484"/>
      <c r="AA14" s="484"/>
      <c r="AB14" s="484"/>
      <c r="AC14" s="484"/>
      <c r="AD14" s="484"/>
      <c r="AE14" s="484"/>
      <c r="AF14" s="484"/>
      <c r="AG14" s="484"/>
      <c r="AH14" s="484"/>
      <c r="AI14" s="484"/>
      <c r="AJ14" s="484"/>
      <c r="AK14" s="484"/>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row>
    <row r="15" spans="1:74" ht="14.7" customHeight="1">
      <c r="A15" s="188"/>
      <c r="B15" s="188"/>
      <c r="C15" s="190"/>
      <c r="D15" s="190"/>
      <c r="E15" s="190"/>
      <c r="F15" s="190"/>
      <c r="G15" s="190"/>
      <c r="H15" s="190"/>
      <c r="I15" s="190"/>
      <c r="J15" s="190"/>
      <c r="K15" s="190"/>
      <c r="L15" s="188"/>
      <c r="M15" s="188"/>
      <c r="N15" s="188"/>
      <c r="O15" s="188"/>
      <c r="P15" s="188"/>
      <c r="Q15" s="483"/>
      <c r="R15" s="483"/>
      <c r="S15" s="483"/>
      <c r="T15" s="483"/>
      <c r="U15" s="483"/>
      <c r="V15" s="483"/>
      <c r="W15" s="484"/>
      <c r="X15" s="484"/>
      <c r="Y15" s="484"/>
      <c r="Z15" s="484"/>
      <c r="AA15" s="484"/>
      <c r="AB15" s="484"/>
      <c r="AC15" s="484"/>
      <c r="AD15" s="484"/>
      <c r="AE15" s="484"/>
      <c r="AF15" s="484"/>
      <c r="AG15" s="484"/>
      <c r="AH15" s="484"/>
      <c r="AI15" s="484"/>
      <c r="AJ15" s="484"/>
      <c r="AK15" s="484"/>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row>
    <row r="16" spans="1:74" ht="14.7" customHeight="1">
      <c r="B16" s="188"/>
      <c r="C16" s="188"/>
      <c r="D16" s="188" t="s">
        <v>103</v>
      </c>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row>
    <row r="17" spans="1:77" ht="15" customHeight="1">
      <c r="B17" s="188"/>
      <c r="C17" s="188"/>
      <c r="D17" s="188" t="s">
        <v>104</v>
      </c>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O17" s="192"/>
      <c r="AP17" s="192"/>
      <c r="AQ17" s="192"/>
      <c r="AR17" s="192"/>
      <c r="AS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row>
    <row r="18" spans="1:77" ht="15" customHeight="1">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O18" s="192"/>
      <c r="AP18" s="192"/>
      <c r="AQ18" s="192"/>
      <c r="AR18" s="192"/>
      <c r="AS18" s="192"/>
      <c r="AU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row>
    <row r="19" spans="1:77" ht="14.7" customHeight="1">
      <c r="A19" s="188"/>
      <c r="B19" s="188"/>
      <c r="C19" s="188"/>
      <c r="D19" s="188"/>
      <c r="E19" s="188"/>
      <c r="F19" s="188"/>
      <c r="G19" s="188"/>
      <c r="H19" s="188"/>
      <c r="I19" s="188"/>
      <c r="J19" s="188"/>
      <c r="K19" s="188"/>
      <c r="L19" s="188"/>
      <c r="M19" s="188"/>
      <c r="N19" s="188"/>
      <c r="O19" s="188"/>
      <c r="P19" s="188"/>
      <c r="Q19" s="188"/>
      <c r="S19" s="190"/>
      <c r="T19" s="196"/>
      <c r="U19" s="485" t="s">
        <v>397</v>
      </c>
      <c r="V19" s="486"/>
      <c r="W19" s="486"/>
      <c r="X19" s="487"/>
      <c r="Y19" s="197"/>
      <c r="Z19" s="198"/>
      <c r="AA19" s="198"/>
      <c r="AB19" s="198"/>
      <c r="AC19" s="198"/>
      <c r="AD19" s="198"/>
      <c r="AE19" s="198"/>
      <c r="AF19" s="198"/>
      <c r="AG19" s="198"/>
      <c r="AH19" s="198"/>
      <c r="AI19" s="199"/>
      <c r="AJ19" s="199"/>
      <c r="AK19" s="200"/>
      <c r="AO19" s="192"/>
      <c r="AP19" s="192"/>
      <c r="AQ19" s="192"/>
      <c r="AR19" s="192"/>
      <c r="AS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row>
    <row r="20" spans="1:77" ht="14.7" customHeight="1">
      <c r="A20" s="518" t="s">
        <v>105</v>
      </c>
      <c r="B20" s="520" t="s">
        <v>106</v>
      </c>
      <c r="C20" s="521"/>
      <c r="D20" s="521"/>
      <c r="E20" s="521"/>
      <c r="F20" s="521"/>
      <c r="G20" s="521"/>
      <c r="H20" s="520"/>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1"/>
      <c r="AK20" s="522"/>
      <c r="AL20" s="192"/>
      <c r="AO20" s="427"/>
      <c r="AP20" s="192"/>
      <c r="AQ20" s="192"/>
      <c r="AR20" s="192"/>
      <c r="AS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row>
    <row r="21" spans="1:77" ht="28.5" customHeight="1">
      <c r="A21" s="519"/>
      <c r="B21" s="511" t="s">
        <v>107</v>
      </c>
      <c r="C21" s="512"/>
      <c r="D21" s="512"/>
      <c r="E21" s="512"/>
      <c r="F21" s="512"/>
      <c r="G21" s="513"/>
      <c r="H21" s="514"/>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c r="AL21" s="192"/>
      <c r="AO21" s="510"/>
      <c r="AP21" s="192"/>
      <c r="AQ21" s="192"/>
      <c r="AR21" s="192"/>
      <c r="AS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row>
    <row r="22" spans="1:77" ht="14.7" customHeight="1">
      <c r="A22" s="519"/>
      <c r="B22" s="494" t="s">
        <v>108</v>
      </c>
      <c r="C22" s="495"/>
      <c r="D22" s="495"/>
      <c r="E22" s="495"/>
      <c r="F22" s="495"/>
      <c r="G22" s="496"/>
      <c r="H22" s="500" t="s">
        <v>109</v>
      </c>
      <c r="I22" s="501"/>
      <c r="J22" s="501"/>
      <c r="K22" s="501"/>
      <c r="L22" s="502"/>
      <c r="M22" s="502"/>
      <c r="N22" s="201" t="s">
        <v>110</v>
      </c>
      <c r="O22" s="502"/>
      <c r="P22" s="502"/>
      <c r="Q22" s="202" t="s">
        <v>111</v>
      </c>
      <c r="R22" s="501"/>
      <c r="S22" s="501"/>
      <c r="T22" s="501"/>
      <c r="U22" s="501"/>
      <c r="V22" s="501"/>
      <c r="W22" s="501"/>
      <c r="X22" s="501"/>
      <c r="Y22" s="501"/>
      <c r="Z22" s="501"/>
      <c r="AA22" s="501"/>
      <c r="AB22" s="501"/>
      <c r="AC22" s="501"/>
      <c r="AD22" s="501"/>
      <c r="AE22" s="501"/>
      <c r="AF22" s="501"/>
      <c r="AG22" s="501"/>
      <c r="AH22" s="501"/>
      <c r="AI22" s="501"/>
      <c r="AJ22" s="501"/>
      <c r="AK22" s="503"/>
      <c r="AL22" s="194"/>
      <c r="AM22" s="192"/>
      <c r="AN22" s="192"/>
      <c r="AO22" s="510"/>
      <c r="AP22" s="192"/>
      <c r="AQ22" s="192"/>
      <c r="AR22" s="192"/>
      <c r="AS22" s="192"/>
      <c r="AT22" s="192"/>
      <c r="AU22" s="192"/>
      <c r="AV22" s="194"/>
      <c r="AW22" s="192"/>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2"/>
      <c r="BX22" s="192"/>
      <c r="BY22" s="192"/>
    </row>
    <row r="23" spans="1:77" ht="14.7" customHeight="1">
      <c r="A23" s="519"/>
      <c r="B23" s="517"/>
      <c r="C23" s="498"/>
      <c r="D23" s="498"/>
      <c r="E23" s="498"/>
      <c r="F23" s="498"/>
      <c r="G23" s="499"/>
      <c r="H23" s="504"/>
      <c r="I23" s="505"/>
      <c r="J23" s="505"/>
      <c r="K23" s="505"/>
      <c r="L23" s="203" t="s">
        <v>8</v>
      </c>
      <c r="M23" s="203" t="s">
        <v>398</v>
      </c>
      <c r="N23" s="505"/>
      <c r="O23" s="505"/>
      <c r="P23" s="505"/>
      <c r="Q23" s="505"/>
      <c r="R23" s="505"/>
      <c r="S23" s="505"/>
      <c r="T23" s="505"/>
      <c r="U23" s="505"/>
      <c r="V23" s="203" t="s">
        <v>10</v>
      </c>
      <c r="W23" s="203" t="s">
        <v>9</v>
      </c>
      <c r="X23" s="505"/>
      <c r="Y23" s="505"/>
      <c r="Z23" s="505"/>
      <c r="AA23" s="505"/>
      <c r="AB23" s="505"/>
      <c r="AC23" s="505"/>
      <c r="AD23" s="505"/>
      <c r="AE23" s="505"/>
      <c r="AF23" s="505"/>
      <c r="AG23" s="505"/>
      <c r="AH23" s="505"/>
      <c r="AI23" s="505"/>
      <c r="AJ23" s="505"/>
      <c r="AK23" s="506"/>
      <c r="AL23" s="194"/>
      <c r="AM23" s="192"/>
      <c r="AN23" s="192"/>
      <c r="AO23" s="510"/>
      <c r="AP23" s="192"/>
      <c r="AQ23" s="192"/>
      <c r="AR23" s="192"/>
      <c r="AS23" s="192"/>
      <c r="AT23" s="192"/>
      <c r="AU23" s="192"/>
      <c r="AV23" s="194"/>
      <c r="AW23" s="194"/>
      <c r="AX23" s="194"/>
      <c r="AY23" s="194"/>
      <c r="AZ23" s="204"/>
      <c r="BA23" s="204"/>
      <c r="BB23" s="194"/>
      <c r="BC23" s="194"/>
      <c r="BD23" s="194"/>
      <c r="BE23" s="194"/>
      <c r="BF23" s="205"/>
      <c r="BG23" s="204"/>
      <c r="BH23" s="194"/>
      <c r="BI23" s="192"/>
      <c r="BJ23" s="194"/>
      <c r="BK23" s="192"/>
      <c r="BL23" s="194"/>
      <c r="BM23" s="194"/>
      <c r="BN23" s="194"/>
      <c r="BO23" s="194"/>
      <c r="BP23" s="192"/>
      <c r="BQ23" s="194"/>
      <c r="BR23" s="194"/>
      <c r="BS23" s="194"/>
      <c r="BT23" s="194"/>
      <c r="BU23" s="194"/>
      <c r="BV23" s="194"/>
      <c r="BW23" s="192"/>
      <c r="BX23" s="192"/>
      <c r="BY23" s="192"/>
    </row>
    <row r="24" spans="1:77" ht="14.7" customHeight="1">
      <c r="A24" s="519"/>
      <c r="B24" s="497"/>
      <c r="C24" s="498"/>
      <c r="D24" s="498"/>
      <c r="E24" s="498"/>
      <c r="F24" s="498"/>
      <c r="G24" s="499"/>
      <c r="H24" s="504"/>
      <c r="I24" s="505"/>
      <c r="J24" s="505"/>
      <c r="K24" s="505"/>
      <c r="L24" s="203" t="s">
        <v>399</v>
      </c>
      <c r="M24" s="203" t="s">
        <v>400</v>
      </c>
      <c r="N24" s="505"/>
      <c r="O24" s="505"/>
      <c r="P24" s="505"/>
      <c r="Q24" s="505"/>
      <c r="R24" s="505"/>
      <c r="S24" s="505"/>
      <c r="T24" s="505"/>
      <c r="U24" s="505"/>
      <c r="V24" s="203" t="s">
        <v>11</v>
      </c>
      <c r="W24" s="203" t="s">
        <v>12</v>
      </c>
      <c r="X24" s="505"/>
      <c r="Y24" s="505"/>
      <c r="Z24" s="505"/>
      <c r="AA24" s="505"/>
      <c r="AB24" s="505"/>
      <c r="AC24" s="505"/>
      <c r="AD24" s="505"/>
      <c r="AE24" s="505"/>
      <c r="AF24" s="505"/>
      <c r="AG24" s="505"/>
      <c r="AH24" s="505"/>
      <c r="AI24" s="505"/>
      <c r="AJ24" s="505"/>
      <c r="AK24" s="506"/>
      <c r="AL24" s="194"/>
      <c r="AM24" s="192"/>
      <c r="AN24" s="192"/>
      <c r="AO24" s="510"/>
      <c r="AP24" s="192"/>
      <c r="AQ24" s="192"/>
      <c r="AR24" s="192"/>
      <c r="AS24" s="192"/>
      <c r="AT24" s="192"/>
      <c r="AU24" s="192"/>
      <c r="AV24" s="194"/>
      <c r="AW24" s="194"/>
      <c r="AX24" s="194"/>
      <c r="AY24" s="194"/>
      <c r="AZ24" s="204"/>
      <c r="BA24" s="204"/>
      <c r="BB24" s="194"/>
      <c r="BC24" s="194"/>
      <c r="BD24" s="194"/>
      <c r="BE24" s="194"/>
      <c r="BF24" s="205"/>
      <c r="BG24" s="204"/>
      <c r="BH24" s="194"/>
      <c r="BI24" s="192"/>
      <c r="BJ24" s="194"/>
      <c r="BK24" s="192"/>
      <c r="BL24" s="194"/>
      <c r="BM24" s="194"/>
      <c r="BN24" s="194"/>
      <c r="BO24" s="194"/>
      <c r="BP24" s="192"/>
      <c r="BQ24" s="194"/>
      <c r="BR24" s="194"/>
      <c r="BS24" s="194"/>
      <c r="BT24" s="194"/>
      <c r="BU24" s="194"/>
      <c r="BV24" s="194"/>
      <c r="BW24" s="192"/>
      <c r="BX24" s="192"/>
      <c r="BY24" s="192"/>
    </row>
    <row r="25" spans="1:77" ht="22.95" customHeight="1">
      <c r="A25" s="519"/>
      <c r="B25" s="497"/>
      <c r="C25" s="498"/>
      <c r="D25" s="498"/>
      <c r="E25" s="498"/>
      <c r="F25" s="498"/>
      <c r="G25" s="499"/>
      <c r="H25" s="507"/>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9"/>
      <c r="AL25" s="194"/>
      <c r="AO25" s="510"/>
      <c r="AP25" s="192"/>
      <c r="AQ25" s="192"/>
      <c r="AR25" s="192"/>
      <c r="AS25" s="192"/>
      <c r="AT25" s="192"/>
      <c r="AU25" s="192"/>
      <c r="AV25" s="194"/>
      <c r="AW25" s="194"/>
      <c r="AX25" s="194"/>
      <c r="AY25" s="194"/>
      <c r="AZ25" s="204"/>
      <c r="BA25" s="204"/>
      <c r="BB25" s="194"/>
      <c r="BC25" s="194"/>
      <c r="BD25" s="194"/>
      <c r="BE25" s="194"/>
      <c r="BF25" s="204"/>
      <c r="BG25" s="204"/>
      <c r="BH25" s="194"/>
      <c r="BI25" s="192"/>
      <c r="BJ25" s="194"/>
      <c r="BK25" s="192"/>
      <c r="BL25" s="194"/>
      <c r="BM25" s="194"/>
      <c r="BN25" s="194"/>
      <c r="BO25" s="194"/>
      <c r="BP25" s="194"/>
      <c r="BQ25" s="194"/>
      <c r="BR25" s="194"/>
      <c r="BS25" s="194"/>
      <c r="BT25" s="194"/>
      <c r="BU25" s="194"/>
      <c r="BV25" s="194"/>
    </row>
    <row r="26" spans="1:77" ht="14.7" customHeight="1">
      <c r="A26" s="519"/>
      <c r="B26" s="523" t="s">
        <v>112</v>
      </c>
      <c r="C26" s="524"/>
      <c r="D26" s="524"/>
      <c r="E26" s="524"/>
      <c r="F26" s="524"/>
      <c r="G26" s="525"/>
      <c r="H26" s="206" t="s">
        <v>14</v>
      </c>
      <c r="I26" s="207"/>
      <c r="J26" s="208"/>
      <c r="K26" s="529"/>
      <c r="L26" s="530"/>
      <c r="M26" s="530"/>
      <c r="N26" s="530"/>
      <c r="O26" s="530"/>
      <c r="P26" s="530"/>
      <c r="Q26" s="209" t="s">
        <v>401</v>
      </c>
      <c r="R26" s="210"/>
      <c r="S26" s="531"/>
      <c r="T26" s="531"/>
      <c r="U26" s="532"/>
      <c r="V26" s="206" t="s">
        <v>113</v>
      </c>
      <c r="W26" s="207"/>
      <c r="X26" s="208"/>
      <c r="Y26" s="529"/>
      <c r="Z26" s="530"/>
      <c r="AA26" s="530"/>
      <c r="AB26" s="530"/>
      <c r="AC26" s="530"/>
      <c r="AD26" s="530"/>
      <c r="AE26" s="530"/>
      <c r="AF26" s="530"/>
      <c r="AG26" s="530"/>
      <c r="AH26" s="530"/>
      <c r="AI26" s="530"/>
      <c r="AJ26" s="530"/>
      <c r="AK26" s="533"/>
      <c r="AL26" s="192"/>
      <c r="AO26" s="510"/>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row>
    <row r="27" spans="1:77" ht="14.7" customHeight="1">
      <c r="A27" s="519"/>
      <c r="B27" s="526"/>
      <c r="C27" s="527"/>
      <c r="D27" s="527"/>
      <c r="E27" s="527"/>
      <c r="F27" s="527"/>
      <c r="G27" s="528"/>
      <c r="H27" s="534" t="s">
        <v>16</v>
      </c>
      <c r="I27" s="534"/>
      <c r="J27" s="534"/>
      <c r="K27" s="529"/>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3"/>
      <c r="AL27" s="192"/>
      <c r="AO27" s="510"/>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row>
    <row r="28" spans="1:77" s="211" customFormat="1" ht="14.25" customHeight="1">
      <c r="A28" s="519"/>
      <c r="B28" s="523" t="s">
        <v>402</v>
      </c>
      <c r="C28" s="524"/>
      <c r="D28" s="524"/>
      <c r="E28" s="524"/>
      <c r="F28" s="524"/>
      <c r="G28" s="525"/>
      <c r="H28" s="535"/>
      <c r="I28" s="536"/>
      <c r="J28" s="536"/>
      <c r="K28" s="536"/>
      <c r="L28" s="536"/>
      <c r="M28" s="536"/>
      <c r="N28" s="536"/>
      <c r="O28" s="536"/>
      <c r="P28" s="536"/>
      <c r="Q28" s="536"/>
      <c r="R28" s="536"/>
      <c r="S28" s="536"/>
      <c r="T28" s="536"/>
      <c r="U28" s="536"/>
      <c r="V28" s="536"/>
      <c r="W28" s="536"/>
      <c r="X28" s="536"/>
      <c r="Y28" s="536"/>
      <c r="Z28" s="536"/>
      <c r="AA28" s="536"/>
      <c r="AB28" s="536"/>
      <c r="AC28" s="536"/>
      <c r="AD28" s="536"/>
      <c r="AE28" s="536"/>
      <c r="AF28" s="536"/>
      <c r="AG28" s="536"/>
      <c r="AH28" s="536"/>
      <c r="AI28" s="536"/>
      <c r="AJ28" s="536"/>
      <c r="AK28" s="537"/>
      <c r="AL28" s="192"/>
      <c r="AM28" s="191"/>
      <c r="AN28" s="191"/>
      <c r="AO28" s="510"/>
    </row>
    <row r="29" spans="1:77" ht="14.7" customHeight="1">
      <c r="A29" s="519"/>
      <c r="B29" s="538" t="s">
        <v>403</v>
      </c>
      <c r="C29" s="539"/>
      <c r="D29" s="539"/>
      <c r="E29" s="539"/>
      <c r="F29" s="539"/>
      <c r="G29" s="540"/>
      <c r="H29" s="544" t="s">
        <v>114</v>
      </c>
      <c r="I29" s="495"/>
      <c r="J29" s="496"/>
      <c r="K29" s="447"/>
      <c r="L29" s="545"/>
      <c r="M29" s="545"/>
      <c r="N29" s="545"/>
      <c r="O29" s="545"/>
      <c r="P29" s="546"/>
      <c r="Q29" s="520" t="s">
        <v>106</v>
      </c>
      <c r="R29" s="521"/>
      <c r="S29" s="522"/>
      <c r="T29" s="550"/>
      <c r="U29" s="551"/>
      <c r="V29" s="551"/>
      <c r="W29" s="551"/>
      <c r="X29" s="551"/>
      <c r="Y29" s="551"/>
      <c r="Z29" s="551"/>
      <c r="AA29" s="552"/>
      <c r="AB29" s="553" t="s">
        <v>115</v>
      </c>
      <c r="AC29" s="554"/>
      <c r="AD29" s="557"/>
      <c r="AE29" s="557"/>
      <c r="AF29" s="557"/>
      <c r="AG29" s="557"/>
      <c r="AH29" s="557"/>
      <c r="AI29" s="557"/>
      <c r="AJ29" s="557"/>
      <c r="AK29" s="558"/>
      <c r="AL29" s="192"/>
      <c r="AO29" s="510"/>
      <c r="AP29" s="192"/>
      <c r="AQ29" s="192"/>
      <c r="AR29" s="192"/>
      <c r="AS29" s="192"/>
      <c r="AT29" s="192"/>
      <c r="AU29" s="192"/>
      <c r="AV29" s="432"/>
      <c r="AW29" s="432"/>
      <c r="AX29" s="432"/>
      <c r="AY29" s="192"/>
      <c r="AZ29" s="192"/>
      <c r="BA29" s="192"/>
      <c r="BB29" s="192"/>
      <c r="BC29" s="192"/>
      <c r="BD29" s="192"/>
      <c r="BE29" s="192"/>
      <c r="BF29" s="192"/>
      <c r="BG29" s="192"/>
      <c r="BH29" s="212"/>
      <c r="BI29" s="212"/>
      <c r="BJ29" s="192"/>
      <c r="BK29" s="192"/>
      <c r="BL29" s="192"/>
      <c r="BM29" s="192"/>
      <c r="BN29" s="192"/>
      <c r="BO29" s="192"/>
      <c r="BP29" s="192"/>
      <c r="BQ29" s="192"/>
      <c r="BR29" s="192"/>
      <c r="BS29" s="192"/>
      <c r="BT29" s="192"/>
      <c r="BU29" s="192"/>
      <c r="BV29" s="192"/>
    </row>
    <row r="30" spans="1:77" ht="14.25" customHeight="1">
      <c r="A30" s="519"/>
      <c r="B30" s="541"/>
      <c r="C30" s="542"/>
      <c r="D30" s="542"/>
      <c r="E30" s="542"/>
      <c r="F30" s="542"/>
      <c r="G30" s="543"/>
      <c r="H30" s="511"/>
      <c r="I30" s="512"/>
      <c r="J30" s="513"/>
      <c r="K30" s="547"/>
      <c r="L30" s="548"/>
      <c r="M30" s="548"/>
      <c r="N30" s="548"/>
      <c r="O30" s="548"/>
      <c r="P30" s="549"/>
      <c r="Q30" s="488" t="s">
        <v>116</v>
      </c>
      <c r="R30" s="489"/>
      <c r="S30" s="490"/>
      <c r="T30" s="491"/>
      <c r="U30" s="492"/>
      <c r="V30" s="492"/>
      <c r="W30" s="492"/>
      <c r="X30" s="492"/>
      <c r="Y30" s="492"/>
      <c r="Z30" s="492"/>
      <c r="AA30" s="493"/>
      <c r="AB30" s="555"/>
      <c r="AC30" s="556"/>
      <c r="AD30" s="559"/>
      <c r="AE30" s="559"/>
      <c r="AF30" s="559"/>
      <c r="AG30" s="559"/>
      <c r="AH30" s="559"/>
      <c r="AI30" s="559"/>
      <c r="AJ30" s="559"/>
      <c r="AK30" s="560"/>
      <c r="AL30" s="192"/>
      <c r="AO30" s="510"/>
      <c r="AP30" s="192"/>
      <c r="AQ30" s="192"/>
      <c r="AR30" s="192"/>
      <c r="AS30" s="192"/>
      <c r="AT30" s="192"/>
      <c r="AU30" s="192"/>
      <c r="AV30" s="432"/>
      <c r="AW30" s="432"/>
      <c r="AX30" s="432"/>
      <c r="AY30" s="192"/>
      <c r="AZ30" s="192"/>
      <c r="BA30" s="192"/>
      <c r="BB30" s="192"/>
      <c r="BC30" s="192"/>
      <c r="BD30" s="192"/>
      <c r="BE30" s="192"/>
      <c r="BF30" s="192"/>
      <c r="BG30" s="192"/>
      <c r="BH30" s="212"/>
      <c r="BI30" s="212"/>
      <c r="BJ30" s="192"/>
      <c r="BK30" s="192"/>
      <c r="BL30" s="192"/>
      <c r="BM30" s="192"/>
      <c r="BN30" s="192"/>
      <c r="BO30" s="192"/>
      <c r="BP30" s="192"/>
      <c r="BQ30" s="192"/>
      <c r="BR30" s="192"/>
      <c r="BS30" s="192"/>
      <c r="BT30" s="192"/>
      <c r="BU30" s="192"/>
      <c r="BV30" s="192"/>
    </row>
    <row r="31" spans="1:77" ht="14.7" customHeight="1">
      <c r="A31" s="519"/>
      <c r="B31" s="494" t="s">
        <v>404</v>
      </c>
      <c r="C31" s="495"/>
      <c r="D31" s="495"/>
      <c r="E31" s="495"/>
      <c r="F31" s="495"/>
      <c r="G31" s="496"/>
      <c r="H31" s="500" t="s">
        <v>109</v>
      </c>
      <c r="I31" s="501"/>
      <c r="J31" s="501"/>
      <c r="K31" s="501"/>
      <c r="L31" s="502"/>
      <c r="M31" s="502"/>
      <c r="N31" s="201" t="s">
        <v>110</v>
      </c>
      <c r="O31" s="502"/>
      <c r="P31" s="502"/>
      <c r="Q31" s="202" t="s">
        <v>111</v>
      </c>
      <c r="R31" s="501"/>
      <c r="S31" s="501"/>
      <c r="T31" s="501"/>
      <c r="U31" s="501"/>
      <c r="V31" s="501"/>
      <c r="W31" s="501"/>
      <c r="X31" s="501"/>
      <c r="Y31" s="501"/>
      <c r="Z31" s="501"/>
      <c r="AA31" s="501"/>
      <c r="AB31" s="501"/>
      <c r="AC31" s="501"/>
      <c r="AD31" s="501"/>
      <c r="AE31" s="501"/>
      <c r="AF31" s="501"/>
      <c r="AG31" s="501"/>
      <c r="AH31" s="501"/>
      <c r="AI31" s="501"/>
      <c r="AJ31" s="501"/>
      <c r="AK31" s="503"/>
      <c r="AL31" s="194"/>
      <c r="AO31" s="510"/>
      <c r="AP31" s="417"/>
      <c r="AQ31" s="417"/>
      <c r="AR31" s="417"/>
      <c r="AS31" s="417"/>
      <c r="AT31" s="417"/>
      <c r="AU31" s="417"/>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row>
    <row r="32" spans="1:77" ht="14.7" customHeight="1">
      <c r="A32" s="519"/>
      <c r="B32" s="497"/>
      <c r="C32" s="498"/>
      <c r="D32" s="498"/>
      <c r="E32" s="498"/>
      <c r="F32" s="498"/>
      <c r="G32" s="499"/>
      <c r="H32" s="504"/>
      <c r="I32" s="505"/>
      <c r="J32" s="505"/>
      <c r="K32" s="505"/>
      <c r="L32" s="203" t="s">
        <v>8</v>
      </c>
      <c r="M32" s="203" t="s">
        <v>398</v>
      </c>
      <c r="N32" s="505"/>
      <c r="O32" s="505"/>
      <c r="P32" s="505"/>
      <c r="Q32" s="505"/>
      <c r="R32" s="505"/>
      <c r="S32" s="505"/>
      <c r="T32" s="505"/>
      <c r="U32" s="505"/>
      <c r="V32" s="203" t="s">
        <v>10</v>
      </c>
      <c r="W32" s="203" t="s">
        <v>9</v>
      </c>
      <c r="X32" s="505"/>
      <c r="Y32" s="505"/>
      <c r="Z32" s="505"/>
      <c r="AA32" s="505"/>
      <c r="AB32" s="505"/>
      <c r="AC32" s="505"/>
      <c r="AD32" s="505"/>
      <c r="AE32" s="505"/>
      <c r="AF32" s="505"/>
      <c r="AG32" s="505"/>
      <c r="AH32" s="505"/>
      <c r="AI32" s="505"/>
      <c r="AJ32" s="505"/>
      <c r="AK32" s="506"/>
      <c r="AL32" s="194"/>
      <c r="AO32" s="510"/>
      <c r="AP32" s="417"/>
      <c r="AQ32" s="417"/>
      <c r="AR32" s="417"/>
      <c r="AS32" s="417"/>
      <c r="AT32" s="417"/>
      <c r="AU32" s="417"/>
      <c r="AV32" s="194"/>
      <c r="AW32" s="194"/>
      <c r="AX32" s="194"/>
      <c r="AY32" s="194"/>
      <c r="AZ32" s="204"/>
      <c r="BA32" s="204"/>
      <c r="BB32" s="194"/>
      <c r="BC32" s="194"/>
      <c r="BD32" s="194"/>
      <c r="BE32" s="194"/>
      <c r="BF32" s="205"/>
      <c r="BG32" s="204"/>
      <c r="BH32" s="194"/>
      <c r="BI32" s="192"/>
      <c r="BJ32" s="194"/>
      <c r="BK32" s="192"/>
      <c r="BL32" s="194"/>
      <c r="BM32" s="194"/>
      <c r="BN32" s="194"/>
      <c r="BO32" s="194"/>
      <c r="BP32" s="192"/>
      <c r="BQ32" s="194"/>
      <c r="BR32" s="194"/>
      <c r="BS32" s="194"/>
      <c r="BT32" s="194"/>
      <c r="BU32" s="194"/>
      <c r="BV32" s="194"/>
    </row>
    <row r="33" spans="1:77" ht="14.7" customHeight="1">
      <c r="A33" s="519"/>
      <c r="B33" s="497"/>
      <c r="C33" s="498"/>
      <c r="D33" s="498"/>
      <c r="E33" s="498"/>
      <c r="F33" s="498"/>
      <c r="G33" s="499"/>
      <c r="H33" s="504"/>
      <c r="I33" s="505"/>
      <c r="J33" s="505"/>
      <c r="K33" s="505"/>
      <c r="L33" s="203" t="s">
        <v>399</v>
      </c>
      <c r="M33" s="203" t="s">
        <v>400</v>
      </c>
      <c r="N33" s="505"/>
      <c r="O33" s="505"/>
      <c r="P33" s="505"/>
      <c r="Q33" s="505"/>
      <c r="R33" s="505"/>
      <c r="S33" s="505"/>
      <c r="T33" s="505"/>
      <c r="U33" s="505"/>
      <c r="V33" s="203" t="s">
        <v>11</v>
      </c>
      <c r="W33" s="203" t="s">
        <v>12</v>
      </c>
      <c r="X33" s="505"/>
      <c r="Y33" s="505"/>
      <c r="Z33" s="505"/>
      <c r="AA33" s="505"/>
      <c r="AB33" s="505"/>
      <c r="AC33" s="505"/>
      <c r="AD33" s="505"/>
      <c r="AE33" s="505"/>
      <c r="AF33" s="505"/>
      <c r="AG33" s="505"/>
      <c r="AH33" s="505"/>
      <c r="AI33" s="505"/>
      <c r="AJ33" s="505"/>
      <c r="AK33" s="506"/>
      <c r="AL33" s="194"/>
      <c r="AO33" s="510"/>
      <c r="AP33" s="417"/>
      <c r="AQ33" s="417"/>
      <c r="AR33" s="417"/>
      <c r="AS33" s="417"/>
      <c r="AT33" s="417"/>
      <c r="AU33" s="417"/>
      <c r="AV33" s="194"/>
      <c r="AW33" s="194"/>
      <c r="AX33" s="194"/>
      <c r="AY33" s="194"/>
      <c r="AZ33" s="204"/>
      <c r="BA33" s="204"/>
      <c r="BB33" s="194"/>
      <c r="BC33" s="194"/>
      <c r="BD33" s="194"/>
      <c r="BE33" s="194"/>
      <c r="BF33" s="205"/>
      <c r="BG33" s="204"/>
      <c r="BH33" s="194"/>
      <c r="BI33" s="192"/>
      <c r="BJ33" s="194"/>
      <c r="BK33" s="192"/>
      <c r="BL33" s="194"/>
      <c r="BM33" s="194"/>
      <c r="BN33" s="194"/>
      <c r="BO33" s="194"/>
      <c r="BP33" s="192"/>
      <c r="BQ33" s="194"/>
      <c r="BR33" s="194"/>
      <c r="BS33" s="194"/>
      <c r="BT33" s="194"/>
      <c r="BU33" s="194"/>
      <c r="BV33" s="194"/>
    </row>
    <row r="34" spans="1:77" ht="19.2" customHeight="1">
      <c r="A34" s="519"/>
      <c r="B34" s="497"/>
      <c r="C34" s="498"/>
      <c r="D34" s="498"/>
      <c r="E34" s="498"/>
      <c r="F34" s="498"/>
      <c r="G34" s="499"/>
      <c r="H34" s="507"/>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9"/>
      <c r="AL34" s="194"/>
      <c r="AO34" s="510"/>
      <c r="AP34" s="192"/>
      <c r="AQ34" s="192"/>
      <c r="AR34" s="192"/>
      <c r="AS34" s="192"/>
      <c r="AT34" s="192"/>
      <c r="AU34" s="192"/>
      <c r="AV34" s="194"/>
      <c r="AW34" s="194"/>
      <c r="AX34" s="194"/>
      <c r="AY34" s="194"/>
      <c r="AZ34" s="204"/>
      <c r="BA34" s="204"/>
      <c r="BB34" s="194"/>
      <c r="BC34" s="194"/>
      <c r="BD34" s="194"/>
      <c r="BE34" s="194"/>
      <c r="BF34" s="204"/>
      <c r="BG34" s="204"/>
      <c r="BH34" s="194"/>
      <c r="BI34" s="192"/>
      <c r="BJ34" s="194"/>
      <c r="BK34" s="192"/>
      <c r="BL34" s="194"/>
      <c r="BM34" s="194"/>
      <c r="BN34" s="194"/>
      <c r="BO34" s="194"/>
      <c r="BP34" s="194"/>
      <c r="BQ34" s="194"/>
      <c r="BR34" s="194"/>
      <c r="BS34" s="194"/>
      <c r="BT34" s="194"/>
      <c r="BU34" s="194"/>
      <c r="BV34" s="194"/>
    </row>
    <row r="35" spans="1:77" ht="19.2" customHeight="1">
      <c r="A35" s="440" t="s">
        <v>405</v>
      </c>
      <c r="B35" s="441"/>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2"/>
      <c r="AA35" s="443"/>
      <c r="AB35" s="444"/>
      <c r="AC35" s="444"/>
      <c r="AD35" s="444"/>
      <c r="AE35" s="444"/>
      <c r="AF35" s="444"/>
      <c r="AG35" s="444"/>
      <c r="AH35" s="444"/>
      <c r="AI35" s="444"/>
      <c r="AJ35" s="444"/>
      <c r="AK35" s="445"/>
      <c r="AL35" s="194"/>
      <c r="AO35" s="213"/>
      <c r="AP35" s="192"/>
      <c r="AQ35" s="192"/>
      <c r="AR35" s="192"/>
      <c r="AS35" s="192"/>
      <c r="AT35" s="192"/>
      <c r="AU35" s="192"/>
      <c r="AV35" s="194"/>
      <c r="AW35" s="194"/>
      <c r="AX35" s="194"/>
      <c r="AY35" s="194"/>
      <c r="AZ35" s="204"/>
      <c r="BA35" s="204"/>
      <c r="BB35" s="194"/>
      <c r="BC35" s="194"/>
      <c r="BD35" s="194"/>
      <c r="BE35" s="194"/>
      <c r="BF35" s="204"/>
      <c r="BG35" s="204"/>
      <c r="BH35" s="194"/>
      <c r="BI35" s="192"/>
      <c r="BJ35" s="194"/>
      <c r="BK35" s="192"/>
      <c r="BL35" s="194"/>
      <c r="BM35" s="194"/>
      <c r="BN35" s="194"/>
      <c r="BO35" s="194"/>
      <c r="BP35" s="194"/>
      <c r="BQ35" s="194"/>
      <c r="BR35" s="194"/>
      <c r="BS35" s="194"/>
      <c r="BT35" s="194"/>
      <c r="BU35" s="194"/>
      <c r="BV35" s="194"/>
    </row>
    <row r="36" spans="1:77" s="194" customFormat="1" ht="14.7" customHeight="1">
      <c r="A36" s="446" t="s">
        <v>117</v>
      </c>
      <c r="B36" s="447" t="s">
        <v>118</v>
      </c>
      <c r="C36" s="448"/>
      <c r="D36" s="448"/>
      <c r="E36" s="448"/>
      <c r="F36" s="448"/>
      <c r="G36" s="448"/>
      <c r="H36" s="448"/>
      <c r="I36" s="448"/>
      <c r="J36" s="448"/>
      <c r="K36" s="448"/>
      <c r="L36" s="448"/>
      <c r="M36" s="448"/>
      <c r="N36" s="448"/>
      <c r="O36" s="448"/>
      <c r="P36" s="214"/>
      <c r="Q36" s="215"/>
      <c r="R36" s="216"/>
      <c r="S36" s="453" t="s">
        <v>406</v>
      </c>
      <c r="T36" s="454"/>
      <c r="U36" s="454"/>
      <c r="V36" s="455"/>
      <c r="W36" s="462" t="s">
        <v>407</v>
      </c>
      <c r="X36" s="463"/>
      <c r="Y36" s="463"/>
      <c r="Z36" s="464"/>
      <c r="AA36" s="453" t="s">
        <v>119</v>
      </c>
      <c r="AB36" s="454"/>
      <c r="AC36" s="454"/>
      <c r="AD36" s="454"/>
      <c r="AE36" s="454"/>
      <c r="AF36" s="455"/>
      <c r="AG36" s="471" t="s">
        <v>120</v>
      </c>
      <c r="AH36" s="472"/>
      <c r="AI36" s="472"/>
      <c r="AJ36" s="472"/>
      <c r="AK36" s="473"/>
      <c r="AL36" s="217"/>
      <c r="AO36" s="439"/>
      <c r="AP36" s="432"/>
      <c r="AQ36" s="432"/>
      <c r="AR36" s="432"/>
      <c r="AS36" s="432"/>
      <c r="AT36" s="432"/>
      <c r="AU36" s="432"/>
      <c r="AV36" s="432"/>
      <c r="AW36" s="432"/>
      <c r="AX36" s="432"/>
      <c r="AY36" s="432"/>
      <c r="AZ36" s="432"/>
      <c r="BA36" s="432"/>
      <c r="BB36" s="432"/>
      <c r="BC36" s="432"/>
      <c r="BD36" s="432"/>
      <c r="BE36" s="212"/>
      <c r="BF36" s="212"/>
      <c r="BG36" s="212"/>
      <c r="BH36" s="192"/>
      <c r="BI36" s="192"/>
      <c r="BJ36" s="192"/>
      <c r="BK36" s="192"/>
      <c r="BL36" s="192"/>
      <c r="BM36" s="192"/>
      <c r="BN36" s="192"/>
      <c r="BO36" s="192"/>
      <c r="BP36" s="192"/>
      <c r="BQ36" s="192"/>
      <c r="BR36" s="192"/>
      <c r="BS36" s="192"/>
      <c r="BT36" s="432"/>
      <c r="BU36" s="432"/>
      <c r="BV36" s="432"/>
      <c r="BW36" s="191"/>
      <c r="BX36" s="191"/>
      <c r="BY36" s="191"/>
    </row>
    <row r="37" spans="1:77" ht="14.7" customHeight="1">
      <c r="A37" s="446"/>
      <c r="B37" s="449"/>
      <c r="C37" s="450"/>
      <c r="D37" s="450"/>
      <c r="E37" s="450"/>
      <c r="F37" s="450"/>
      <c r="G37" s="450"/>
      <c r="H37" s="450"/>
      <c r="I37" s="450"/>
      <c r="J37" s="450"/>
      <c r="K37" s="450"/>
      <c r="L37" s="450"/>
      <c r="M37" s="450"/>
      <c r="N37" s="450"/>
      <c r="O37" s="450"/>
      <c r="P37" s="218"/>
      <c r="Q37" s="433" t="s">
        <v>408</v>
      </c>
      <c r="R37" s="434"/>
      <c r="S37" s="456"/>
      <c r="T37" s="457"/>
      <c r="U37" s="457"/>
      <c r="V37" s="458"/>
      <c r="W37" s="465"/>
      <c r="X37" s="466"/>
      <c r="Y37" s="466"/>
      <c r="Z37" s="467"/>
      <c r="AA37" s="456"/>
      <c r="AB37" s="457"/>
      <c r="AC37" s="457"/>
      <c r="AD37" s="457"/>
      <c r="AE37" s="457"/>
      <c r="AF37" s="458"/>
      <c r="AG37" s="474"/>
      <c r="AH37" s="475"/>
      <c r="AI37" s="475"/>
      <c r="AJ37" s="475"/>
      <c r="AK37" s="476"/>
      <c r="AL37" s="217"/>
      <c r="AO37" s="439"/>
      <c r="AP37" s="432"/>
      <c r="AQ37" s="432"/>
      <c r="AR37" s="432"/>
      <c r="AS37" s="432"/>
      <c r="AT37" s="432"/>
      <c r="AU37" s="432"/>
      <c r="AV37" s="432"/>
      <c r="AW37" s="432"/>
      <c r="AX37" s="432"/>
      <c r="AY37" s="432"/>
      <c r="AZ37" s="432"/>
      <c r="BA37" s="432"/>
      <c r="BB37" s="432"/>
      <c r="BC37" s="432"/>
      <c r="BD37" s="432"/>
      <c r="BE37" s="432"/>
      <c r="BF37" s="432"/>
      <c r="BG37" s="432"/>
      <c r="BH37" s="192"/>
      <c r="BI37" s="192"/>
      <c r="BJ37" s="192"/>
      <c r="BK37" s="192"/>
      <c r="BL37" s="192"/>
      <c r="BM37" s="192"/>
      <c r="BN37" s="192"/>
      <c r="BO37" s="192"/>
      <c r="BP37" s="192"/>
      <c r="BQ37" s="192"/>
      <c r="BR37" s="192"/>
      <c r="BS37" s="192"/>
      <c r="BT37" s="432"/>
      <c r="BU37" s="432"/>
      <c r="BV37" s="432"/>
    </row>
    <row r="38" spans="1:77" ht="14.7" customHeight="1">
      <c r="A38" s="446"/>
      <c r="B38" s="449"/>
      <c r="C38" s="450"/>
      <c r="D38" s="450"/>
      <c r="E38" s="450"/>
      <c r="F38" s="450"/>
      <c r="G38" s="450"/>
      <c r="H38" s="450"/>
      <c r="I38" s="450"/>
      <c r="J38" s="450"/>
      <c r="K38" s="450"/>
      <c r="L38" s="450"/>
      <c r="M38" s="450"/>
      <c r="N38" s="450"/>
      <c r="O38" s="450"/>
      <c r="P38" s="218"/>
      <c r="Q38" s="435"/>
      <c r="R38" s="436"/>
      <c r="S38" s="456"/>
      <c r="T38" s="457"/>
      <c r="U38" s="457"/>
      <c r="V38" s="458"/>
      <c r="W38" s="465"/>
      <c r="X38" s="466"/>
      <c r="Y38" s="466"/>
      <c r="Z38" s="467"/>
      <c r="AA38" s="456"/>
      <c r="AB38" s="457"/>
      <c r="AC38" s="457"/>
      <c r="AD38" s="457"/>
      <c r="AE38" s="457"/>
      <c r="AF38" s="458"/>
      <c r="AG38" s="474"/>
      <c r="AH38" s="475"/>
      <c r="AI38" s="475"/>
      <c r="AJ38" s="475"/>
      <c r="AK38" s="476"/>
      <c r="AL38" s="217"/>
      <c r="AO38" s="439"/>
      <c r="AP38" s="432"/>
      <c r="AQ38" s="432"/>
      <c r="AR38" s="432"/>
      <c r="AS38" s="432"/>
      <c r="AT38" s="432"/>
      <c r="AU38" s="432"/>
      <c r="AV38" s="432"/>
      <c r="AW38" s="432"/>
      <c r="AX38" s="432"/>
      <c r="AY38" s="432"/>
      <c r="AZ38" s="432"/>
      <c r="BA38" s="432"/>
      <c r="BB38" s="432"/>
      <c r="BC38" s="432"/>
      <c r="BD38" s="432"/>
      <c r="BE38" s="205"/>
      <c r="BF38" s="205"/>
      <c r="BG38" s="205"/>
      <c r="BH38" s="192"/>
      <c r="BI38" s="192"/>
      <c r="BJ38" s="192"/>
      <c r="BK38" s="192"/>
      <c r="BL38" s="192"/>
      <c r="BM38" s="192"/>
      <c r="BN38" s="192"/>
      <c r="BO38" s="192"/>
      <c r="BP38" s="192"/>
      <c r="BQ38" s="192"/>
      <c r="BR38" s="192"/>
      <c r="BS38" s="192"/>
      <c r="BT38" s="432"/>
      <c r="BU38" s="432"/>
      <c r="BV38" s="432"/>
    </row>
    <row r="39" spans="1:77" ht="14.7" customHeight="1">
      <c r="A39" s="446"/>
      <c r="B39" s="451"/>
      <c r="C39" s="452"/>
      <c r="D39" s="452"/>
      <c r="E39" s="452"/>
      <c r="F39" s="452"/>
      <c r="G39" s="452"/>
      <c r="H39" s="452"/>
      <c r="I39" s="452"/>
      <c r="J39" s="452"/>
      <c r="K39" s="452"/>
      <c r="L39" s="452"/>
      <c r="M39" s="452"/>
      <c r="N39" s="452"/>
      <c r="O39" s="452"/>
      <c r="P39" s="219"/>
      <c r="Q39" s="437"/>
      <c r="R39" s="438"/>
      <c r="S39" s="459"/>
      <c r="T39" s="460"/>
      <c r="U39" s="460"/>
      <c r="V39" s="461"/>
      <c r="W39" s="468"/>
      <c r="X39" s="469"/>
      <c r="Y39" s="469"/>
      <c r="Z39" s="470"/>
      <c r="AA39" s="459"/>
      <c r="AB39" s="460"/>
      <c r="AC39" s="460"/>
      <c r="AD39" s="460"/>
      <c r="AE39" s="460"/>
      <c r="AF39" s="461"/>
      <c r="AG39" s="477"/>
      <c r="AH39" s="478"/>
      <c r="AI39" s="478"/>
      <c r="AJ39" s="478"/>
      <c r="AK39" s="479"/>
      <c r="AL39" s="217"/>
      <c r="AO39" s="439"/>
      <c r="AP39" s="432"/>
      <c r="AQ39" s="432"/>
      <c r="AR39" s="432"/>
      <c r="AS39" s="432"/>
      <c r="AT39" s="432"/>
      <c r="AU39" s="432"/>
      <c r="AV39" s="432"/>
      <c r="AW39" s="432"/>
      <c r="AX39" s="432"/>
      <c r="AY39" s="432"/>
      <c r="AZ39" s="432"/>
      <c r="BA39" s="432"/>
      <c r="BB39" s="432"/>
      <c r="BC39" s="432"/>
      <c r="BD39" s="432"/>
      <c r="BE39" s="212"/>
      <c r="BF39" s="212"/>
      <c r="BG39" s="212"/>
      <c r="BH39" s="192"/>
      <c r="BI39" s="192"/>
      <c r="BJ39" s="192"/>
      <c r="BK39" s="192"/>
      <c r="BL39" s="192"/>
      <c r="BM39" s="192"/>
      <c r="BN39" s="192"/>
      <c r="BO39" s="192"/>
      <c r="BP39" s="192"/>
      <c r="BQ39" s="192"/>
      <c r="BR39" s="192"/>
      <c r="BS39" s="192"/>
      <c r="BT39" s="432"/>
      <c r="BU39" s="432"/>
      <c r="BV39" s="432"/>
    </row>
    <row r="40" spans="1:77" ht="14.7" customHeight="1">
      <c r="A40" s="446"/>
      <c r="B40" s="480" t="s">
        <v>121</v>
      </c>
      <c r="C40" s="220" t="s">
        <v>122</v>
      </c>
      <c r="D40" s="221"/>
      <c r="E40" s="221"/>
      <c r="F40" s="221"/>
      <c r="G40" s="221"/>
      <c r="H40" s="221"/>
      <c r="I40" s="221"/>
      <c r="J40" s="221"/>
      <c r="K40" s="221"/>
      <c r="L40" s="221"/>
      <c r="M40" s="221"/>
      <c r="N40" s="221"/>
      <c r="O40" s="221"/>
      <c r="P40" s="222"/>
      <c r="Q40" s="424"/>
      <c r="R40" s="426"/>
      <c r="S40" s="424"/>
      <c r="T40" s="425"/>
      <c r="U40" s="425"/>
      <c r="V40" s="426"/>
      <c r="W40" s="424"/>
      <c r="X40" s="425"/>
      <c r="Y40" s="425"/>
      <c r="Z40" s="426"/>
      <c r="AA40" s="414"/>
      <c r="AB40" s="415"/>
      <c r="AC40" s="415"/>
      <c r="AD40" s="415"/>
      <c r="AE40" s="415"/>
      <c r="AF40" s="416"/>
      <c r="AG40" s="223" t="s">
        <v>409</v>
      </c>
      <c r="AH40" s="224"/>
      <c r="AI40" s="224"/>
      <c r="AJ40" s="224"/>
      <c r="AK40" s="225"/>
      <c r="AL40" s="217"/>
      <c r="AO40" s="439"/>
      <c r="AP40" s="205"/>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2"/>
      <c r="BS40" s="226"/>
      <c r="BT40" s="192"/>
      <c r="BU40" s="192"/>
      <c r="BV40" s="192"/>
    </row>
    <row r="41" spans="1:77" ht="14.7" customHeight="1">
      <c r="A41" s="446"/>
      <c r="B41" s="481"/>
      <c r="C41" s="220" t="s">
        <v>123</v>
      </c>
      <c r="D41" s="221"/>
      <c r="E41" s="221"/>
      <c r="F41" s="221"/>
      <c r="G41" s="221"/>
      <c r="H41" s="221"/>
      <c r="I41" s="221"/>
      <c r="J41" s="221"/>
      <c r="K41" s="221"/>
      <c r="L41" s="221"/>
      <c r="M41" s="221"/>
      <c r="N41" s="221"/>
      <c r="O41" s="221"/>
      <c r="P41" s="221"/>
      <c r="Q41" s="422"/>
      <c r="R41" s="423"/>
      <c r="S41" s="424"/>
      <c r="T41" s="425"/>
      <c r="U41" s="425"/>
      <c r="V41" s="426"/>
      <c r="W41" s="424"/>
      <c r="X41" s="425"/>
      <c r="Y41" s="425"/>
      <c r="Z41" s="426"/>
      <c r="AA41" s="414"/>
      <c r="AB41" s="415"/>
      <c r="AC41" s="415"/>
      <c r="AD41" s="415"/>
      <c r="AE41" s="415"/>
      <c r="AF41" s="416"/>
      <c r="AG41" s="223" t="s">
        <v>410</v>
      </c>
      <c r="AH41" s="224"/>
      <c r="AI41" s="224"/>
      <c r="AJ41" s="224"/>
      <c r="AK41" s="225"/>
      <c r="AL41" s="192"/>
      <c r="AO41" s="439"/>
      <c r="AP41" s="439"/>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row>
    <row r="42" spans="1:77" ht="14.7" customHeight="1">
      <c r="A42" s="446"/>
      <c r="B42" s="481"/>
      <c r="C42" s="220" t="s">
        <v>124</v>
      </c>
      <c r="D42" s="221"/>
      <c r="E42" s="221"/>
      <c r="F42" s="221"/>
      <c r="G42" s="221"/>
      <c r="H42" s="221"/>
      <c r="I42" s="221"/>
      <c r="J42" s="221"/>
      <c r="K42" s="221"/>
      <c r="L42" s="221"/>
      <c r="M42" s="221"/>
      <c r="N42" s="221"/>
      <c r="O42" s="221"/>
      <c r="P42" s="221"/>
      <c r="Q42" s="422"/>
      <c r="R42" s="423"/>
      <c r="S42" s="424"/>
      <c r="T42" s="425"/>
      <c r="U42" s="425"/>
      <c r="V42" s="426"/>
      <c r="W42" s="424"/>
      <c r="X42" s="425"/>
      <c r="Y42" s="425"/>
      <c r="Z42" s="426"/>
      <c r="AA42" s="414"/>
      <c r="AB42" s="415"/>
      <c r="AC42" s="415"/>
      <c r="AD42" s="415"/>
      <c r="AE42" s="415"/>
      <c r="AF42" s="416"/>
      <c r="AG42" s="223" t="s">
        <v>411</v>
      </c>
      <c r="AH42" s="224"/>
      <c r="AI42" s="224"/>
      <c r="AJ42" s="224"/>
      <c r="AK42" s="225"/>
      <c r="AL42" s="192"/>
      <c r="AO42" s="439"/>
      <c r="AP42" s="439"/>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row>
    <row r="43" spans="1:77" ht="14.7" customHeight="1">
      <c r="A43" s="446"/>
      <c r="B43" s="481"/>
      <c r="C43" s="220" t="s">
        <v>125</v>
      </c>
      <c r="D43" s="221"/>
      <c r="E43" s="221"/>
      <c r="F43" s="221"/>
      <c r="G43" s="221"/>
      <c r="H43" s="221"/>
      <c r="I43" s="221"/>
      <c r="J43" s="221"/>
      <c r="K43" s="221"/>
      <c r="L43" s="221"/>
      <c r="M43" s="221"/>
      <c r="N43" s="221"/>
      <c r="O43" s="221"/>
      <c r="P43" s="221"/>
      <c r="Q43" s="422"/>
      <c r="R43" s="423"/>
      <c r="S43" s="424"/>
      <c r="T43" s="425"/>
      <c r="U43" s="425"/>
      <c r="V43" s="426"/>
      <c r="W43" s="424"/>
      <c r="X43" s="425"/>
      <c r="Y43" s="425"/>
      <c r="Z43" s="426"/>
      <c r="AA43" s="414"/>
      <c r="AB43" s="415"/>
      <c r="AC43" s="415"/>
      <c r="AD43" s="415"/>
      <c r="AE43" s="415"/>
      <c r="AF43" s="416"/>
      <c r="AG43" s="223" t="s">
        <v>412</v>
      </c>
      <c r="AH43" s="224"/>
      <c r="AI43" s="224"/>
      <c r="AJ43" s="224"/>
      <c r="AK43" s="225"/>
      <c r="AL43" s="192"/>
      <c r="AO43" s="439"/>
      <c r="AP43" s="439"/>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2"/>
      <c r="BQ43" s="192"/>
      <c r="BR43" s="192"/>
      <c r="BS43" s="192"/>
      <c r="BT43" s="192"/>
      <c r="BU43" s="192"/>
      <c r="BV43" s="192"/>
    </row>
    <row r="44" spans="1:77" ht="14.7" customHeight="1">
      <c r="A44" s="446"/>
      <c r="B44" s="481"/>
      <c r="C44" s="220" t="s">
        <v>126</v>
      </c>
      <c r="D44" s="221"/>
      <c r="E44" s="221"/>
      <c r="F44" s="221"/>
      <c r="G44" s="221"/>
      <c r="H44" s="221"/>
      <c r="I44" s="221"/>
      <c r="J44" s="221"/>
      <c r="K44" s="221"/>
      <c r="L44" s="221"/>
      <c r="M44" s="221"/>
      <c r="N44" s="221"/>
      <c r="O44" s="221"/>
      <c r="P44" s="221"/>
      <c r="Q44" s="422"/>
      <c r="R44" s="423"/>
      <c r="S44" s="424"/>
      <c r="T44" s="425"/>
      <c r="U44" s="425"/>
      <c r="V44" s="426"/>
      <c r="W44" s="424"/>
      <c r="X44" s="425"/>
      <c r="Y44" s="425"/>
      <c r="Z44" s="426"/>
      <c r="AA44" s="414"/>
      <c r="AB44" s="415"/>
      <c r="AC44" s="415"/>
      <c r="AD44" s="415"/>
      <c r="AE44" s="415"/>
      <c r="AF44" s="416"/>
      <c r="AG44" s="223" t="s">
        <v>413</v>
      </c>
      <c r="AH44" s="224"/>
      <c r="AI44" s="224"/>
      <c r="AJ44" s="224"/>
      <c r="AK44" s="225"/>
      <c r="AL44" s="192"/>
      <c r="AO44" s="439"/>
      <c r="AP44" s="439"/>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row>
    <row r="45" spans="1:77" ht="14.7" customHeight="1">
      <c r="A45" s="446"/>
      <c r="B45" s="481"/>
      <c r="C45" s="220" t="s">
        <v>127</v>
      </c>
      <c r="D45" s="221"/>
      <c r="E45" s="221"/>
      <c r="F45" s="221"/>
      <c r="G45" s="221"/>
      <c r="H45" s="221"/>
      <c r="I45" s="221"/>
      <c r="J45" s="221"/>
      <c r="K45" s="221"/>
      <c r="L45" s="221"/>
      <c r="M45" s="221"/>
      <c r="N45" s="221"/>
      <c r="O45" s="221"/>
      <c r="P45" s="222"/>
      <c r="Q45" s="424"/>
      <c r="R45" s="426"/>
      <c r="S45" s="424"/>
      <c r="T45" s="425"/>
      <c r="U45" s="425"/>
      <c r="V45" s="426"/>
      <c r="W45" s="424"/>
      <c r="X45" s="425"/>
      <c r="Y45" s="425"/>
      <c r="Z45" s="426"/>
      <c r="AA45" s="414"/>
      <c r="AB45" s="415"/>
      <c r="AC45" s="415"/>
      <c r="AD45" s="415"/>
      <c r="AE45" s="415"/>
      <c r="AF45" s="416"/>
      <c r="AG45" s="223" t="s">
        <v>414</v>
      </c>
      <c r="AH45" s="224"/>
      <c r="AI45" s="224"/>
      <c r="AJ45" s="224"/>
      <c r="AK45" s="225"/>
      <c r="AL45" s="192"/>
      <c r="AO45" s="439"/>
      <c r="AP45" s="439"/>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2"/>
      <c r="BR45" s="192"/>
      <c r="BS45" s="192"/>
      <c r="BT45" s="192"/>
      <c r="BU45" s="192"/>
      <c r="BV45" s="192"/>
    </row>
    <row r="46" spans="1:77" ht="14.7" customHeight="1">
      <c r="A46" s="446"/>
      <c r="B46" s="481"/>
      <c r="C46" s="220" t="s">
        <v>128</v>
      </c>
      <c r="D46" s="221"/>
      <c r="E46" s="221"/>
      <c r="F46" s="221"/>
      <c r="G46" s="221"/>
      <c r="H46" s="221"/>
      <c r="I46" s="221"/>
      <c r="J46" s="221"/>
      <c r="K46" s="221"/>
      <c r="L46" s="221"/>
      <c r="M46" s="221"/>
      <c r="N46" s="221"/>
      <c r="O46" s="221"/>
      <c r="P46" s="221"/>
      <c r="Q46" s="422"/>
      <c r="R46" s="423"/>
      <c r="S46" s="424"/>
      <c r="T46" s="425"/>
      <c r="U46" s="425"/>
      <c r="V46" s="426"/>
      <c r="W46" s="424"/>
      <c r="X46" s="425"/>
      <c r="Y46" s="425"/>
      <c r="Z46" s="426"/>
      <c r="AA46" s="414"/>
      <c r="AB46" s="415"/>
      <c r="AC46" s="415"/>
      <c r="AD46" s="415"/>
      <c r="AE46" s="415"/>
      <c r="AF46" s="416"/>
      <c r="AG46" s="223" t="s">
        <v>415</v>
      </c>
      <c r="AH46" s="224"/>
      <c r="AI46" s="224"/>
      <c r="AJ46" s="224"/>
      <c r="AK46" s="225"/>
      <c r="AL46" s="192"/>
      <c r="AO46" s="439"/>
      <c r="AP46" s="439"/>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2"/>
      <c r="BQ46" s="192"/>
      <c r="BR46" s="192"/>
      <c r="BS46" s="192"/>
      <c r="BT46" s="192"/>
      <c r="BU46" s="192"/>
      <c r="BV46" s="192"/>
    </row>
    <row r="47" spans="1:77" ht="14.7" customHeight="1">
      <c r="A47" s="446"/>
      <c r="B47" s="481"/>
      <c r="C47" s="220" t="s">
        <v>129</v>
      </c>
      <c r="D47" s="221"/>
      <c r="E47" s="221"/>
      <c r="F47" s="221"/>
      <c r="G47" s="221"/>
      <c r="H47" s="221"/>
      <c r="I47" s="221"/>
      <c r="J47" s="221"/>
      <c r="K47" s="221"/>
      <c r="L47" s="221"/>
      <c r="M47" s="221"/>
      <c r="N47" s="221"/>
      <c r="O47" s="221"/>
      <c r="P47" s="222"/>
      <c r="Q47" s="424"/>
      <c r="R47" s="426"/>
      <c r="S47" s="424"/>
      <c r="T47" s="425"/>
      <c r="U47" s="425"/>
      <c r="V47" s="426"/>
      <c r="W47" s="424"/>
      <c r="X47" s="425"/>
      <c r="Y47" s="425"/>
      <c r="Z47" s="426"/>
      <c r="AA47" s="414"/>
      <c r="AB47" s="415"/>
      <c r="AC47" s="415"/>
      <c r="AD47" s="415"/>
      <c r="AE47" s="415"/>
      <c r="AF47" s="416"/>
      <c r="AG47" s="223" t="s">
        <v>416</v>
      </c>
      <c r="AH47" s="224"/>
      <c r="AI47" s="224"/>
      <c r="AJ47" s="224"/>
      <c r="AK47" s="225"/>
      <c r="AL47" s="192"/>
      <c r="AO47" s="439"/>
      <c r="AP47" s="439"/>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2"/>
      <c r="BQ47" s="192"/>
      <c r="BR47" s="192"/>
      <c r="BS47" s="192"/>
      <c r="BT47" s="192"/>
      <c r="BU47" s="192"/>
      <c r="BV47" s="192"/>
    </row>
    <row r="48" spans="1:77" ht="14.7" customHeight="1">
      <c r="A48" s="446"/>
      <c r="B48" s="481"/>
      <c r="C48" s="220" t="s">
        <v>130</v>
      </c>
      <c r="D48" s="221"/>
      <c r="E48" s="221"/>
      <c r="F48" s="221"/>
      <c r="G48" s="221"/>
      <c r="H48" s="221"/>
      <c r="I48" s="221"/>
      <c r="J48" s="221"/>
      <c r="K48" s="221"/>
      <c r="L48" s="221"/>
      <c r="M48" s="221"/>
      <c r="N48" s="221"/>
      <c r="O48" s="221"/>
      <c r="P48" s="221"/>
      <c r="Q48" s="422"/>
      <c r="R48" s="423"/>
      <c r="S48" s="424"/>
      <c r="T48" s="425"/>
      <c r="U48" s="425"/>
      <c r="V48" s="426"/>
      <c r="W48" s="424"/>
      <c r="X48" s="425"/>
      <c r="Y48" s="425"/>
      <c r="Z48" s="426"/>
      <c r="AA48" s="414"/>
      <c r="AB48" s="415"/>
      <c r="AC48" s="415"/>
      <c r="AD48" s="415"/>
      <c r="AE48" s="415"/>
      <c r="AF48" s="416"/>
      <c r="AG48" s="223" t="s">
        <v>417</v>
      </c>
      <c r="AH48" s="224"/>
      <c r="AI48" s="224"/>
      <c r="AJ48" s="224"/>
      <c r="AK48" s="225"/>
      <c r="AL48" s="192"/>
      <c r="AO48" s="439"/>
      <c r="AP48" s="439"/>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2"/>
      <c r="BR48" s="192"/>
      <c r="BS48" s="192"/>
      <c r="BT48" s="192"/>
      <c r="BU48" s="192"/>
      <c r="BV48" s="192"/>
    </row>
    <row r="49" spans="1:74" ht="14.7" customHeight="1">
      <c r="A49" s="446"/>
      <c r="B49" s="481"/>
      <c r="C49" s="220" t="s">
        <v>131</v>
      </c>
      <c r="D49" s="221"/>
      <c r="E49" s="221"/>
      <c r="F49" s="221"/>
      <c r="G49" s="221"/>
      <c r="H49" s="221"/>
      <c r="I49" s="221"/>
      <c r="J49" s="221"/>
      <c r="K49" s="221"/>
      <c r="L49" s="221"/>
      <c r="M49" s="221"/>
      <c r="N49" s="221"/>
      <c r="O49" s="221"/>
      <c r="P49" s="221"/>
      <c r="Q49" s="422"/>
      <c r="R49" s="423"/>
      <c r="S49" s="424"/>
      <c r="T49" s="425"/>
      <c r="U49" s="425"/>
      <c r="V49" s="426"/>
      <c r="W49" s="424"/>
      <c r="X49" s="425"/>
      <c r="Y49" s="425"/>
      <c r="Z49" s="426"/>
      <c r="AA49" s="414"/>
      <c r="AB49" s="415"/>
      <c r="AC49" s="415"/>
      <c r="AD49" s="415"/>
      <c r="AE49" s="415"/>
      <c r="AF49" s="416"/>
      <c r="AG49" s="223" t="s">
        <v>418</v>
      </c>
      <c r="AH49" s="224"/>
      <c r="AI49" s="224"/>
      <c r="AJ49" s="224"/>
      <c r="AK49" s="225"/>
      <c r="AL49" s="192"/>
      <c r="AO49" s="439"/>
      <c r="AP49" s="439"/>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2"/>
      <c r="BR49" s="192"/>
      <c r="BS49" s="192"/>
      <c r="BT49" s="192"/>
      <c r="BU49" s="192"/>
      <c r="BV49" s="192"/>
    </row>
    <row r="50" spans="1:74" ht="14.7" customHeight="1">
      <c r="A50" s="446"/>
      <c r="B50" s="481"/>
      <c r="C50" s="220" t="s">
        <v>132</v>
      </c>
      <c r="D50" s="221"/>
      <c r="E50" s="221"/>
      <c r="F50" s="221"/>
      <c r="G50" s="221"/>
      <c r="H50" s="221"/>
      <c r="I50" s="221"/>
      <c r="J50" s="221"/>
      <c r="K50" s="221"/>
      <c r="L50" s="221"/>
      <c r="M50" s="221"/>
      <c r="N50" s="221"/>
      <c r="O50" s="221"/>
      <c r="P50" s="221"/>
      <c r="Q50" s="422"/>
      <c r="R50" s="423"/>
      <c r="S50" s="424"/>
      <c r="T50" s="425"/>
      <c r="U50" s="425"/>
      <c r="V50" s="426"/>
      <c r="W50" s="424"/>
      <c r="X50" s="425"/>
      <c r="Y50" s="425"/>
      <c r="Z50" s="426"/>
      <c r="AA50" s="414"/>
      <c r="AB50" s="415"/>
      <c r="AC50" s="415"/>
      <c r="AD50" s="415"/>
      <c r="AE50" s="415"/>
      <c r="AF50" s="416"/>
      <c r="AG50" s="223" t="s">
        <v>419</v>
      </c>
      <c r="AH50" s="224"/>
      <c r="AI50" s="224"/>
      <c r="AJ50" s="224"/>
      <c r="AK50" s="225"/>
      <c r="AL50" s="192"/>
      <c r="AO50" s="439"/>
      <c r="AP50" s="439"/>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2"/>
      <c r="BR50" s="192"/>
      <c r="BS50" s="192"/>
      <c r="BT50" s="192"/>
      <c r="BU50" s="192"/>
      <c r="BV50" s="192"/>
    </row>
    <row r="51" spans="1:74" ht="14.7" customHeight="1">
      <c r="A51" s="446"/>
      <c r="B51" s="482"/>
      <c r="C51" s="220" t="s">
        <v>133</v>
      </c>
      <c r="D51" s="221"/>
      <c r="E51" s="221"/>
      <c r="F51" s="221"/>
      <c r="G51" s="221"/>
      <c r="H51" s="221"/>
      <c r="I51" s="221"/>
      <c r="J51" s="221"/>
      <c r="K51" s="221"/>
      <c r="L51" s="221"/>
      <c r="M51" s="221"/>
      <c r="N51" s="221"/>
      <c r="O51" s="221"/>
      <c r="P51" s="221"/>
      <c r="Q51" s="422"/>
      <c r="R51" s="423"/>
      <c r="S51" s="424"/>
      <c r="T51" s="425"/>
      <c r="U51" s="425"/>
      <c r="V51" s="426"/>
      <c r="W51" s="424"/>
      <c r="X51" s="425"/>
      <c r="Y51" s="425"/>
      <c r="Z51" s="426"/>
      <c r="AA51" s="414"/>
      <c r="AB51" s="415"/>
      <c r="AC51" s="415"/>
      <c r="AD51" s="415"/>
      <c r="AE51" s="415"/>
      <c r="AF51" s="416"/>
      <c r="AG51" s="223" t="s">
        <v>420</v>
      </c>
      <c r="AH51" s="224"/>
      <c r="AI51" s="224"/>
      <c r="AJ51" s="224"/>
      <c r="AK51" s="225"/>
      <c r="AL51" s="192"/>
      <c r="AO51" s="439"/>
      <c r="AP51" s="439"/>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2"/>
      <c r="BR51" s="192"/>
      <c r="BS51" s="192"/>
      <c r="BT51" s="192"/>
      <c r="BU51" s="192"/>
      <c r="BV51" s="192"/>
    </row>
    <row r="52" spans="1:74" ht="14.7" customHeight="1">
      <c r="A52" s="446"/>
      <c r="B52" s="429" t="s">
        <v>134</v>
      </c>
      <c r="C52" s="220" t="s">
        <v>135</v>
      </c>
      <c r="D52" s="221"/>
      <c r="E52" s="221"/>
      <c r="F52" s="221"/>
      <c r="G52" s="221"/>
      <c r="H52" s="221"/>
      <c r="I52" s="221"/>
      <c r="J52" s="221"/>
      <c r="K52" s="221"/>
      <c r="L52" s="221"/>
      <c r="M52" s="221"/>
      <c r="N52" s="221"/>
      <c r="O52" s="221"/>
      <c r="P52" s="221"/>
      <c r="Q52" s="422"/>
      <c r="R52" s="423"/>
      <c r="S52" s="424"/>
      <c r="T52" s="425"/>
      <c r="U52" s="425"/>
      <c r="V52" s="426"/>
      <c r="W52" s="424"/>
      <c r="X52" s="425"/>
      <c r="Y52" s="425"/>
      <c r="Z52" s="426"/>
      <c r="AA52" s="414"/>
      <c r="AB52" s="415"/>
      <c r="AC52" s="415"/>
      <c r="AD52" s="415"/>
      <c r="AE52" s="415"/>
      <c r="AF52" s="416"/>
      <c r="AG52" s="223" t="s">
        <v>421</v>
      </c>
      <c r="AH52" s="224"/>
      <c r="AI52" s="224"/>
      <c r="AJ52" s="224"/>
      <c r="AK52" s="225"/>
      <c r="AL52" s="192"/>
      <c r="AO52" s="439"/>
      <c r="AP52" s="227"/>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2"/>
      <c r="BR52" s="192"/>
      <c r="BS52" s="192"/>
      <c r="BT52" s="192"/>
      <c r="BU52" s="192"/>
      <c r="BV52" s="192"/>
    </row>
    <row r="53" spans="1:74" ht="14.7" customHeight="1">
      <c r="A53" s="446"/>
      <c r="B53" s="430"/>
      <c r="C53" s="220" t="s">
        <v>136</v>
      </c>
      <c r="D53" s="221"/>
      <c r="E53" s="221"/>
      <c r="F53" s="221"/>
      <c r="G53" s="221"/>
      <c r="H53" s="221"/>
      <c r="I53" s="221"/>
      <c r="J53" s="221"/>
      <c r="K53" s="221"/>
      <c r="L53" s="221"/>
      <c r="M53" s="221"/>
      <c r="N53" s="221"/>
      <c r="O53" s="221"/>
      <c r="P53" s="221"/>
      <c r="Q53" s="422"/>
      <c r="R53" s="423"/>
      <c r="S53" s="424"/>
      <c r="T53" s="425"/>
      <c r="U53" s="425"/>
      <c r="V53" s="426"/>
      <c r="W53" s="424"/>
      <c r="X53" s="425"/>
      <c r="Y53" s="425"/>
      <c r="Z53" s="426"/>
      <c r="AA53" s="414"/>
      <c r="AB53" s="415"/>
      <c r="AC53" s="415"/>
      <c r="AD53" s="415"/>
      <c r="AE53" s="415"/>
      <c r="AF53" s="416"/>
      <c r="AG53" s="223" t="s">
        <v>422</v>
      </c>
      <c r="AH53" s="224"/>
      <c r="AI53" s="224"/>
      <c r="AJ53" s="224"/>
      <c r="AK53" s="225"/>
      <c r="AL53" s="192"/>
      <c r="AO53" s="439"/>
      <c r="AP53" s="227"/>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2"/>
      <c r="BR53" s="192"/>
      <c r="BS53" s="192"/>
      <c r="BT53" s="192"/>
      <c r="BU53" s="192"/>
      <c r="BV53" s="192"/>
    </row>
    <row r="54" spans="1:74" ht="14.7" customHeight="1">
      <c r="A54" s="446"/>
      <c r="B54" s="431"/>
      <c r="C54" s="220" t="s">
        <v>137</v>
      </c>
      <c r="D54" s="221"/>
      <c r="E54" s="221"/>
      <c r="F54" s="221"/>
      <c r="G54" s="221"/>
      <c r="H54" s="221"/>
      <c r="I54" s="221"/>
      <c r="J54" s="221"/>
      <c r="K54" s="221"/>
      <c r="L54" s="221"/>
      <c r="M54" s="221"/>
      <c r="N54" s="221"/>
      <c r="O54" s="221"/>
      <c r="P54" s="221"/>
      <c r="Q54" s="422"/>
      <c r="R54" s="423"/>
      <c r="S54" s="424"/>
      <c r="T54" s="425"/>
      <c r="U54" s="425"/>
      <c r="V54" s="426"/>
      <c r="W54" s="424"/>
      <c r="X54" s="425"/>
      <c r="Y54" s="425"/>
      <c r="Z54" s="426"/>
      <c r="AA54" s="414"/>
      <c r="AB54" s="415"/>
      <c r="AC54" s="415"/>
      <c r="AD54" s="415"/>
      <c r="AE54" s="415"/>
      <c r="AF54" s="416"/>
      <c r="AG54" s="228" t="s">
        <v>423</v>
      </c>
      <c r="AH54" s="225"/>
      <c r="AI54" s="225"/>
      <c r="AJ54" s="224"/>
      <c r="AK54" s="225"/>
      <c r="AL54" s="192"/>
      <c r="AO54" s="439"/>
      <c r="AP54" s="227"/>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2"/>
      <c r="BQ54" s="192"/>
      <c r="BR54" s="192"/>
      <c r="BS54" s="192"/>
      <c r="BT54" s="192"/>
      <c r="BU54" s="192"/>
      <c r="BV54" s="192"/>
    </row>
    <row r="55" spans="1:74" ht="14.7" customHeight="1">
      <c r="A55" s="446"/>
      <c r="B55" s="428" t="s">
        <v>138</v>
      </c>
      <c r="C55" s="221" t="s">
        <v>139</v>
      </c>
      <c r="D55" s="221"/>
      <c r="E55" s="221"/>
      <c r="F55" s="221"/>
      <c r="G55" s="221"/>
      <c r="H55" s="221"/>
      <c r="I55" s="221"/>
      <c r="J55" s="221"/>
      <c r="K55" s="221"/>
      <c r="L55" s="221"/>
      <c r="M55" s="221"/>
      <c r="N55" s="221"/>
      <c r="O55" s="221"/>
      <c r="P55" s="221"/>
      <c r="Q55" s="422"/>
      <c r="R55" s="423"/>
      <c r="S55" s="424"/>
      <c r="T55" s="425"/>
      <c r="U55" s="425"/>
      <c r="V55" s="426"/>
      <c r="W55" s="424"/>
      <c r="X55" s="425"/>
      <c r="Y55" s="425"/>
      <c r="Z55" s="426"/>
      <c r="AA55" s="414"/>
      <c r="AB55" s="415"/>
      <c r="AC55" s="415"/>
      <c r="AD55" s="415"/>
      <c r="AE55" s="415"/>
      <c r="AF55" s="416"/>
      <c r="AG55" s="223" t="s">
        <v>410</v>
      </c>
      <c r="AH55" s="224"/>
      <c r="AI55" s="224"/>
      <c r="AJ55" s="224"/>
      <c r="AK55" s="225"/>
      <c r="AL55" s="192"/>
      <c r="AO55" s="439"/>
      <c r="AP55" s="427"/>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2"/>
      <c r="BQ55" s="192"/>
      <c r="BR55" s="192"/>
      <c r="BS55" s="192"/>
      <c r="BT55" s="192"/>
      <c r="BU55" s="192"/>
      <c r="BV55" s="192"/>
    </row>
    <row r="56" spans="1:74" ht="14.7" customHeight="1">
      <c r="A56" s="446"/>
      <c r="B56" s="428"/>
      <c r="C56" s="221" t="s">
        <v>140</v>
      </c>
      <c r="D56" s="221"/>
      <c r="E56" s="221"/>
      <c r="F56" s="221"/>
      <c r="G56" s="221"/>
      <c r="H56" s="221"/>
      <c r="I56" s="221"/>
      <c r="J56" s="221"/>
      <c r="K56" s="221"/>
      <c r="L56" s="221"/>
      <c r="M56" s="221"/>
      <c r="N56" s="221"/>
      <c r="O56" s="221"/>
      <c r="P56" s="221"/>
      <c r="Q56" s="422"/>
      <c r="R56" s="423"/>
      <c r="S56" s="424"/>
      <c r="T56" s="425"/>
      <c r="U56" s="425"/>
      <c r="V56" s="426"/>
      <c r="W56" s="424"/>
      <c r="X56" s="425"/>
      <c r="Y56" s="425"/>
      <c r="Z56" s="426"/>
      <c r="AA56" s="414"/>
      <c r="AB56" s="415"/>
      <c r="AC56" s="415"/>
      <c r="AD56" s="415"/>
      <c r="AE56" s="415"/>
      <c r="AF56" s="416"/>
      <c r="AG56" s="223" t="s">
        <v>411</v>
      </c>
      <c r="AH56" s="224"/>
      <c r="AI56" s="224"/>
      <c r="AJ56" s="224"/>
      <c r="AK56" s="225"/>
      <c r="AL56" s="192"/>
      <c r="AO56" s="439"/>
      <c r="AP56" s="427"/>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2"/>
      <c r="BR56" s="192"/>
      <c r="BS56" s="192"/>
      <c r="BT56" s="192"/>
      <c r="BU56" s="192"/>
      <c r="BV56" s="192"/>
    </row>
    <row r="57" spans="1:74" ht="14.7" customHeight="1">
      <c r="A57" s="446"/>
      <c r="B57" s="428"/>
      <c r="C57" s="207" t="s">
        <v>141</v>
      </c>
      <c r="D57" s="207"/>
      <c r="E57" s="207"/>
      <c r="F57" s="207"/>
      <c r="G57" s="207"/>
      <c r="H57" s="207"/>
      <c r="I57" s="207"/>
      <c r="J57" s="207"/>
      <c r="K57" s="207"/>
      <c r="L57" s="207"/>
      <c r="M57" s="207"/>
      <c r="N57" s="207"/>
      <c r="O57" s="207"/>
      <c r="P57" s="221"/>
      <c r="Q57" s="422"/>
      <c r="R57" s="423"/>
      <c r="S57" s="424"/>
      <c r="T57" s="425"/>
      <c r="U57" s="425"/>
      <c r="V57" s="426"/>
      <c r="W57" s="424"/>
      <c r="X57" s="425"/>
      <c r="Y57" s="425"/>
      <c r="Z57" s="426"/>
      <c r="AA57" s="414"/>
      <c r="AB57" s="415"/>
      <c r="AC57" s="415"/>
      <c r="AD57" s="415"/>
      <c r="AE57" s="415"/>
      <c r="AF57" s="416"/>
      <c r="AG57" s="223" t="s">
        <v>412</v>
      </c>
      <c r="AH57" s="229"/>
      <c r="AI57" s="229"/>
      <c r="AJ57" s="229"/>
      <c r="AK57" s="230"/>
      <c r="AL57" s="192"/>
      <c r="AO57" s="439"/>
      <c r="AP57" s="427"/>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2"/>
      <c r="BR57" s="192"/>
      <c r="BS57" s="192"/>
      <c r="BT57" s="192"/>
      <c r="BU57" s="192"/>
      <c r="BV57" s="192"/>
    </row>
    <row r="58" spans="1:74" ht="14.7" customHeight="1">
      <c r="A58" s="446"/>
      <c r="B58" s="428"/>
      <c r="C58" s="207" t="s">
        <v>142</v>
      </c>
      <c r="D58" s="207"/>
      <c r="E58" s="207"/>
      <c r="F58" s="207"/>
      <c r="G58" s="207"/>
      <c r="H58" s="207"/>
      <c r="I58" s="207"/>
      <c r="J58" s="207"/>
      <c r="K58" s="207"/>
      <c r="L58" s="207"/>
      <c r="M58" s="207"/>
      <c r="N58" s="207"/>
      <c r="O58" s="207"/>
      <c r="P58" s="221"/>
      <c r="Q58" s="422"/>
      <c r="R58" s="423"/>
      <c r="S58" s="424"/>
      <c r="T58" s="425"/>
      <c r="U58" s="425"/>
      <c r="V58" s="426"/>
      <c r="W58" s="424"/>
      <c r="X58" s="425"/>
      <c r="Y58" s="425"/>
      <c r="Z58" s="426"/>
      <c r="AA58" s="414"/>
      <c r="AB58" s="415"/>
      <c r="AC58" s="415"/>
      <c r="AD58" s="415"/>
      <c r="AE58" s="415"/>
      <c r="AF58" s="416"/>
      <c r="AG58" s="223" t="s">
        <v>413</v>
      </c>
      <c r="AH58" s="229"/>
      <c r="AI58" s="229"/>
      <c r="AJ58" s="229"/>
      <c r="AK58" s="230"/>
      <c r="AL58" s="192"/>
      <c r="AO58" s="439"/>
      <c r="AP58" s="427"/>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2"/>
      <c r="BR58" s="192"/>
      <c r="BS58" s="192"/>
      <c r="BT58" s="192"/>
      <c r="BU58" s="192"/>
      <c r="BV58" s="192"/>
    </row>
    <row r="59" spans="1:74" ht="14.7" customHeight="1">
      <c r="A59" s="446"/>
      <c r="B59" s="428"/>
      <c r="C59" s="207" t="s">
        <v>143</v>
      </c>
      <c r="D59" s="207"/>
      <c r="E59" s="207"/>
      <c r="F59" s="207"/>
      <c r="G59" s="207"/>
      <c r="H59" s="207"/>
      <c r="I59" s="207"/>
      <c r="J59" s="207"/>
      <c r="K59" s="207"/>
      <c r="L59" s="207"/>
      <c r="M59" s="207"/>
      <c r="N59" s="207"/>
      <c r="O59" s="207"/>
      <c r="P59" s="221"/>
      <c r="Q59" s="422"/>
      <c r="R59" s="423"/>
      <c r="S59" s="424"/>
      <c r="T59" s="425"/>
      <c r="U59" s="425"/>
      <c r="V59" s="426"/>
      <c r="W59" s="424"/>
      <c r="X59" s="425"/>
      <c r="Y59" s="425"/>
      <c r="Z59" s="426"/>
      <c r="AA59" s="414"/>
      <c r="AB59" s="415"/>
      <c r="AC59" s="415"/>
      <c r="AD59" s="415"/>
      <c r="AE59" s="415"/>
      <c r="AF59" s="416"/>
      <c r="AG59" s="223" t="s">
        <v>415</v>
      </c>
      <c r="AH59" s="229"/>
      <c r="AI59" s="229"/>
      <c r="AJ59" s="229"/>
      <c r="AK59" s="230"/>
      <c r="AL59" s="192"/>
      <c r="AO59" s="439"/>
      <c r="AP59" s="427"/>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2"/>
      <c r="BR59" s="192"/>
      <c r="BS59" s="192"/>
      <c r="BT59" s="192"/>
      <c r="BU59" s="192"/>
      <c r="BV59" s="192"/>
    </row>
    <row r="60" spans="1:74" ht="14.7" customHeight="1">
      <c r="A60" s="446"/>
      <c r="B60" s="428"/>
      <c r="C60" s="207" t="s">
        <v>144</v>
      </c>
      <c r="D60" s="207"/>
      <c r="E60" s="207"/>
      <c r="F60" s="207"/>
      <c r="G60" s="207"/>
      <c r="H60" s="207"/>
      <c r="I60" s="207"/>
      <c r="J60" s="207"/>
      <c r="K60" s="207"/>
      <c r="L60" s="207"/>
      <c r="M60" s="207"/>
      <c r="N60" s="207"/>
      <c r="O60" s="207"/>
      <c r="P60" s="222"/>
      <c r="Q60" s="424"/>
      <c r="R60" s="426"/>
      <c r="S60" s="424"/>
      <c r="T60" s="425"/>
      <c r="U60" s="425"/>
      <c r="V60" s="426"/>
      <c r="W60" s="424"/>
      <c r="X60" s="425"/>
      <c r="Y60" s="425"/>
      <c r="Z60" s="426"/>
      <c r="AA60" s="414"/>
      <c r="AB60" s="415"/>
      <c r="AC60" s="415"/>
      <c r="AD60" s="415"/>
      <c r="AE60" s="415"/>
      <c r="AF60" s="416"/>
      <c r="AG60" s="223" t="s">
        <v>424</v>
      </c>
      <c r="AH60" s="229"/>
      <c r="AI60" s="229"/>
      <c r="AJ60" s="229"/>
      <c r="AK60" s="230"/>
      <c r="AL60" s="192"/>
      <c r="AO60" s="439"/>
      <c r="AP60" s="427"/>
      <c r="AQ60" s="192"/>
      <c r="AR60" s="192"/>
      <c r="AS60" s="192"/>
      <c r="AT60" s="192"/>
      <c r="AU60" s="192"/>
      <c r="AV60" s="192"/>
      <c r="AW60" s="192"/>
      <c r="AX60" s="192"/>
      <c r="AY60" s="192"/>
      <c r="AZ60" s="192"/>
      <c r="BA60" s="192"/>
      <c r="BB60" s="192"/>
      <c r="BC60" s="192"/>
      <c r="BD60" s="192"/>
      <c r="BE60" s="192"/>
      <c r="BF60" s="192"/>
      <c r="BG60" s="192"/>
      <c r="BH60" s="192"/>
      <c r="BI60" s="192"/>
      <c r="BJ60" s="192"/>
      <c r="BK60" s="192"/>
      <c r="BL60" s="192"/>
      <c r="BM60" s="192"/>
      <c r="BN60" s="192"/>
      <c r="BO60" s="192"/>
      <c r="BP60" s="192"/>
      <c r="BQ60" s="192"/>
      <c r="BR60" s="192"/>
      <c r="BS60" s="192"/>
      <c r="BT60" s="192"/>
      <c r="BU60" s="192"/>
      <c r="BV60" s="192"/>
    </row>
    <row r="61" spans="1:74" ht="14.7" customHeight="1">
      <c r="A61" s="446"/>
      <c r="B61" s="428"/>
      <c r="C61" s="207" t="s">
        <v>145</v>
      </c>
      <c r="D61" s="207"/>
      <c r="E61" s="207"/>
      <c r="F61" s="207"/>
      <c r="G61" s="207"/>
      <c r="H61" s="207"/>
      <c r="I61" s="207"/>
      <c r="J61" s="207"/>
      <c r="K61" s="207"/>
      <c r="L61" s="207"/>
      <c r="M61" s="207"/>
      <c r="N61" s="207"/>
      <c r="O61" s="207"/>
      <c r="P61" s="221"/>
      <c r="Q61" s="422"/>
      <c r="R61" s="423"/>
      <c r="S61" s="424"/>
      <c r="T61" s="425"/>
      <c r="U61" s="425"/>
      <c r="V61" s="426"/>
      <c r="W61" s="424"/>
      <c r="X61" s="425"/>
      <c r="Y61" s="425"/>
      <c r="Z61" s="426"/>
      <c r="AA61" s="414"/>
      <c r="AB61" s="415"/>
      <c r="AC61" s="415"/>
      <c r="AD61" s="415"/>
      <c r="AE61" s="415"/>
      <c r="AF61" s="416"/>
      <c r="AG61" s="223" t="s">
        <v>417</v>
      </c>
      <c r="AH61" s="229"/>
      <c r="AI61" s="229"/>
      <c r="AJ61" s="229"/>
      <c r="AK61" s="230"/>
      <c r="AL61" s="192"/>
      <c r="AO61" s="439"/>
      <c r="AP61" s="427"/>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row>
    <row r="62" spans="1:74" ht="14.7" customHeight="1">
      <c r="A62" s="446"/>
      <c r="B62" s="428"/>
      <c r="C62" s="207" t="s">
        <v>146</v>
      </c>
      <c r="D62" s="207"/>
      <c r="E62" s="207"/>
      <c r="F62" s="207"/>
      <c r="G62" s="207"/>
      <c r="H62" s="207"/>
      <c r="I62" s="207"/>
      <c r="J62" s="207"/>
      <c r="K62" s="207"/>
      <c r="L62" s="207"/>
      <c r="M62" s="207"/>
      <c r="N62" s="207"/>
      <c r="O62" s="207"/>
      <c r="P62" s="221"/>
      <c r="Q62" s="422"/>
      <c r="R62" s="423"/>
      <c r="S62" s="424"/>
      <c r="T62" s="425"/>
      <c r="U62" s="425"/>
      <c r="V62" s="426"/>
      <c r="W62" s="424"/>
      <c r="X62" s="425"/>
      <c r="Y62" s="425"/>
      <c r="Z62" s="426"/>
      <c r="AA62" s="414"/>
      <c r="AB62" s="415"/>
      <c r="AC62" s="415"/>
      <c r="AD62" s="415"/>
      <c r="AE62" s="415"/>
      <c r="AF62" s="416"/>
      <c r="AG62" s="223" t="s">
        <v>418</v>
      </c>
      <c r="AH62" s="229"/>
      <c r="AI62" s="229"/>
      <c r="AJ62" s="229"/>
      <c r="AK62" s="230"/>
      <c r="AL62" s="192"/>
      <c r="AO62" s="439"/>
      <c r="AP62" s="427"/>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c r="BR62" s="192"/>
      <c r="BS62" s="192"/>
      <c r="BT62" s="192"/>
      <c r="BU62" s="192"/>
      <c r="BV62" s="192"/>
    </row>
    <row r="63" spans="1:74" ht="14.7" customHeight="1">
      <c r="A63" s="446"/>
      <c r="B63" s="428"/>
      <c r="C63" s="207" t="s">
        <v>147</v>
      </c>
      <c r="D63" s="207"/>
      <c r="E63" s="207"/>
      <c r="F63" s="207"/>
      <c r="G63" s="207"/>
      <c r="H63" s="207"/>
      <c r="I63" s="207"/>
      <c r="J63" s="207"/>
      <c r="K63" s="207"/>
      <c r="L63" s="207"/>
      <c r="M63" s="207"/>
      <c r="N63" s="207"/>
      <c r="O63" s="207"/>
      <c r="P63" s="221"/>
      <c r="Q63" s="422"/>
      <c r="R63" s="423"/>
      <c r="S63" s="424"/>
      <c r="T63" s="425"/>
      <c r="U63" s="425"/>
      <c r="V63" s="426"/>
      <c r="W63" s="424"/>
      <c r="X63" s="425"/>
      <c r="Y63" s="425"/>
      <c r="Z63" s="426"/>
      <c r="AA63" s="414"/>
      <c r="AB63" s="415"/>
      <c r="AC63" s="415"/>
      <c r="AD63" s="415"/>
      <c r="AE63" s="415"/>
      <c r="AF63" s="416"/>
      <c r="AG63" s="223" t="s">
        <v>419</v>
      </c>
      <c r="AH63" s="229"/>
      <c r="AI63" s="229"/>
      <c r="AJ63" s="229"/>
      <c r="AK63" s="230"/>
      <c r="AL63" s="192"/>
      <c r="AO63" s="439"/>
      <c r="AP63" s="427"/>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2"/>
    </row>
    <row r="64" spans="1:74" ht="14.7" customHeight="1">
      <c r="A64" s="446"/>
      <c r="B64" s="428"/>
      <c r="C64" s="207" t="s">
        <v>148</v>
      </c>
      <c r="D64" s="207"/>
      <c r="E64" s="207"/>
      <c r="F64" s="207"/>
      <c r="G64" s="207"/>
      <c r="H64" s="207"/>
      <c r="I64" s="207"/>
      <c r="J64" s="207"/>
      <c r="K64" s="207"/>
      <c r="L64" s="207"/>
      <c r="M64" s="207"/>
      <c r="N64" s="207"/>
      <c r="O64" s="207"/>
      <c r="P64" s="221"/>
      <c r="Q64" s="422"/>
      <c r="R64" s="423"/>
      <c r="S64" s="424"/>
      <c r="T64" s="425"/>
      <c r="U64" s="425"/>
      <c r="V64" s="426"/>
      <c r="W64" s="424"/>
      <c r="X64" s="425"/>
      <c r="Y64" s="425"/>
      <c r="Z64" s="426"/>
      <c r="AA64" s="414"/>
      <c r="AB64" s="415"/>
      <c r="AC64" s="415"/>
      <c r="AD64" s="415"/>
      <c r="AE64" s="415"/>
      <c r="AF64" s="416"/>
      <c r="AG64" s="223" t="s">
        <v>420</v>
      </c>
      <c r="AH64" s="229"/>
      <c r="AI64" s="229"/>
      <c r="AJ64" s="229"/>
      <c r="AK64" s="230"/>
      <c r="AL64" s="192"/>
      <c r="AO64" s="439"/>
      <c r="AP64" s="427"/>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c r="BR64" s="192"/>
      <c r="BS64" s="192"/>
      <c r="BT64" s="192"/>
      <c r="BU64" s="192"/>
      <c r="BV64" s="192"/>
    </row>
    <row r="65" spans="1:74" ht="14.7" customHeight="1">
      <c r="A65" s="206" t="s">
        <v>149</v>
      </c>
      <c r="B65" s="221"/>
      <c r="C65" s="231"/>
      <c r="D65" s="231"/>
      <c r="E65" s="231"/>
      <c r="F65" s="231"/>
      <c r="G65" s="232"/>
      <c r="H65" s="233"/>
      <c r="I65" s="234"/>
      <c r="J65" s="235"/>
      <c r="K65" s="234"/>
      <c r="L65" s="234"/>
      <c r="M65" s="234"/>
      <c r="N65" s="234"/>
      <c r="O65" s="234"/>
      <c r="P65" s="234"/>
      <c r="Q65" s="236"/>
      <c r="R65" s="229" t="s">
        <v>150</v>
      </c>
      <c r="S65" s="237"/>
      <c r="T65" s="237"/>
      <c r="U65" s="237"/>
      <c r="V65" s="237"/>
      <c r="W65" s="237"/>
      <c r="X65" s="237"/>
      <c r="Y65" s="237"/>
      <c r="Z65" s="237"/>
      <c r="AA65" s="237"/>
      <c r="AB65" s="237"/>
      <c r="AC65" s="237"/>
      <c r="AD65" s="237"/>
      <c r="AE65" s="237"/>
      <c r="AF65" s="237"/>
      <c r="AG65" s="238"/>
      <c r="AH65" s="237"/>
      <c r="AI65" s="237"/>
      <c r="AJ65" s="237"/>
      <c r="AK65" s="239"/>
      <c r="AL65" s="192"/>
      <c r="AO65" s="439"/>
      <c r="AP65" s="427"/>
      <c r="AQ65" s="192"/>
      <c r="AR65" s="417"/>
      <c r="AS65" s="417"/>
      <c r="AT65" s="417"/>
      <c r="AU65" s="417"/>
      <c r="AV65" s="417"/>
      <c r="AW65" s="417"/>
      <c r="AX65" s="417"/>
      <c r="AY65" s="417"/>
      <c r="AZ65" s="417"/>
      <c r="BA65" s="417"/>
      <c r="BB65" s="417"/>
      <c r="BC65" s="417"/>
      <c r="BD65" s="417"/>
      <c r="BE65" s="192"/>
      <c r="BF65" s="192"/>
      <c r="BG65" s="192"/>
      <c r="BH65" s="192"/>
      <c r="BI65" s="192"/>
      <c r="BJ65" s="192"/>
      <c r="BK65" s="192"/>
      <c r="BL65" s="192"/>
      <c r="BM65" s="192"/>
      <c r="BN65" s="192"/>
      <c r="BO65" s="192"/>
      <c r="BP65" s="192"/>
      <c r="BQ65" s="192"/>
      <c r="BR65" s="192"/>
      <c r="BS65" s="192"/>
      <c r="BT65" s="192"/>
      <c r="BU65" s="192"/>
      <c r="BV65" s="192"/>
    </row>
    <row r="66" spans="1:74" ht="14.7" customHeight="1">
      <c r="A66" s="220" t="s">
        <v>151</v>
      </c>
      <c r="B66" s="188"/>
      <c r="C66" s="221"/>
      <c r="D66" s="221"/>
      <c r="E66" s="221"/>
      <c r="F66" s="221"/>
      <c r="G66" s="221"/>
      <c r="H66" s="233"/>
      <c r="I66" s="234"/>
      <c r="J66" s="235"/>
      <c r="K66" s="234"/>
      <c r="L66" s="234"/>
      <c r="M66" s="234"/>
      <c r="N66" s="234"/>
      <c r="O66" s="234"/>
      <c r="P66" s="234"/>
      <c r="Q66" s="236"/>
      <c r="R66" s="229" t="s">
        <v>152</v>
      </c>
      <c r="S66" s="240"/>
      <c r="T66" s="240"/>
      <c r="U66" s="240"/>
      <c r="V66" s="240"/>
      <c r="W66" s="240"/>
      <c r="X66" s="240"/>
      <c r="Y66" s="240"/>
      <c r="Z66" s="240"/>
      <c r="AA66" s="240"/>
      <c r="AB66" s="240"/>
      <c r="AC66" s="240"/>
      <c r="AD66" s="240"/>
      <c r="AE66" s="240"/>
      <c r="AF66" s="240"/>
      <c r="AG66" s="241"/>
      <c r="AH66" s="240"/>
      <c r="AI66" s="240"/>
      <c r="AJ66" s="240"/>
      <c r="AK66" s="242"/>
      <c r="AL66" s="192"/>
      <c r="AO66" s="418"/>
      <c r="AP66" s="419"/>
      <c r="AQ66" s="419"/>
      <c r="AR66" s="419"/>
      <c r="AS66" s="419"/>
      <c r="AT66" s="419"/>
      <c r="AU66" s="419"/>
      <c r="AV66" s="419"/>
      <c r="AW66" s="205"/>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row>
    <row r="67" spans="1:74" ht="14.7" customHeight="1">
      <c r="B67" s="243"/>
      <c r="AL67" s="192"/>
      <c r="AO67" s="420"/>
      <c r="AP67" s="421"/>
      <c r="AQ67" s="421"/>
      <c r="AR67" s="421"/>
      <c r="AS67" s="421"/>
      <c r="AT67" s="421"/>
      <c r="AU67" s="421"/>
      <c r="AV67" s="205"/>
      <c r="AW67" s="205"/>
      <c r="AX67" s="192"/>
      <c r="AY67" s="192"/>
      <c r="AZ67" s="192"/>
      <c r="BA67" s="192"/>
      <c r="BB67" s="192"/>
      <c r="BC67" s="192"/>
      <c r="BD67" s="192"/>
      <c r="BE67" s="192"/>
      <c r="BF67" s="244"/>
      <c r="BG67" s="192"/>
      <c r="BH67" s="192"/>
      <c r="BI67" s="192"/>
      <c r="BJ67" s="192"/>
      <c r="BK67" s="192"/>
      <c r="BL67" s="192"/>
      <c r="BM67" s="192"/>
      <c r="BN67" s="192"/>
      <c r="BO67" s="192"/>
      <c r="BP67" s="192"/>
      <c r="BQ67" s="192"/>
      <c r="BR67" s="192"/>
      <c r="BS67" s="192"/>
      <c r="BT67" s="192"/>
      <c r="BU67" s="192"/>
      <c r="BV67" s="192"/>
    </row>
    <row r="68" spans="1:74" ht="14.7" customHeight="1">
      <c r="A68" s="192"/>
      <c r="B68" s="192"/>
      <c r="AL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2"/>
      <c r="BR68" s="192"/>
      <c r="BS68" s="192"/>
      <c r="BT68" s="192"/>
      <c r="BU68" s="192"/>
      <c r="BV68" s="192"/>
    </row>
    <row r="69" spans="1:74" ht="14.7" customHeight="1">
      <c r="A69" s="192"/>
      <c r="AL69" s="192"/>
      <c r="AO69" s="192"/>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row>
    <row r="71" spans="1:74" ht="14.7" customHeight="1">
      <c r="A71" s="192"/>
    </row>
    <row r="72" spans="1:74" ht="14.7" customHeight="1">
      <c r="A72" s="192"/>
    </row>
    <row r="73" spans="1:74" ht="14.7" customHeight="1">
      <c r="A73" s="192"/>
    </row>
    <row r="74" spans="1:74" ht="14.7" customHeight="1">
      <c r="A74" s="192"/>
    </row>
    <row r="75" spans="1:74" ht="14.7" customHeight="1">
      <c r="A75" s="192"/>
    </row>
    <row r="76" spans="1:74" ht="14.7" customHeight="1">
      <c r="A76" s="192"/>
    </row>
    <row r="77" spans="1:74" ht="14.7" customHeight="1">
      <c r="A77" s="192"/>
    </row>
    <row r="78" spans="1:74" ht="14.7" customHeight="1">
      <c r="A78" s="192"/>
    </row>
    <row r="79" spans="1:74" ht="14.7" customHeight="1">
      <c r="A79" s="192"/>
    </row>
    <row r="80" spans="1:74" ht="14.7" customHeight="1">
      <c r="A80" s="192"/>
    </row>
    <row r="81" spans="1:1" ht="14.7" customHeight="1">
      <c r="A81" s="192"/>
    </row>
    <row r="82" spans="1:1" ht="14.7" customHeight="1">
      <c r="A82" s="192"/>
    </row>
    <row r="83" spans="1:1" ht="14.7" customHeight="1">
      <c r="A83" s="192"/>
    </row>
    <row r="84" spans="1:1" ht="14.7" customHeight="1">
      <c r="A84" s="192"/>
    </row>
    <row r="85" spans="1:1" ht="14.7" customHeight="1">
      <c r="A85" s="192"/>
    </row>
    <row r="86" spans="1:1" ht="14.7" customHeight="1">
      <c r="A86" s="192"/>
    </row>
    <row r="87" spans="1:1" ht="14.7" customHeight="1">
      <c r="A87" s="192"/>
    </row>
    <row r="88" spans="1:1" ht="14.7" customHeight="1">
      <c r="A88" s="192"/>
    </row>
    <row r="89" spans="1:1" ht="14.7" customHeight="1">
      <c r="A89" s="192"/>
    </row>
    <row r="90" spans="1:1" ht="14.7" customHeight="1">
      <c r="A90" s="192"/>
    </row>
    <row r="91" spans="1:1" ht="14.7" customHeight="1">
      <c r="A91" s="192"/>
    </row>
    <row r="92" spans="1:1" ht="14.7" customHeight="1">
      <c r="A92" s="192"/>
    </row>
    <row r="93" spans="1:1" ht="14.7" customHeight="1">
      <c r="A93" s="192"/>
    </row>
    <row r="94" spans="1:1" ht="14.7" customHeight="1">
      <c r="A94" s="192"/>
    </row>
    <row r="95" spans="1:1" ht="14.7" customHeight="1">
      <c r="A95" s="192"/>
    </row>
    <row r="96" spans="1:1" ht="14.7" customHeight="1">
      <c r="A96" s="192"/>
    </row>
    <row r="97" spans="1:1" ht="14.7" customHeight="1">
      <c r="A97" s="192"/>
    </row>
    <row r="98" spans="1:1" ht="14.7" customHeight="1">
      <c r="A98" s="192"/>
    </row>
    <row r="99" spans="1:1" ht="14.7" customHeight="1">
      <c r="A99" s="192"/>
    </row>
    <row r="100" spans="1:1" ht="14.7" customHeight="1">
      <c r="A100" s="192"/>
    </row>
    <row r="101" spans="1:1" ht="14.7" customHeight="1">
      <c r="A101" s="192"/>
    </row>
    <row r="102" spans="1:1" ht="14.7" customHeight="1">
      <c r="A102" s="192"/>
    </row>
    <row r="103" spans="1:1" ht="14.7" customHeight="1">
      <c r="A103" s="192"/>
    </row>
    <row r="104" spans="1:1" ht="14.7" customHeight="1">
      <c r="A104" s="192"/>
    </row>
    <row r="105" spans="1:1" ht="14.7" customHeight="1">
      <c r="A105" s="192"/>
    </row>
    <row r="106" spans="1:1" ht="14.7" customHeight="1">
      <c r="A106" s="192"/>
    </row>
    <row r="107" spans="1:1" ht="14.7" customHeight="1">
      <c r="A107" s="192"/>
    </row>
    <row r="108" spans="1:1" ht="14.7" customHeight="1">
      <c r="A108" s="192"/>
    </row>
    <row r="109" spans="1:1" ht="14.7" customHeight="1">
      <c r="A109" s="192"/>
    </row>
    <row r="110" spans="1:1" ht="14.7" customHeight="1">
      <c r="A110" s="192"/>
    </row>
    <row r="111" spans="1:1" ht="14.7" customHeight="1">
      <c r="A111" s="192"/>
    </row>
    <row r="112" spans="1:1" ht="14.7" customHeight="1">
      <c r="A112" s="192"/>
    </row>
    <row r="113" spans="1:1" ht="14.7" customHeight="1">
      <c r="A113" s="192"/>
    </row>
    <row r="114" spans="1:1" ht="14.7" customHeight="1">
      <c r="A114" s="192"/>
    </row>
    <row r="115" spans="1:1" ht="14.7" customHeight="1">
      <c r="A115" s="192"/>
    </row>
    <row r="116" spans="1:1" ht="14.7" customHeight="1">
      <c r="A116" s="192"/>
    </row>
    <row r="117" spans="1:1" ht="14.7" customHeight="1">
      <c r="A117" s="192"/>
    </row>
    <row r="118" spans="1:1" ht="14.7" customHeight="1">
      <c r="A118" s="192"/>
    </row>
    <row r="119" spans="1:1" ht="14.7" customHeight="1">
      <c r="A119" s="192"/>
    </row>
    <row r="120" spans="1:1" ht="14.7" customHeight="1">
      <c r="A120" s="192"/>
    </row>
    <row r="121" spans="1:1" ht="14.7" customHeight="1">
      <c r="A121" s="192"/>
    </row>
    <row r="122" spans="1:1" ht="14.7" customHeight="1">
      <c r="A122" s="192"/>
    </row>
    <row r="123" spans="1:1" ht="14.7" customHeight="1">
      <c r="A123" s="192"/>
    </row>
    <row r="124" spans="1:1" ht="14.7" customHeight="1">
      <c r="A124" s="192"/>
    </row>
    <row r="125" spans="1:1" ht="14.7" customHeight="1">
      <c r="A125" s="192"/>
    </row>
    <row r="126" spans="1:1" ht="14.7" customHeight="1">
      <c r="A126" s="192"/>
    </row>
    <row r="127" spans="1:1" ht="14.7" customHeight="1">
      <c r="A127" s="192"/>
    </row>
    <row r="128" spans="1:1" ht="14.7" customHeight="1">
      <c r="A128" s="192"/>
    </row>
    <row r="129" spans="1:1" ht="14.7" customHeight="1">
      <c r="A129" s="192"/>
    </row>
    <row r="130" spans="1:1" ht="14.7" customHeight="1">
      <c r="A130" s="192"/>
    </row>
    <row r="131" spans="1:1" ht="14.7" customHeight="1">
      <c r="A131" s="192"/>
    </row>
    <row r="132" spans="1:1" ht="14.7" customHeight="1">
      <c r="A132" s="192"/>
    </row>
    <row r="133" spans="1:1" ht="14.7" customHeight="1">
      <c r="A133" s="192"/>
    </row>
    <row r="134" spans="1:1" ht="14.7" customHeight="1">
      <c r="A134" s="192"/>
    </row>
    <row r="135" spans="1:1" ht="14.7" customHeight="1">
      <c r="A135" s="192"/>
    </row>
    <row r="136" spans="1:1" ht="14.7" customHeight="1">
      <c r="A136" s="192"/>
    </row>
    <row r="137" spans="1:1" ht="14.7" customHeight="1">
      <c r="A137" s="192"/>
    </row>
    <row r="138" spans="1:1" ht="14.7" customHeight="1">
      <c r="A138" s="192"/>
    </row>
    <row r="139" spans="1:1" ht="14.7" customHeight="1">
      <c r="A139" s="192"/>
    </row>
    <row r="140" spans="1:1" ht="14.7" customHeight="1">
      <c r="A140" s="192"/>
    </row>
    <row r="141" spans="1:1" ht="14.7" customHeight="1">
      <c r="A141" s="192"/>
    </row>
    <row r="142" spans="1:1" ht="14.7" customHeight="1">
      <c r="A142" s="192"/>
    </row>
    <row r="143" spans="1:1" ht="14.7" customHeight="1">
      <c r="A143" s="192"/>
    </row>
    <row r="144" spans="1:1" ht="14.7" customHeight="1">
      <c r="A144" s="192"/>
    </row>
    <row r="145" spans="1:1" ht="14.7" customHeight="1">
      <c r="A145" s="192"/>
    </row>
    <row r="146" spans="1:1" ht="14.7" customHeight="1">
      <c r="A146" s="192"/>
    </row>
    <row r="147" spans="1:1" ht="14.7" customHeight="1">
      <c r="A147" s="192"/>
    </row>
    <row r="148" spans="1:1" ht="14.7" customHeight="1">
      <c r="A148" s="192"/>
    </row>
    <row r="149" spans="1:1" ht="14.7" customHeight="1">
      <c r="A149" s="192"/>
    </row>
    <row r="150" spans="1:1" ht="14.7" customHeight="1">
      <c r="A150" s="192"/>
    </row>
    <row r="151" spans="1:1" ht="14.7" customHeight="1">
      <c r="A151" s="192"/>
    </row>
    <row r="152" spans="1:1" ht="14.7" customHeight="1">
      <c r="A152" s="192"/>
    </row>
    <row r="153" spans="1:1" ht="14.7" customHeight="1">
      <c r="A153" s="192"/>
    </row>
    <row r="154" spans="1:1" ht="14.7" customHeight="1">
      <c r="A154" s="192"/>
    </row>
    <row r="155" spans="1:1" ht="14.7" customHeight="1">
      <c r="A155" s="192"/>
    </row>
    <row r="156" spans="1:1" ht="14.7" customHeight="1">
      <c r="A156" s="192"/>
    </row>
    <row r="157" spans="1:1" ht="14.7" customHeight="1">
      <c r="A157" s="192"/>
    </row>
    <row r="158" spans="1:1" ht="14.7" customHeight="1">
      <c r="A158" s="192"/>
    </row>
    <row r="159" spans="1:1" ht="14.7" customHeight="1">
      <c r="A159" s="192"/>
    </row>
    <row r="160" spans="1:1" ht="14.7" customHeight="1">
      <c r="A160" s="192"/>
    </row>
    <row r="161" spans="1:1" ht="14.7" customHeight="1">
      <c r="A161" s="192"/>
    </row>
    <row r="162" spans="1:1" ht="14.7" customHeight="1">
      <c r="A162" s="192"/>
    </row>
    <row r="163" spans="1:1" ht="14.7" customHeight="1">
      <c r="A163" s="192"/>
    </row>
    <row r="164" spans="1:1" ht="14.7" customHeight="1">
      <c r="A164" s="192"/>
    </row>
    <row r="165" spans="1:1" ht="14.7" customHeight="1">
      <c r="A165" s="192"/>
    </row>
    <row r="166" spans="1:1" ht="14.7" customHeight="1">
      <c r="A166" s="192"/>
    </row>
    <row r="167" spans="1:1" ht="14.7" customHeight="1">
      <c r="A167" s="192"/>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9"/>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39938"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39939"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39940"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39941"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C29"/>
  <sheetViews>
    <sheetView view="pageBreakPreview" zoomScale="130" zoomScaleNormal="100" zoomScaleSheetLayoutView="130" workbookViewId="0">
      <selection activeCell="K30" sqref="K30"/>
    </sheetView>
  </sheetViews>
  <sheetFormatPr defaultColWidth="8.09765625" defaultRowHeight="12"/>
  <cols>
    <col min="1" max="1" width="6.296875" style="13" customWidth="1"/>
    <col min="2" max="2" width="2.09765625" style="13" customWidth="1"/>
    <col min="3" max="11" width="8.09765625" style="13"/>
    <col min="12" max="12" width="8.09765625" style="13" customWidth="1"/>
    <col min="13" max="16384" width="8.09765625" style="13"/>
  </cols>
  <sheetData>
    <row r="1" spans="1:29" ht="4.2" customHeight="1">
      <c r="A1" s="245"/>
      <c r="B1" s="12"/>
      <c r="M1" s="12"/>
      <c r="N1" s="12"/>
      <c r="O1" s="12"/>
      <c r="P1" s="12"/>
      <c r="Q1" s="12"/>
      <c r="R1" s="12"/>
      <c r="S1" s="12"/>
      <c r="T1" s="12"/>
      <c r="U1" s="12"/>
      <c r="V1" s="12"/>
      <c r="W1" s="12"/>
      <c r="X1" s="12"/>
      <c r="Y1" s="12"/>
      <c r="Z1" s="12"/>
      <c r="AA1" s="12"/>
      <c r="AB1" s="12"/>
      <c r="AC1" s="12"/>
    </row>
    <row r="2" spans="1:29" ht="12" customHeight="1">
      <c r="A2" s="12" t="s">
        <v>63</v>
      </c>
      <c r="B2" s="563" t="s">
        <v>425</v>
      </c>
      <c r="C2" s="564" t="s">
        <v>426</v>
      </c>
      <c r="D2" s="564"/>
      <c r="E2" s="564"/>
      <c r="F2" s="564"/>
      <c r="G2" s="564"/>
      <c r="H2" s="564"/>
      <c r="I2" s="564"/>
      <c r="J2" s="564"/>
      <c r="K2" s="564"/>
      <c r="L2" s="564"/>
      <c r="M2" s="12"/>
      <c r="N2" s="12"/>
      <c r="O2" s="12"/>
      <c r="P2" s="12"/>
      <c r="Q2" s="12"/>
      <c r="R2" s="12"/>
      <c r="S2" s="12"/>
      <c r="T2" s="12"/>
      <c r="U2" s="12"/>
      <c r="V2" s="12"/>
      <c r="W2" s="12"/>
      <c r="X2" s="12"/>
      <c r="Y2" s="12"/>
      <c r="Z2" s="12"/>
      <c r="AA2" s="12"/>
      <c r="AB2" s="12"/>
      <c r="AC2" s="12"/>
    </row>
    <row r="3" spans="1:29" ht="4.2" customHeight="1">
      <c r="A3" s="12"/>
      <c r="B3" s="563"/>
      <c r="C3" s="564"/>
      <c r="D3" s="564"/>
      <c r="E3" s="564"/>
      <c r="F3" s="564"/>
      <c r="G3" s="564"/>
      <c r="H3" s="564"/>
      <c r="I3" s="564"/>
      <c r="J3" s="564"/>
      <c r="K3" s="564"/>
      <c r="L3" s="564"/>
      <c r="M3" s="12"/>
      <c r="N3" s="12"/>
      <c r="O3" s="12"/>
      <c r="P3" s="12"/>
      <c r="Q3" s="12"/>
      <c r="R3" s="12"/>
      <c r="S3" s="12"/>
      <c r="T3" s="12"/>
      <c r="U3" s="12"/>
      <c r="V3" s="12"/>
      <c r="W3" s="12"/>
      <c r="X3" s="12"/>
      <c r="Y3" s="12"/>
      <c r="Z3" s="12"/>
      <c r="AA3" s="12"/>
      <c r="AB3" s="12"/>
      <c r="AC3" s="12"/>
    </row>
    <row r="4" spans="1:29">
      <c r="A4" s="12"/>
      <c r="B4" s="563"/>
      <c r="C4" s="564"/>
      <c r="D4" s="564"/>
      <c r="E4" s="564"/>
      <c r="F4" s="564"/>
      <c r="G4" s="564"/>
      <c r="H4" s="564"/>
      <c r="I4" s="564"/>
      <c r="J4" s="564"/>
      <c r="K4" s="564"/>
      <c r="L4" s="564"/>
      <c r="M4" s="12"/>
      <c r="N4" s="12"/>
      <c r="O4" s="12"/>
      <c r="P4" s="12"/>
      <c r="Q4" s="12"/>
      <c r="R4" s="12"/>
      <c r="S4" s="12"/>
      <c r="T4" s="12"/>
      <c r="U4" s="12"/>
      <c r="V4" s="12"/>
      <c r="W4" s="12"/>
      <c r="X4" s="12"/>
      <c r="Y4" s="12"/>
      <c r="Z4" s="12"/>
      <c r="AA4" s="12"/>
      <c r="AB4" s="12"/>
      <c r="AC4" s="12"/>
    </row>
    <row r="5" spans="1:29" ht="4.2" customHeight="1">
      <c r="A5" s="12"/>
      <c r="B5" s="563"/>
      <c r="C5" s="564"/>
      <c r="D5" s="564"/>
      <c r="E5" s="564"/>
      <c r="F5" s="564"/>
      <c r="G5" s="564"/>
      <c r="H5" s="564"/>
      <c r="I5" s="564"/>
      <c r="J5" s="564"/>
      <c r="K5" s="564"/>
      <c r="L5" s="564"/>
      <c r="M5" s="12"/>
      <c r="N5" s="12"/>
      <c r="O5" s="12"/>
      <c r="P5" s="12"/>
      <c r="Q5" s="12"/>
      <c r="R5" s="12"/>
      <c r="S5" s="12"/>
      <c r="T5" s="12"/>
      <c r="U5" s="12"/>
      <c r="V5" s="12"/>
      <c r="W5" s="12"/>
      <c r="X5" s="12"/>
      <c r="Y5" s="12"/>
      <c r="Z5" s="12"/>
      <c r="AA5" s="12"/>
      <c r="AB5" s="12"/>
      <c r="AC5" s="12"/>
    </row>
    <row r="6" spans="1:29">
      <c r="A6" s="12"/>
      <c r="B6" s="563"/>
      <c r="C6" s="564"/>
      <c r="D6" s="564"/>
      <c r="E6" s="564"/>
      <c r="F6" s="564"/>
      <c r="G6" s="564"/>
      <c r="H6" s="564"/>
      <c r="I6" s="564"/>
      <c r="J6" s="564"/>
      <c r="K6" s="564"/>
      <c r="L6" s="564"/>
      <c r="M6" s="12"/>
      <c r="N6" s="12"/>
      <c r="O6" s="12"/>
      <c r="P6" s="12"/>
      <c r="Q6" s="12"/>
      <c r="R6" s="12"/>
      <c r="S6" s="12"/>
      <c r="T6" s="12"/>
      <c r="U6" s="12"/>
      <c r="V6" s="12"/>
      <c r="W6" s="12"/>
      <c r="X6" s="12"/>
      <c r="Y6" s="12"/>
      <c r="Z6" s="12"/>
      <c r="AA6" s="12"/>
      <c r="AB6" s="12"/>
      <c r="AC6" s="12"/>
    </row>
    <row r="7" spans="1:29">
      <c r="A7" s="12"/>
      <c r="B7" s="563"/>
      <c r="C7" s="564"/>
      <c r="D7" s="564"/>
      <c r="E7" s="564"/>
      <c r="F7" s="564"/>
      <c r="G7" s="564"/>
      <c r="H7" s="564"/>
      <c r="I7" s="564"/>
      <c r="J7" s="564"/>
      <c r="K7" s="564"/>
      <c r="L7" s="564"/>
      <c r="M7" s="12"/>
      <c r="N7" s="12"/>
      <c r="O7" s="12"/>
      <c r="P7" s="12"/>
      <c r="Q7" s="12"/>
      <c r="R7" s="12"/>
      <c r="S7" s="12"/>
      <c r="T7" s="12"/>
      <c r="U7" s="12"/>
      <c r="V7" s="12"/>
      <c r="W7" s="12"/>
      <c r="X7" s="12"/>
      <c r="Y7" s="12"/>
      <c r="Z7" s="12"/>
      <c r="AA7" s="12"/>
      <c r="AB7" s="12"/>
      <c r="AC7" s="12"/>
    </row>
    <row r="8" spans="1:29">
      <c r="A8" s="11"/>
      <c r="B8" s="563"/>
      <c r="C8" s="564"/>
      <c r="D8" s="564"/>
      <c r="E8" s="564"/>
      <c r="F8" s="564"/>
      <c r="G8" s="564"/>
      <c r="H8" s="564"/>
      <c r="I8" s="564"/>
      <c r="J8" s="564"/>
      <c r="K8" s="564"/>
      <c r="L8" s="564"/>
      <c r="M8" s="11"/>
      <c r="N8" s="11"/>
      <c r="O8" s="11"/>
      <c r="P8" s="11"/>
      <c r="Q8" s="11"/>
      <c r="R8" s="11"/>
      <c r="S8" s="11"/>
      <c r="T8" s="11"/>
      <c r="U8" s="11"/>
      <c r="V8" s="11"/>
      <c r="W8" s="11"/>
      <c r="X8" s="11"/>
      <c r="Y8" s="11"/>
      <c r="Z8" s="11"/>
      <c r="AA8" s="11"/>
      <c r="AB8" s="11"/>
      <c r="AC8" s="11"/>
    </row>
    <row r="9" spans="1:29" ht="4.2" customHeight="1">
      <c r="A9" s="11"/>
      <c r="B9" s="563"/>
      <c r="C9" s="564"/>
      <c r="D9" s="564"/>
      <c r="E9" s="564"/>
      <c r="F9" s="564"/>
      <c r="G9" s="564"/>
      <c r="H9" s="564"/>
      <c r="I9" s="564"/>
      <c r="J9" s="564"/>
      <c r="K9" s="564"/>
      <c r="L9" s="564"/>
      <c r="M9" s="11"/>
      <c r="N9" s="11"/>
      <c r="O9" s="11"/>
      <c r="P9" s="11"/>
      <c r="Q9" s="11"/>
      <c r="R9" s="11"/>
      <c r="S9" s="11"/>
      <c r="T9" s="11"/>
      <c r="U9" s="11"/>
      <c r="V9" s="11"/>
      <c r="W9" s="11"/>
      <c r="X9" s="11"/>
      <c r="Y9" s="11"/>
      <c r="Z9" s="11"/>
      <c r="AA9" s="11"/>
      <c r="AB9" s="11"/>
      <c r="AC9" s="11"/>
    </row>
    <row r="10" spans="1:29">
      <c r="B10" s="563"/>
      <c r="C10" s="564"/>
      <c r="D10" s="564"/>
      <c r="E10" s="564"/>
      <c r="F10" s="564"/>
      <c r="G10" s="564"/>
      <c r="H10" s="564"/>
      <c r="I10" s="564"/>
      <c r="J10" s="564"/>
      <c r="K10" s="564"/>
      <c r="L10" s="564"/>
    </row>
    <row r="11" spans="1:29">
      <c r="B11" s="563"/>
      <c r="C11" s="564"/>
      <c r="D11" s="564"/>
      <c r="E11" s="564"/>
      <c r="F11" s="564"/>
      <c r="G11" s="564"/>
      <c r="H11" s="564"/>
      <c r="I11" s="564"/>
      <c r="J11" s="564"/>
      <c r="K11" s="564"/>
      <c r="L11" s="564"/>
    </row>
    <row r="12" spans="1:29">
      <c r="B12" s="563"/>
      <c r="C12" s="564"/>
      <c r="D12" s="564"/>
      <c r="E12" s="564"/>
      <c r="F12" s="564"/>
      <c r="G12" s="564"/>
      <c r="H12" s="564"/>
      <c r="I12" s="564"/>
      <c r="J12" s="564"/>
      <c r="K12" s="564"/>
      <c r="L12" s="564"/>
    </row>
    <row r="13" spans="1:29">
      <c r="B13" s="563"/>
      <c r="C13" s="564"/>
      <c r="D13" s="564"/>
      <c r="E13" s="564"/>
      <c r="F13" s="564"/>
      <c r="G13" s="564"/>
      <c r="H13" s="564"/>
      <c r="I13" s="564"/>
      <c r="J13" s="564"/>
      <c r="K13" s="564"/>
      <c r="L13" s="564"/>
    </row>
    <row r="14" spans="1:29">
      <c r="B14" s="563"/>
      <c r="C14" s="564"/>
      <c r="D14" s="564"/>
      <c r="E14" s="564"/>
      <c r="F14" s="564"/>
      <c r="G14" s="564"/>
      <c r="H14" s="564"/>
      <c r="I14" s="564"/>
      <c r="J14" s="564"/>
      <c r="K14" s="564"/>
      <c r="L14" s="564"/>
    </row>
    <row r="15" spans="1:29">
      <c r="B15" s="563"/>
      <c r="C15" s="564"/>
      <c r="D15" s="564"/>
      <c r="E15" s="564"/>
      <c r="F15" s="564"/>
      <c r="G15" s="564"/>
      <c r="H15" s="564"/>
      <c r="I15" s="564"/>
      <c r="J15" s="564"/>
      <c r="K15" s="564"/>
      <c r="L15" s="564"/>
    </row>
    <row r="16" spans="1:29">
      <c r="B16" s="563"/>
      <c r="C16" s="564"/>
      <c r="D16" s="564"/>
      <c r="E16" s="564"/>
      <c r="F16" s="564"/>
      <c r="G16" s="564"/>
      <c r="H16" s="564"/>
      <c r="I16" s="564"/>
      <c r="J16" s="564"/>
      <c r="K16" s="564"/>
      <c r="L16" s="564"/>
    </row>
    <row r="17" spans="1:12">
      <c r="B17" s="563"/>
      <c r="C17" s="564"/>
      <c r="D17" s="564"/>
      <c r="E17" s="564"/>
      <c r="F17" s="564"/>
      <c r="G17" s="564"/>
      <c r="H17" s="564"/>
      <c r="I17" s="564"/>
      <c r="J17" s="564"/>
      <c r="K17" s="564"/>
      <c r="L17" s="564"/>
    </row>
    <row r="18" spans="1:12">
      <c r="B18" s="563"/>
      <c r="C18" s="564"/>
      <c r="D18" s="564"/>
      <c r="E18" s="564"/>
      <c r="F18" s="564"/>
      <c r="G18" s="564"/>
      <c r="H18" s="564"/>
      <c r="I18" s="564"/>
      <c r="J18" s="564"/>
      <c r="K18" s="564"/>
      <c r="L18" s="564"/>
    </row>
    <row r="19" spans="1:12">
      <c r="A19" s="12"/>
      <c r="B19" s="563"/>
      <c r="C19" s="564"/>
      <c r="D19" s="564"/>
      <c r="E19" s="564"/>
      <c r="F19" s="564"/>
      <c r="G19" s="564"/>
      <c r="H19" s="564"/>
      <c r="I19" s="564"/>
      <c r="J19" s="564"/>
      <c r="K19" s="564"/>
      <c r="L19" s="564"/>
    </row>
    <row r="20" spans="1:12">
      <c r="B20" s="563"/>
      <c r="C20" s="564"/>
      <c r="D20" s="564"/>
      <c r="E20" s="564"/>
      <c r="F20" s="564"/>
      <c r="G20" s="564"/>
      <c r="H20" s="564"/>
      <c r="I20" s="564"/>
      <c r="J20" s="564"/>
      <c r="K20" s="564"/>
      <c r="L20" s="564"/>
    </row>
    <row r="21" spans="1:12">
      <c r="B21" s="563"/>
      <c r="C21" s="564"/>
      <c r="D21" s="564"/>
      <c r="E21" s="564"/>
      <c r="F21" s="564"/>
      <c r="G21" s="564"/>
      <c r="H21" s="564"/>
      <c r="I21" s="564"/>
      <c r="J21" s="564"/>
      <c r="K21" s="564"/>
      <c r="L21" s="564"/>
    </row>
    <row r="22" spans="1:12">
      <c r="B22" s="563"/>
      <c r="C22" s="564"/>
      <c r="D22" s="564"/>
      <c r="E22" s="564"/>
      <c r="F22" s="564"/>
      <c r="G22" s="564"/>
      <c r="H22" s="564"/>
      <c r="I22" s="564"/>
      <c r="J22" s="564"/>
      <c r="K22" s="564"/>
      <c r="L22" s="564"/>
    </row>
    <row r="23" spans="1:12">
      <c r="B23" s="563"/>
      <c r="C23" s="564"/>
      <c r="D23" s="564"/>
      <c r="E23" s="564"/>
      <c r="F23" s="564"/>
      <c r="G23" s="564"/>
      <c r="H23" s="564"/>
      <c r="I23" s="564"/>
      <c r="J23" s="564"/>
      <c r="K23" s="564"/>
      <c r="L23" s="564"/>
    </row>
    <row r="24" spans="1:12">
      <c r="D24" s="12"/>
      <c r="E24" s="12"/>
      <c r="F24" s="12"/>
      <c r="G24" s="12"/>
      <c r="H24" s="12"/>
      <c r="I24" s="12"/>
      <c r="J24" s="12"/>
      <c r="K24" s="12"/>
      <c r="L24" s="12"/>
    </row>
    <row r="25" spans="1:12">
      <c r="D25" s="12"/>
      <c r="E25" s="12"/>
      <c r="F25" s="12"/>
      <c r="G25" s="12"/>
      <c r="H25" s="12"/>
      <c r="I25" s="12"/>
      <c r="J25" s="12"/>
      <c r="K25" s="12"/>
      <c r="L25" s="12"/>
    </row>
    <row r="26" spans="1:12">
      <c r="D26" s="12"/>
      <c r="E26" s="12"/>
      <c r="F26" s="12"/>
      <c r="G26" s="12"/>
      <c r="H26" s="12"/>
      <c r="I26" s="12"/>
      <c r="J26" s="12"/>
      <c r="K26" s="12"/>
      <c r="L26" s="12"/>
    </row>
    <row r="27" spans="1:12">
      <c r="D27" s="11"/>
      <c r="E27" s="11"/>
      <c r="F27" s="11"/>
      <c r="G27" s="11"/>
      <c r="H27" s="11"/>
      <c r="I27" s="11"/>
      <c r="J27" s="11"/>
      <c r="K27" s="11"/>
      <c r="L27" s="11"/>
    </row>
    <row r="28" spans="1:12">
      <c r="D28" s="11"/>
      <c r="E28" s="11"/>
      <c r="F28" s="11"/>
      <c r="G28" s="11"/>
      <c r="H28" s="11"/>
      <c r="I28" s="11"/>
      <c r="J28" s="11"/>
      <c r="K28" s="11"/>
      <c r="L28" s="11"/>
    </row>
    <row r="29" spans="1:12" ht="10.95" customHeight="1"/>
  </sheetData>
  <mergeCells count="2">
    <mergeCell ref="B2:B23"/>
    <mergeCell ref="C2:L23"/>
  </mergeCells>
  <phoneticPr fontId="9"/>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AC43"/>
  <sheetViews>
    <sheetView view="pageBreakPreview" zoomScale="80" zoomScaleNormal="100" zoomScaleSheetLayoutView="80" workbookViewId="0">
      <selection activeCell="J21" sqref="J21:Q21"/>
    </sheetView>
  </sheetViews>
  <sheetFormatPr defaultColWidth="9.09765625" defaultRowHeight="12"/>
  <cols>
    <col min="1" max="1" width="5.69921875" style="62" customWidth="1"/>
    <col min="2" max="2" width="4.3984375" style="62" customWidth="1"/>
    <col min="3" max="3" width="2.69921875" style="62" customWidth="1"/>
    <col min="4" max="4" width="3.69921875" style="62" customWidth="1"/>
    <col min="5" max="5" width="3.09765625" style="62" customWidth="1"/>
    <col min="6" max="9" width="2.69921875" style="62" customWidth="1"/>
    <col min="10" max="29" width="4.09765625" style="62" customWidth="1"/>
    <col min="30" max="16384" width="9.09765625" style="62"/>
  </cols>
  <sheetData>
    <row r="1" spans="1:29" ht="34.5" customHeight="1" thickBot="1">
      <c r="A1" s="565" t="s">
        <v>427</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row>
    <row r="2" spans="1:29" ht="15" customHeight="1">
      <c r="A2" s="566" t="s">
        <v>0</v>
      </c>
      <c r="B2" s="570" t="s">
        <v>1</v>
      </c>
      <c r="C2" s="570"/>
      <c r="D2" s="570"/>
      <c r="E2" s="570"/>
      <c r="F2" s="571"/>
      <c r="G2" s="572"/>
      <c r="H2" s="572"/>
      <c r="I2" s="572"/>
      <c r="J2" s="572"/>
      <c r="K2" s="572"/>
      <c r="L2" s="572"/>
      <c r="M2" s="572"/>
      <c r="N2" s="572"/>
      <c r="O2" s="572"/>
      <c r="P2" s="572"/>
      <c r="Q2" s="572"/>
      <c r="R2" s="572"/>
      <c r="S2" s="572"/>
      <c r="T2" s="572"/>
      <c r="U2" s="572"/>
      <c r="V2" s="572"/>
      <c r="W2" s="572"/>
      <c r="X2" s="572"/>
      <c r="Y2" s="572"/>
      <c r="Z2" s="572"/>
      <c r="AA2" s="572"/>
      <c r="AB2" s="572"/>
      <c r="AC2" s="573"/>
    </row>
    <row r="3" spans="1:29" ht="27.9" customHeight="1">
      <c r="A3" s="567"/>
      <c r="B3" s="574" t="s">
        <v>2</v>
      </c>
      <c r="C3" s="574"/>
      <c r="D3" s="574"/>
      <c r="E3" s="574"/>
      <c r="F3" s="575"/>
      <c r="G3" s="576"/>
      <c r="H3" s="576"/>
      <c r="I3" s="576"/>
      <c r="J3" s="576"/>
      <c r="K3" s="576"/>
      <c r="L3" s="576"/>
      <c r="M3" s="576"/>
      <c r="N3" s="576"/>
      <c r="O3" s="576"/>
      <c r="P3" s="576"/>
      <c r="Q3" s="576"/>
      <c r="R3" s="576"/>
      <c r="S3" s="576"/>
      <c r="T3" s="576"/>
      <c r="U3" s="576"/>
      <c r="V3" s="576"/>
      <c r="W3" s="576"/>
      <c r="X3" s="576"/>
      <c r="Y3" s="576"/>
      <c r="Z3" s="576"/>
      <c r="AA3" s="576"/>
      <c r="AB3" s="576"/>
      <c r="AC3" s="577"/>
    </row>
    <row r="4" spans="1:29" ht="15" customHeight="1">
      <c r="A4" s="568"/>
      <c r="B4" s="578" t="s">
        <v>3</v>
      </c>
      <c r="C4" s="579"/>
      <c r="D4" s="579"/>
      <c r="E4" s="580"/>
      <c r="F4" s="587" t="s">
        <v>4</v>
      </c>
      <c r="G4" s="587"/>
      <c r="H4" s="587"/>
      <c r="I4" s="587"/>
      <c r="J4" s="588"/>
      <c r="K4" s="588"/>
      <c r="L4" s="588"/>
      <c r="M4" s="63" t="s">
        <v>5</v>
      </c>
      <c r="N4" s="588"/>
      <c r="O4" s="588"/>
      <c r="P4" s="63" t="s">
        <v>6</v>
      </c>
      <c r="Q4" s="592"/>
      <c r="R4" s="592"/>
      <c r="S4" s="592"/>
      <c r="T4" s="592"/>
      <c r="U4" s="592"/>
      <c r="V4" s="592"/>
      <c r="W4" s="592"/>
      <c r="X4" s="592"/>
      <c r="Y4" s="592"/>
      <c r="Z4" s="592"/>
      <c r="AA4" s="592"/>
      <c r="AB4" s="592"/>
      <c r="AC4" s="593"/>
    </row>
    <row r="5" spans="1:29" ht="15" customHeight="1">
      <c r="A5" s="568"/>
      <c r="B5" s="581"/>
      <c r="C5" s="582"/>
      <c r="D5" s="582"/>
      <c r="E5" s="583"/>
      <c r="F5" s="594" t="s">
        <v>7</v>
      </c>
      <c r="G5" s="595"/>
      <c r="H5" s="595"/>
      <c r="I5" s="595"/>
      <c r="J5" s="64" t="s">
        <v>8</v>
      </c>
      <c r="K5" s="589"/>
      <c r="L5" s="589"/>
      <c r="M5" s="589"/>
      <c r="N5" s="64" t="s">
        <v>9</v>
      </c>
      <c r="O5" s="64" t="s">
        <v>10</v>
      </c>
      <c r="P5" s="590"/>
      <c r="Q5" s="590"/>
      <c r="R5" s="590"/>
      <c r="S5" s="590"/>
      <c r="T5" s="590"/>
      <c r="U5" s="590"/>
      <c r="V5" s="590"/>
      <c r="W5" s="590"/>
      <c r="X5" s="590"/>
      <c r="Y5" s="590"/>
      <c r="Z5" s="590"/>
      <c r="AA5" s="590"/>
      <c r="AB5" s="590"/>
      <c r="AC5" s="591"/>
    </row>
    <row r="6" spans="1:29" ht="15" customHeight="1">
      <c r="A6" s="568"/>
      <c r="B6" s="584"/>
      <c r="C6" s="585"/>
      <c r="D6" s="585"/>
      <c r="E6" s="586"/>
      <c r="F6" s="67"/>
      <c r="G6" s="65"/>
      <c r="H6" s="65"/>
      <c r="I6" s="65"/>
      <c r="J6" s="65"/>
      <c r="K6" s="65"/>
      <c r="L6" s="65"/>
      <c r="M6" s="65"/>
      <c r="N6" s="64" t="s">
        <v>11</v>
      </c>
      <c r="O6" s="64" t="s">
        <v>12</v>
      </c>
      <c r="P6" s="590"/>
      <c r="Q6" s="590"/>
      <c r="R6" s="590"/>
      <c r="S6" s="590"/>
      <c r="T6" s="590"/>
      <c r="U6" s="590"/>
      <c r="V6" s="590"/>
      <c r="W6" s="590"/>
      <c r="X6" s="590"/>
      <c r="Y6" s="590"/>
      <c r="Z6" s="590"/>
      <c r="AA6" s="590"/>
      <c r="AB6" s="590"/>
      <c r="AC6" s="591"/>
    </row>
    <row r="7" spans="1:29" ht="15" customHeight="1">
      <c r="A7" s="568"/>
      <c r="B7" s="596" t="s">
        <v>13</v>
      </c>
      <c r="C7" s="587"/>
      <c r="D7" s="587"/>
      <c r="E7" s="597"/>
      <c r="F7" s="599" t="s">
        <v>14</v>
      </c>
      <c r="G7" s="600"/>
      <c r="H7" s="600"/>
      <c r="I7" s="601"/>
      <c r="J7" s="602"/>
      <c r="K7" s="603"/>
      <c r="L7" s="603"/>
      <c r="M7" s="603"/>
      <c r="N7" s="603"/>
      <c r="O7" s="603"/>
      <c r="P7" s="603"/>
      <c r="Q7" s="603"/>
      <c r="R7" s="604" t="s">
        <v>15</v>
      </c>
      <c r="S7" s="605"/>
      <c r="T7" s="606"/>
      <c r="U7" s="602"/>
      <c r="V7" s="603"/>
      <c r="W7" s="603"/>
      <c r="X7" s="603"/>
      <c r="Y7" s="603"/>
      <c r="Z7" s="603"/>
      <c r="AA7" s="603"/>
      <c r="AB7" s="603"/>
      <c r="AC7" s="607"/>
    </row>
    <row r="8" spans="1:29" ht="15" customHeight="1">
      <c r="A8" s="569"/>
      <c r="B8" s="584"/>
      <c r="C8" s="585"/>
      <c r="D8" s="585"/>
      <c r="E8" s="598"/>
      <c r="F8" s="599" t="s">
        <v>16</v>
      </c>
      <c r="G8" s="600"/>
      <c r="H8" s="600"/>
      <c r="I8" s="601"/>
      <c r="J8" s="608"/>
      <c r="K8" s="609"/>
      <c r="L8" s="609"/>
      <c r="M8" s="609"/>
      <c r="N8" s="609"/>
      <c r="O8" s="609"/>
      <c r="P8" s="609"/>
      <c r="Q8" s="609"/>
      <c r="R8" s="609"/>
      <c r="S8" s="609"/>
      <c r="T8" s="609"/>
      <c r="U8" s="609"/>
      <c r="V8" s="609"/>
      <c r="W8" s="609"/>
      <c r="X8" s="609"/>
      <c r="Y8" s="609"/>
      <c r="Z8" s="609"/>
      <c r="AA8" s="609"/>
      <c r="AB8" s="609"/>
      <c r="AC8" s="610"/>
    </row>
    <row r="9" spans="1:29" ht="15" customHeight="1">
      <c r="A9" s="611" t="s">
        <v>17</v>
      </c>
      <c r="B9" s="587"/>
      <c r="C9" s="587"/>
      <c r="D9" s="587"/>
      <c r="E9" s="597"/>
      <c r="F9" s="68" t="s">
        <v>18</v>
      </c>
      <c r="G9" s="69"/>
      <c r="H9" s="69"/>
      <c r="I9" s="69"/>
      <c r="J9" s="69"/>
      <c r="K9" s="69"/>
      <c r="L9" s="69"/>
      <c r="M9" s="70"/>
      <c r="N9" s="574"/>
      <c r="O9" s="574"/>
      <c r="P9" s="574"/>
      <c r="Q9" s="574"/>
      <c r="R9" s="587" t="s">
        <v>19</v>
      </c>
      <c r="S9" s="587"/>
      <c r="T9" s="597"/>
      <c r="U9" s="596"/>
      <c r="V9" s="587"/>
      <c r="W9" s="587"/>
      <c r="X9" s="587"/>
      <c r="Y9" s="587"/>
      <c r="Z9" s="587"/>
      <c r="AA9" s="587"/>
      <c r="AB9" s="587"/>
      <c r="AC9" s="617"/>
    </row>
    <row r="10" spans="1:29" ht="15" customHeight="1">
      <c r="A10" s="615"/>
      <c r="B10" s="582"/>
      <c r="C10" s="582"/>
      <c r="D10" s="582"/>
      <c r="E10" s="616"/>
      <c r="F10" s="71" t="s">
        <v>20</v>
      </c>
      <c r="G10" s="72"/>
      <c r="H10" s="72"/>
      <c r="I10" s="72"/>
      <c r="J10" s="72"/>
      <c r="K10" s="72"/>
      <c r="L10" s="72"/>
      <c r="M10" s="73"/>
      <c r="N10" s="574"/>
      <c r="O10" s="574"/>
      <c r="P10" s="574"/>
      <c r="Q10" s="574"/>
      <c r="R10" s="582"/>
      <c r="S10" s="582"/>
      <c r="T10" s="616"/>
      <c r="U10" s="581"/>
      <c r="V10" s="582"/>
      <c r="W10" s="582"/>
      <c r="X10" s="582"/>
      <c r="Y10" s="582"/>
      <c r="Z10" s="582"/>
      <c r="AA10" s="582"/>
      <c r="AB10" s="582"/>
      <c r="AC10" s="613"/>
    </row>
    <row r="11" spans="1:29" ht="15" customHeight="1">
      <c r="A11" s="615"/>
      <c r="B11" s="582"/>
      <c r="C11" s="582"/>
      <c r="D11" s="582"/>
      <c r="E11" s="616"/>
      <c r="F11" s="71" t="s">
        <v>21</v>
      </c>
      <c r="G11" s="72"/>
      <c r="H11" s="72"/>
      <c r="I11" s="72"/>
      <c r="J11" s="72"/>
      <c r="K11" s="72"/>
      <c r="L11" s="72"/>
      <c r="M11" s="73"/>
      <c r="N11" s="574"/>
      <c r="O11" s="574"/>
      <c r="P11" s="574"/>
      <c r="Q11" s="574"/>
      <c r="R11" s="582"/>
      <c r="S11" s="582"/>
      <c r="T11" s="616"/>
      <c r="U11" s="581"/>
      <c r="V11" s="582"/>
      <c r="W11" s="582"/>
      <c r="X11" s="582"/>
      <c r="Y11" s="582"/>
      <c r="Z11" s="582"/>
      <c r="AA11" s="582"/>
      <c r="AB11" s="582"/>
      <c r="AC11" s="613"/>
    </row>
    <row r="12" spans="1:29" ht="15" customHeight="1">
      <c r="A12" s="612"/>
      <c r="B12" s="585"/>
      <c r="C12" s="585"/>
      <c r="D12" s="585"/>
      <c r="E12" s="598"/>
      <c r="F12" s="71" t="s">
        <v>22</v>
      </c>
      <c r="G12" s="72"/>
      <c r="H12" s="72"/>
      <c r="I12" s="72"/>
      <c r="J12" s="72"/>
      <c r="K12" s="72"/>
      <c r="L12" s="72"/>
      <c r="M12" s="73"/>
      <c r="N12" s="574"/>
      <c r="O12" s="574"/>
      <c r="P12" s="574"/>
      <c r="Q12" s="574"/>
      <c r="R12" s="582"/>
      <c r="S12" s="582"/>
      <c r="T12" s="616"/>
      <c r="U12" s="618"/>
      <c r="V12" s="619"/>
      <c r="W12" s="111"/>
      <c r="X12" s="111" t="s">
        <v>289</v>
      </c>
      <c r="Y12" s="111"/>
      <c r="Z12" s="65" t="s">
        <v>23</v>
      </c>
      <c r="AA12" s="111"/>
      <c r="AB12" s="111" t="s">
        <v>288</v>
      </c>
      <c r="AC12" s="66"/>
    </row>
    <row r="13" spans="1:29" ht="15" customHeight="1">
      <c r="A13" s="611" t="s">
        <v>24</v>
      </c>
      <c r="B13" s="587"/>
      <c r="C13" s="587"/>
      <c r="D13" s="587"/>
      <c r="E13" s="597"/>
      <c r="F13" s="71" t="s">
        <v>25</v>
      </c>
      <c r="G13" s="72"/>
      <c r="H13" s="72"/>
      <c r="I13" s="72"/>
      <c r="J13" s="72"/>
      <c r="K13" s="72"/>
      <c r="L13" s="72"/>
      <c r="M13" s="73"/>
      <c r="N13" s="574"/>
      <c r="O13" s="574"/>
      <c r="P13" s="574"/>
      <c r="Q13" s="574"/>
      <c r="R13" s="582"/>
      <c r="S13" s="582"/>
      <c r="T13" s="616"/>
      <c r="U13" s="581"/>
      <c r="V13" s="582"/>
      <c r="W13" s="582"/>
      <c r="X13" s="582"/>
      <c r="Y13" s="582"/>
      <c r="Z13" s="582"/>
      <c r="AA13" s="582"/>
      <c r="AB13" s="582"/>
      <c r="AC13" s="613"/>
    </row>
    <row r="14" spans="1:29" ht="15" customHeight="1">
      <c r="A14" s="612"/>
      <c r="B14" s="585"/>
      <c r="C14" s="585"/>
      <c r="D14" s="585"/>
      <c r="E14" s="598"/>
      <c r="F14" s="71" t="s">
        <v>26</v>
      </c>
      <c r="G14" s="72"/>
      <c r="H14" s="72"/>
      <c r="I14" s="72"/>
      <c r="J14" s="72"/>
      <c r="K14" s="72"/>
      <c r="L14" s="72"/>
      <c r="M14" s="73"/>
      <c r="N14" s="574"/>
      <c r="O14" s="574"/>
      <c r="P14" s="574"/>
      <c r="Q14" s="574"/>
      <c r="R14" s="582"/>
      <c r="S14" s="582"/>
      <c r="T14" s="616"/>
      <c r="U14" s="581"/>
      <c r="V14" s="582"/>
      <c r="W14" s="582"/>
      <c r="X14" s="582"/>
      <c r="Y14" s="582"/>
      <c r="Z14" s="582"/>
      <c r="AA14" s="582"/>
      <c r="AB14" s="582"/>
      <c r="AC14" s="613"/>
    </row>
    <row r="15" spans="1:29" ht="15" customHeight="1">
      <c r="A15" s="611" t="s">
        <v>27</v>
      </c>
      <c r="B15" s="587"/>
      <c r="C15" s="587"/>
      <c r="D15" s="587"/>
      <c r="E15" s="597"/>
      <c r="F15" s="71" t="s">
        <v>28</v>
      </c>
      <c r="G15" s="72"/>
      <c r="H15" s="72"/>
      <c r="I15" s="72"/>
      <c r="J15" s="72"/>
      <c r="K15" s="72"/>
      <c r="L15" s="72"/>
      <c r="M15" s="73"/>
      <c r="N15" s="574"/>
      <c r="O15" s="574"/>
      <c r="P15" s="574"/>
      <c r="Q15" s="574"/>
      <c r="R15" s="582"/>
      <c r="S15" s="582"/>
      <c r="T15" s="616"/>
      <c r="U15" s="581"/>
      <c r="V15" s="582"/>
      <c r="W15" s="582"/>
      <c r="X15" s="582"/>
      <c r="Y15" s="582"/>
      <c r="Z15" s="582"/>
      <c r="AA15" s="582"/>
      <c r="AB15" s="582"/>
      <c r="AC15" s="613"/>
    </row>
    <row r="16" spans="1:29" ht="15" customHeight="1">
      <c r="A16" s="612"/>
      <c r="B16" s="585"/>
      <c r="C16" s="585"/>
      <c r="D16" s="585"/>
      <c r="E16" s="598"/>
      <c r="F16" s="71" t="s">
        <v>29</v>
      </c>
      <c r="G16" s="72"/>
      <c r="H16" s="72"/>
      <c r="I16" s="72"/>
      <c r="J16" s="72"/>
      <c r="K16" s="72"/>
      <c r="L16" s="72"/>
      <c r="M16" s="73"/>
      <c r="N16" s="574"/>
      <c r="O16" s="574"/>
      <c r="P16" s="574"/>
      <c r="Q16" s="574"/>
      <c r="R16" s="585"/>
      <c r="S16" s="585"/>
      <c r="T16" s="598"/>
      <c r="U16" s="584"/>
      <c r="V16" s="585"/>
      <c r="W16" s="585"/>
      <c r="X16" s="585"/>
      <c r="Y16" s="585"/>
      <c r="Z16" s="585"/>
      <c r="AA16" s="585"/>
      <c r="AB16" s="585"/>
      <c r="AC16" s="614"/>
    </row>
    <row r="17" spans="1:29" ht="15" customHeight="1">
      <c r="A17" s="628" t="s">
        <v>30</v>
      </c>
      <c r="B17" s="599" t="s">
        <v>1</v>
      </c>
      <c r="C17" s="600"/>
      <c r="D17" s="600"/>
      <c r="E17" s="622"/>
      <c r="F17" s="623"/>
      <c r="G17" s="576"/>
      <c r="H17" s="576"/>
      <c r="I17" s="576"/>
      <c r="J17" s="576"/>
      <c r="K17" s="576"/>
      <c r="L17" s="576"/>
      <c r="M17" s="576"/>
      <c r="N17" s="574" t="s">
        <v>31</v>
      </c>
      <c r="O17" s="574"/>
      <c r="P17" s="574"/>
      <c r="Q17" s="574"/>
      <c r="R17" s="587" t="s">
        <v>32</v>
      </c>
      <c r="S17" s="587"/>
      <c r="T17" s="587"/>
      <c r="U17" s="588"/>
      <c r="V17" s="588"/>
      <c r="W17" s="74" t="s">
        <v>33</v>
      </c>
      <c r="X17" s="588"/>
      <c r="Y17" s="588"/>
      <c r="Z17" s="75" t="s">
        <v>6</v>
      </c>
      <c r="AA17" s="620"/>
      <c r="AB17" s="620"/>
      <c r="AC17" s="621"/>
    </row>
    <row r="18" spans="1:29" ht="15" customHeight="1">
      <c r="A18" s="629"/>
      <c r="B18" s="599" t="s">
        <v>34</v>
      </c>
      <c r="C18" s="600"/>
      <c r="D18" s="600"/>
      <c r="E18" s="622"/>
      <c r="F18" s="623"/>
      <c r="G18" s="576"/>
      <c r="H18" s="576"/>
      <c r="I18" s="576"/>
      <c r="J18" s="576"/>
      <c r="K18" s="576"/>
      <c r="L18" s="576"/>
      <c r="M18" s="576"/>
      <c r="N18" s="574"/>
      <c r="O18" s="574"/>
      <c r="P18" s="574"/>
      <c r="Q18" s="574"/>
      <c r="R18" s="624"/>
      <c r="S18" s="624"/>
      <c r="T18" s="624"/>
      <c r="U18" s="624"/>
      <c r="V18" s="624"/>
      <c r="W18" s="624"/>
      <c r="X18" s="624"/>
      <c r="Y18" s="624"/>
      <c r="Z18" s="624"/>
      <c r="AA18" s="624"/>
      <c r="AB18" s="624"/>
      <c r="AC18" s="625"/>
    </row>
    <row r="19" spans="1:29" ht="15" customHeight="1">
      <c r="A19" s="629"/>
      <c r="B19" s="596" t="s">
        <v>35</v>
      </c>
      <c r="C19" s="587"/>
      <c r="D19" s="587"/>
      <c r="E19" s="597"/>
      <c r="F19" s="623"/>
      <c r="G19" s="576"/>
      <c r="H19" s="576"/>
      <c r="I19" s="576"/>
      <c r="J19" s="576"/>
      <c r="K19" s="576"/>
      <c r="L19" s="576"/>
      <c r="M19" s="576"/>
      <c r="N19" s="574"/>
      <c r="O19" s="574"/>
      <c r="P19" s="574"/>
      <c r="Q19" s="574"/>
      <c r="R19" s="626"/>
      <c r="S19" s="626"/>
      <c r="T19" s="626"/>
      <c r="U19" s="626"/>
      <c r="V19" s="626"/>
      <c r="W19" s="626"/>
      <c r="X19" s="626"/>
      <c r="Y19" s="626"/>
      <c r="Z19" s="626"/>
      <c r="AA19" s="626"/>
      <c r="AB19" s="626"/>
      <c r="AC19" s="627"/>
    </row>
    <row r="20" spans="1:29" ht="15" customHeight="1">
      <c r="A20" s="630"/>
      <c r="B20" s="632" t="s">
        <v>588</v>
      </c>
      <c r="C20" s="632"/>
      <c r="D20" s="632"/>
      <c r="E20" s="632"/>
      <c r="F20" s="632"/>
      <c r="G20" s="632"/>
      <c r="H20" s="632"/>
      <c r="I20" s="632"/>
      <c r="J20" s="632"/>
      <c r="K20" s="632"/>
      <c r="L20" s="632"/>
      <c r="M20" s="632"/>
      <c r="N20" s="632"/>
      <c r="O20" s="632"/>
      <c r="P20" s="632"/>
      <c r="Q20" s="632"/>
      <c r="R20" s="575"/>
      <c r="S20" s="576"/>
      <c r="T20" s="576"/>
      <c r="U20" s="576"/>
      <c r="V20" s="576"/>
      <c r="W20" s="576"/>
      <c r="X20" s="576"/>
      <c r="Y20" s="576"/>
      <c r="Z20" s="576"/>
      <c r="AA20" s="576"/>
      <c r="AB20" s="576"/>
      <c r="AC20" s="577"/>
    </row>
    <row r="21" spans="1:29" ht="28.8" customHeight="1">
      <c r="A21" s="630"/>
      <c r="B21" s="574" t="s">
        <v>584</v>
      </c>
      <c r="C21" s="574"/>
      <c r="D21" s="574"/>
      <c r="E21" s="574"/>
      <c r="F21" s="574"/>
      <c r="G21" s="574"/>
      <c r="H21" s="574"/>
      <c r="I21" s="574"/>
      <c r="J21" s="574" t="s">
        <v>585</v>
      </c>
      <c r="K21" s="574"/>
      <c r="L21" s="574"/>
      <c r="M21" s="574"/>
      <c r="N21" s="574"/>
      <c r="O21" s="574"/>
      <c r="P21" s="574"/>
      <c r="Q21" s="574"/>
      <c r="R21" s="575"/>
      <c r="S21" s="576"/>
      <c r="T21" s="576"/>
      <c r="U21" s="576"/>
      <c r="V21" s="576"/>
      <c r="W21" s="576"/>
      <c r="X21" s="576"/>
      <c r="Y21" s="576"/>
      <c r="Z21" s="576"/>
      <c r="AA21" s="576"/>
      <c r="AB21" s="576"/>
      <c r="AC21" s="577"/>
    </row>
    <row r="22" spans="1:29" ht="21" customHeight="1">
      <c r="A22" s="630"/>
      <c r="B22" s="574"/>
      <c r="C22" s="574"/>
      <c r="D22" s="574"/>
      <c r="E22" s="574"/>
      <c r="F22" s="574"/>
      <c r="G22" s="574"/>
      <c r="H22" s="574"/>
      <c r="I22" s="574"/>
      <c r="J22" s="574" t="s">
        <v>586</v>
      </c>
      <c r="K22" s="574"/>
      <c r="L22" s="574"/>
      <c r="M22" s="574"/>
      <c r="N22" s="574"/>
      <c r="O22" s="574"/>
      <c r="P22" s="574"/>
      <c r="Q22" s="574"/>
      <c r="R22" s="636"/>
      <c r="S22" s="637"/>
      <c r="T22" s="637"/>
      <c r="U22" s="637"/>
      <c r="V22" s="637"/>
      <c r="W22" s="637"/>
      <c r="X22" s="637"/>
      <c r="Y22" s="637"/>
      <c r="Z22" s="637"/>
      <c r="AA22" s="637"/>
      <c r="AB22" s="637"/>
      <c r="AC22" s="638"/>
    </row>
    <row r="23" spans="1:29" ht="21" customHeight="1">
      <c r="A23" s="631"/>
      <c r="B23" s="574"/>
      <c r="C23" s="574"/>
      <c r="D23" s="574"/>
      <c r="E23" s="574"/>
      <c r="F23" s="574"/>
      <c r="G23" s="574"/>
      <c r="H23" s="574"/>
      <c r="I23" s="574"/>
      <c r="J23" s="574"/>
      <c r="K23" s="574"/>
      <c r="L23" s="574"/>
      <c r="M23" s="574"/>
      <c r="N23" s="574"/>
      <c r="O23" s="574"/>
      <c r="P23" s="574"/>
      <c r="Q23" s="574"/>
      <c r="R23" s="639"/>
      <c r="S23" s="640"/>
      <c r="T23" s="640"/>
      <c r="U23" s="640"/>
      <c r="V23" s="640"/>
      <c r="W23" s="640"/>
      <c r="X23" s="640"/>
      <c r="Y23" s="640"/>
      <c r="Z23" s="640"/>
      <c r="AA23" s="640"/>
      <c r="AB23" s="640"/>
      <c r="AC23" s="641"/>
    </row>
    <row r="24" spans="1:29" ht="15" customHeight="1">
      <c r="A24" s="611" t="s">
        <v>38</v>
      </c>
      <c r="B24" s="582"/>
      <c r="C24" s="582"/>
      <c r="D24" s="582"/>
      <c r="E24" s="583"/>
      <c r="F24" s="642" t="s">
        <v>39</v>
      </c>
      <c r="G24" s="642"/>
      <c r="H24" s="642"/>
      <c r="I24" s="642"/>
      <c r="J24" s="643"/>
      <c r="K24" s="644"/>
      <c r="L24" s="644"/>
      <c r="M24" s="644"/>
      <c r="N24" s="644"/>
      <c r="O24" s="644"/>
      <c r="P24" s="644"/>
      <c r="Q24" s="645"/>
      <c r="R24" s="605" t="s">
        <v>40</v>
      </c>
      <c r="S24" s="605"/>
      <c r="T24" s="605"/>
      <c r="U24" s="606"/>
      <c r="V24" s="576"/>
      <c r="W24" s="576"/>
      <c r="X24" s="576"/>
      <c r="Y24" s="576"/>
      <c r="Z24" s="576"/>
      <c r="AA24" s="576"/>
      <c r="AB24" s="576"/>
      <c r="AC24" s="577"/>
    </row>
    <row r="25" spans="1:29" ht="15" customHeight="1">
      <c r="A25" s="615"/>
      <c r="B25" s="582"/>
      <c r="C25" s="582"/>
      <c r="D25" s="582"/>
      <c r="E25" s="583"/>
      <c r="F25" s="574" t="s">
        <v>39</v>
      </c>
      <c r="G25" s="574"/>
      <c r="H25" s="574"/>
      <c r="I25" s="574"/>
      <c r="J25" s="633"/>
      <c r="K25" s="634"/>
      <c r="L25" s="634"/>
      <c r="M25" s="634"/>
      <c r="N25" s="634"/>
      <c r="O25" s="634"/>
      <c r="P25" s="634"/>
      <c r="Q25" s="635"/>
      <c r="R25" s="605" t="s">
        <v>40</v>
      </c>
      <c r="S25" s="605"/>
      <c r="T25" s="605"/>
      <c r="U25" s="606"/>
      <c r="V25" s="576"/>
      <c r="W25" s="576"/>
      <c r="X25" s="576"/>
      <c r="Y25" s="576"/>
      <c r="Z25" s="576"/>
      <c r="AA25" s="576"/>
      <c r="AB25" s="576"/>
      <c r="AC25" s="577"/>
    </row>
    <row r="26" spans="1:29" ht="15" customHeight="1">
      <c r="A26" s="612"/>
      <c r="B26" s="585"/>
      <c r="C26" s="585"/>
      <c r="D26" s="585"/>
      <c r="E26" s="586"/>
      <c r="F26" s="574" t="s">
        <v>39</v>
      </c>
      <c r="G26" s="574"/>
      <c r="H26" s="574"/>
      <c r="I26" s="574"/>
      <c r="J26" s="633"/>
      <c r="K26" s="634"/>
      <c r="L26" s="634"/>
      <c r="M26" s="634"/>
      <c r="N26" s="634"/>
      <c r="O26" s="634"/>
      <c r="P26" s="634"/>
      <c r="Q26" s="635"/>
      <c r="R26" s="605" t="s">
        <v>40</v>
      </c>
      <c r="S26" s="605"/>
      <c r="T26" s="605"/>
      <c r="U26" s="606"/>
      <c r="V26" s="576"/>
      <c r="W26" s="576"/>
      <c r="X26" s="576"/>
      <c r="Y26" s="576"/>
      <c r="Z26" s="576"/>
      <c r="AA26" s="576"/>
      <c r="AB26" s="576"/>
      <c r="AC26" s="577"/>
    </row>
    <row r="27" spans="1:29" ht="15" customHeight="1">
      <c r="A27" s="648" t="s">
        <v>41</v>
      </c>
      <c r="B27" s="649"/>
      <c r="C27" s="649"/>
      <c r="D27" s="649"/>
      <c r="E27" s="649"/>
      <c r="F27" s="650"/>
      <c r="G27" s="650"/>
      <c r="H27" s="650"/>
      <c r="I27" s="650"/>
      <c r="J27" s="649"/>
      <c r="K27" s="649"/>
      <c r="L27" s="649"/>
      <c r="M27" s="649"/>
      <c r="N27" s="649"/>
      <c r="O27" s="649"/>
      <c r="P27" s="649"/>
      <c r="Q27" s="649"/>
      <c r="R27" s="649"/>
      <c r="S27" s="649"/>
      <c r="T27" s="649"/>
      <c r="U27" s="649"/>
      <c r="V27" s="649"/>
      <c r="W27" s="649"/>
      <c r="X27" s="649"/>
      <c r="Y27" s="649"/>
      <c r="Z27" s="649"/>
      <c r="AA27" s="649"/>
      <c r="AB27" s="649"/>
      <c r="AC27" s="651"/>
    </row>
    <row r="28" spans="1:29" ht="15" customHeight="1">
      <c r="A28" s="611" t="s">
        <v>42</v>
      </c>
      <c r="B28" s="587"/>
      <c r="C28" s="587"/>
      <c r="D28" s="587"/>
      <c r="E28" s="587"/>
      <c r="F28" s="587"/>
      <c r="G28" s="587"/>
      <c r="H28" s="587"/>
      <c r="I28" s="597"/>
      <c r="J28" s="599" t="s">
        <v>43</v>
      </c>
      <c r="K28" s="600"/>
      <c r="L28" s="600"/>
      <c r="M28" s="622"/>
      <c r="N28" s="599" t="s">
        <v>44</v>
      </c>
      <c r="O28" s="600"/>
      <c r="P28" s="600"/>
      <c r="Q28" s="600"/>
      <c r="R28" s="599" t="s">
        <v>45</v>
      </c>
      <c r="S28" s="600"/>
      <c r="T28" s="600"/>
      <c r="U28" s="622"/>
      <c r="V28" s="652" t="s">
        <v>46</v>
      </c>
      <c r="W28" s="653"/>
      <c r="X28" s="654"/>
      <c r="Y28" s="655"/>
      <c r="Z28" s="656" t="s">
        <v>47</v>
      </c>
      <c r="AA28" s="657"/>
      <c r="AB28" s="657"/>
      <c r="AC28" s="658"/>
    </row>
    <row r="29" spans="1:29" ht="15" customHeight="1">
      <c r="A29" s="615"/>
      <c r="B29" s="582"/>
      <c r="C29" s="582"/>
      <c r="D29" s="582"/>
      <c r="E29" s="582"/>
      <c r="F29" s="582"/>
      <c r="G29" s="582"/>
      <c r="H29" s="582"/>
      <c r="I29" s="616"/>
      <c r="J29" s="599" t="s">
        <v>48</v>
      </c>
      <c r="K29" s="622"/>
      <c r="L29" s="599" t="s">
        <v>49</v>
      </c>
      <c r="M29" s="622"/>
      <c r="N29" s="599" t="s">
        <v>48</v>
      </c>
      <c r="O29" s="600"/>
      <c r="P29" s="599" t="s">
        <v>49</v>
      </c>
      <c r="Q29" s="600"/>
      <c r="R29" s="599" t="s">
        <v>48</v>
      </c>
      <c r="S29" s="622"/>
      <c r="T29" s="599" t="s">
        <v>49</v>
      </c>
      <c r="U29" s="622"/>
      <c r="V29" s="599" t="s">
        <v>48</v>
      </c>
      <c r="W29" s="600"/>
      <c r="X29" s="604" t="s">
        <v>49</v>
      </c>
      <c r="Y29" s="606"/>
      <c r="Z29" s="600" t="s">
        <v>48</v>
      </c>
      <c r="AA29" s="622"/>
      <c r="AB29" s="599" t="s">
        <v>49</v>
      </c>
      <c r="AC29" s="659"/>
    </row>
    <row r="30" spans="1:29" ht="15" customHeight="1">
      <c r="A30" s="676"/>
      <c r="B30" s="599" t="s">
        <v>50</v>
      </c>
      <c r="C30" s="600"/>
      <c r="D30" s="600"/>
      <c r="E30" s="600"/>
      <c r="F30" s="600"/>
      <c r="G30" s="600"/>
      <c r="H30" s="600"/>
      <c r="I30" s="622"/>
      <c r="J30" s="646"/>
      <c r="K30" s="660"/>
      <c r="L30" s="646"/>
      <c r="M30" s="660"/>
      <c r="N30" s="646"/>
      <c r="O30" s="647"/>
      <c r="P30" s="646"/>
      <c r="Q30" s="647"/>
      <c r="R30" s="646"/>
      <c r="S30" s="660"/>
      <c r="T30" s="646"/>
      <c r="U30" s="660"/>
      <c r="V30" s="646"/>
      <c r="W30" s="647"/>
      <c r="X30" s="667"/>
      <c r="Y30" s="668"/>
      <c r="Z30" s="647"/>
      <c r="AA30" s="660"/>
      <c r="AB30" s="646"/>
      <c r="AC30" s="669"/>
    </row>
    <row r="31" spans="1:29" ht="15" customHeight="1">
      <c r="A31" s="676"/>
      <c r="B31" s="599" t="s">
        <v>51</v>
      </c>
      <c r="C31" s="600"/>
      <c r="D31" s="600"/>
      <c r="E31" s="600"/>
      <c r="F31" s="600"/>
      <c r="G31" s="600"/>
      <c r="H31" s="600"/>
      <c r="I31" s="622"/>
      <c r="J31" s="646"/>
      <c r="K31" s="660"/>
      <c r="L31" s="646"/>
      <c r="M31" s="660"/>
      <c r="N31" s="646"/>
      <c r="O31" s="647"/>
      <c r="P31" s="646"/>
      <c r="Q31" s="647"/>
      <c r="R31" s="646"/>
      <c r="S31" s="660"/>
      <c r="T31" s="646"/>
      <c r="U31" s="660"/>
      <c r="V31" s="646"/>
      <c r="W31" s="647"/>
      <c r="X31" s="667"/>
      <c r="Y31" s="668"/>
      <c r="Z31" s="647"/>
      <c r="AA31" s="660"/>
      <c r="AB31" s="646"/>
      <c r="AC31" s="669"/>
    </row>
    <row r="32" spans="1:29" ht="15" customHeight="1">
      <c r="A32" s="676"/>
      <c r="B32" s="599" t="s">
        <v>52</v>
      </c>
      <c r="C32" s="600"/>
      <c r="D32" s="600"/>
      <c r="E32" s="600"/>
      <c r="F32" s="600"/>
      <c r="G32" s="600"/>
      <c r="H32" s="600"/>
      <c r="I32" s="622"/>
      <c r="J32" s="646"/>
      <c r="K32" s="647"/>
      <c r="L32" s="647"/>
      <c r="M32" s="670"/>
      <c r="N32" s="663"/>
      <c r="O32" s="647"/>
      <c r="P32" s="647"/>
      <c r="Q32" s="647"/>
      <c r="R32" s="646"/>
      <c r="S32" s="647"/>
      <c r="T32" s="647"/>
      <c r="U32" s="660"/>
      <c r="V32" s="671"/>
      <c r="W32" s="672"/>
      <c r="X32" s="673"/>
      <c r="Y32" s="674"/>
      <c r="Z32" s="671"/>
      <c r="AA32" s="672"/>
      <c r="AB32" s="672"/>
      <c r="AC32" s="675"/>
    </row>
    <row r="33" spans="1:29" ht="15" customHeight="1">
      <c r="A33" s="648" t="s">
        <v>53</v>
      </c>
      <c r="B33" s="649"/>
      <c r="C33" s="649"/>
      <c r="D33" s="649"/>
      <c r="E33" s="649"/>
      <c r="F33" s="649"/>
      <c r="G33" s="649"/>
      <c r="H33" s="649"/>
      <c r="I33" s="649"/>
      <c r="J33" s="649"/>
      <c r="K33" s="649"/>
      <c r="L33" s="649"/>
      <c r="M33" s="649"/>
      <c r="N33" s="649"/>
      <c r="O33" s="649"/>
      <c r="P33" s="649"/>
      <c r="Q33" s="649"/>
      <c r="R33" s="649"/>
      <c r="S33" s="649"/>
      <c r="T33" s="649"/>
      <c r="U33" s="649"/>
      <c r="V33" s="649"/>
      <c r="W33" s="649"/>
      <c r="X33" s="649"/>
      <c r="Y33" s="649"/>
      <c r="Z33" s="649"/>
      <c r="AA33" s="649"/>
      <c r="AB33" s="649"/>
      <c r="AC33" s="651"/>
    </row>
    <row r="34" spans="1:29" ht="15" customHeight="1">
      <c r="A34" s="611" t="s">
        <v>54</v>
      </c>
      <c r="B34" s="587"/>
      <c r="C34" s="587"/>
      <c r="D34" s="587"/>
      <c r="E34" s="587"/>
      <c r="F34" s="587"/>
      <c r="G34" s="587"/>
      <c r="H34" s="587"/>
      <c r="I34" s="661"/>
      <c r="J34" s="662"/>
      <c r="K34" s="600"/>
      <c r="L34" s="600"/>
      <c r="M34" s="600"/>
      <c r="N34" s="600"/>
      <c r="O34" s="600"/>
      <c r="P34" s="600"/>
      <c r="Q34" s="600"/>
      <c r="R34" s="600"/>
      <c r="S34" s="600"/>
      <c r="T34" s="600"/>
      <c r="U34" s="600"/>
      <c r="V34" s="600"/>
      <c r="W34" s="600"/>
      <c r="X34" s="600"/>
      <c r="Y34" s="600"/>
      <c r="Z34" s="600"/>
      <c r="AA34" s="600"/>
      <c r="AB34" s="600"/>
      <c r="AC34" s="659"/>
    </row>
    <row r="35" spans="1:29" ht="15" customHeight="1">
      <c r="A35" s="611" t="s">
        <v>55</v>
      </c>
      <c r="B35" s="587"/>
      <c r="C35" s="587"/>
      <c r="D35" s="587"/>
      <c r="E35" s="587"/>
      <c r="F35" s="587"/>
      <c r="G35" s="587"/>
      <c r="H35" s="587"/>
      <c r="I35" s="661"/>
      <c r="J35" s="663"/>
      <c r="K35" s="647"/>
      <c r="L35" s="647"/>
      <c r="M35" s="647"/>
      <c r="N35" s="647"/>
      <c r="O35" s="647"/>
      <c r="P35" s="647"/>
      <c r="Q35" s="70" t="s">
        <v>56</v>
      </c>
      <c r="R35" s="664"/>
      <c r="S35" s="665"/>
      <c r="T35" s="665"/>
      <c r="U35" s="665"/>
      <c r="V35" s="665"/>
      <c r="W35" s="665"/>
      <c r="X35" s="665"/>
      <c r="Y35" s="665"/>
      <c r="Z35" s="665"/>
      <c r="AA35" s="665"/>
      <c r="AB35" s="665"/>
      <c r="AC35" s="666"/>
    </row>
    <row r="36" spans="1:29" ht="15" customHeight="1">
      <c r="A36" s="611" t="s">
        <v>57</v>
      </c>
      <c r="B36" s="587"/>
      <c r="C36" s="587"/>
      <c r="D36" s="587"/>
      <c r="E36" s="587"/>
      <c r="F36" s="587"/>
      <c r="G36" s="587"/>
      <c r="H36" s="587"/>
      <c r="I36" s="597"/>
      <c r="J36" s="684"/>
      <c r="K36" s="685"/>
      <c r="L36" s="685"/>
      <c r="M36" s="685"/>
      <c r="N36" s="685"/>
      <c r="O36" s="685"/>
      <c r="P36" s="685"/>
      <c r="Q36" s="576" t="s">
        <v>58</v>
      </c>
      <c r="R36" s="686"/>
      <c r="S36" s="686"/>
      <c r="T36" s="686"/>
      <c r="U36" s="686"/>
      <c r="V36" s="576"/>
      <c r="W36" s="576"/>
      <c r="X36" s="576"/>
      <c r="Y36" s="576"/>
      <c r="Z36" s="576"/>
      <c r="AA36" s="576"/>
      <c r="AB36" s="576"/>
      <c r="AC36" s="577"/>
    </row>
    <row r="37" spans="1:29" ht="15" customHeight="1">
      <c r="A37" s="612"/>
      <c r="B37" s="585"/>
      <c r="C37" s="585"/>
      <c r="D37" s="585"/>
      <c r="E37" s="585"/>
      <c r="F37" s="585"/>
      <c r="G37" s="585"/>
      <c r="H37" s="585"/>
      <c r="I37" s="598"/>
      <c r="J37" s="599" t="s">
        <v>59</v>
      </c>
      <c r="K37" s="600"/>
      <c r="L37" s="600"/>
      <c r="M37" s="622"/>
      <c r="N37" s="646"/>
      <c r="O37" s="647"/>
      <c r="P37" s="647"/>
      <c r="Q37" s="69" t="s">
        <v>56</v>
      </c>
      <c r="R37" s="574" t="s">
        <v>60</v>
      </c>
      <c r="S37" s="574"/>
      <c r="T37" s="574"/>
      <c r="U37" s="574"/>
      <c r="V37" s="646"/>
      <c r="W37" s="647"/>
      <c r="X37" s="647"/>
      <c r="Y37" s="70" t="s">
        <v>56</v>
      </c>
      <c r="Z37" s="663"/>
      <c r="AA37" s="647"/>
      <c r="AB37" s="647"/>
      <c r="AC37" s="669"/>
    </row>
    <row r="38" spans="1:29" ht="15" customHeight="1" thickBot="1">
      <c r="A38" s="677" t="s">
        <v>61</v>
      </c>
      <c r="B38" s="678"/>
      <c r="C38" s="678"/>
      <c r="D38" s="678"/>
      <c r="E38" s="678"/>
      <c r="F38" s="678"/>
      <c r="G38" s="678"/>
      <c r="H38" s="678"/>
      <c r="I38" s="679"/>
      <c r="J38" s="680" t="s">
        <v>62</v>
      </c>
      <c r="K38" s="681"/>
      <c r="L38" s="681"/>
      <c r="M38" s="681"/>
      <c r="N38" s="681"/>
      <c r="O38" s="681"/>
      <c r="P38" s="681"/>
      <c r="Q38" s="681"/>
      <c r="R38" s="681"/>
      <c r="S38" s="681"/>
      <c r="T38" s="681"/>
      <c r="U38" s="681"/>
      <c r="V38" s="681"/>
      <c r="W38" s="681"/>
      <c r="X38" s="681"/>
      <c r="Y38" s="681"/>
      <c r="Z38" s="681"/>
      <c r="AA38" s="681"/>
      <c r="AB38" s="681"/>
      <c r="AC38" s="682"/>
    </row>
    <row r="39" spans="1:29" ht="14.4" customHeight="1"/>
    <row r="40" spans="1:29" ht="14.4" customHeight="1">
      <c r="A40" s="389" t="s">
        <v>63</v>
      </c>
      <c r="B40" s="683" t="s">
        <v>587</v>
      </c>
      <c r="C40" s="683"/>
      <c r="D40" s="683"/>
      <c r="E40" s="683"/>
      <c r="F40" s="683"/>
      <c r="G40" s="683"/>
      <c r="H40" s="683"/>
      <c r="I40" s="683"/>
      <c r="J40" s="683"/>
      <c r="K40" s="683"/>
      <c r="L40" s="683"/>
      <c r="M40" s="683"/>
      <c r="N40" s="683"/>
      <c r="O40" s="683"/>
      <c r="P40" s="683"/>
      <c r="Q40" s="683"/>
      <c r="R40" s="683"/>
      <c r="S40" s="683"/>
      <c r="T40" s="683"/>
      <c r="U40" s="683"/>
      <c r="V40" s="683"/>
      <c r="W40" s="683"/>
      <c r="X40" s="683"/>
      <c r="Y40" s="683"/>
      <c r="Z40" s="683"/>
      <c r="AA40" s="683"/>
      <c r="AB40" s="683"/>
      <c r="AC40" s="683"/>
    </row>
    <row r="41" spans="1:29" ht="14.4" customHeight="1">
      <c r="A41" s="390"/>
      <c r="B41" s="683"/>
      <c r="C41" s="683"/>
      <c r="D41" s="683"/>
      <c r="E41" s="683"/>
      <c r="F41" s="683"/>
      <c r="G41" s="683"/>
      <c r="H41" s="683"/>
      <c r="I41" s="683"/>
      <c r="J41" s="683"/>
      <c r="K41" s="683"/>
      <c r="L41" s="683"/>
      <c r="M41" s="683"/>
      <c r="N41" s="683"/>
      <c r="O41" s="683"/>
      <c r="P41" s="683"/>
      <c r="Q41" s="683"/>
      <c r="R41" s="683"/>
      <c r="S41" s="683"/>
      <c r="T41" s="683"/>
      <c r="U41" s="683"/>
      <c r="V41" s="683"/>
      <c r="W41" s="683"/>
      <c r="X41" s="683"/>
      <c r="Y41" s="683"/>
      <c r="Z41" s="683"/>
      <c r="AA41" s="683"/>
      <c r="AB41" s="683"/>
      <c r="AC41" s="683"/>
    </row>
    <row r="42" spans="1:29" ht="16.2">
      <c r="A42" s="389"/>
      <c r="B42" s="683"/>
      <c r="C42" s="683"/>
      <c r="D42" s="683"/>
      <c r="E42" s="683"/>
      <c r="F42" s="683"/>
      <c r="G42" s="683"/>
      <c r="H42" s="683"/>
      <c r="I42" s="683"/>
      <c r="J42" s="683"/>
      <c r="K42" s="683"/>
      <c r="L42" s="683"/>
      <c r="M42" s="683"/>
      <c r="N42" s="683"/>
      <c r="O42" s="683"/>
      <c r="P42" s="683"/>
      <c r="Q42" s="683"/>
      <c r="R42" s="683"/>
      <c r="S42" s="683"/>
      <c r="T42" s="683"/>
      <c r="U42" s="683"/>
      <c r="V42" s="683"/>
      <c r="W42" s="683"/>
      <c r="X42" s="683"/>
      <c r="Y42" s="683"/>
      <c r="Z42" s="683"/>
      <c r="AA42" s="683"/>
      <c r="AB42" s="683"/>
      <c r="AC42" s="683"/>
    </row>
    <row r="43" spans="1:29" ht="13.2">
      <c r="AC43" s="1" t="s">
        <v>65</v>
      </c>
    </row>
  </sheetData>
  <mergeCells count="133">
    <mergeCell ref="A38:I38"/>
    <mergeCell ref="J38:AC38"/>
    <mergeCell ref="B40:AC42"/>
    <mergeCell ref="A36:I37"/>
    <mergeCell ref="J36:P36"/>
    <mergeCell ref="Q36:AC36"/>
    <mergeCell ref="J37:M37"/>
    <mergeCell ref="N37:P37"/>
    <mergeCell ref="R37:U37"/>
    <mergeCell ref="V37:X37"/>
    <mergeCell ref="Z37:AC37"/>
    <mergeCell ref="A33:AC33"/>
    <mergeCell ref="A34:I34"/>
    <mergeCell ref="J34:AC34"/>
    <mergeCell ref="A35:I35"/>
    <mergeCell ref="J35:P35"/>
    <mergeCell ref="R35:AC35"/>
    <mergeCell ref="V31:W31"/>
    <mergeCell ref="X31:Y31"/>
    <mergeCell ref="Z31:AA31"/>
    <mergeCell ref="AB31:AC31"/>
    <mergeCell ref="B32:I32"/>
    <mergeCell ref="J32:M32"/>
    <mergeCell ref="N32:Q32"/>
    <mergeCell ref="R32:U32"/>
    <mergeCell ref="V32:Y32"/>
    <mergeCell ref="Z32:AC32"/>
    <mergeCell ref="A30:A32"/>
    <mergeCell ref="X30:Y30"/>
    <mergeCell ref="Z30:AA30"/>
    <mergeCell ref="AB30:AC30"/>
    <mergeCell ref="B31:I31"/>
    <mergeCell ref="J31:K31"/>
    <mergeCell ref="L31:M31"/>
    <mergeCell ref="N31:O31"/>
    <mergeCell ref="P31:Q31"/>
    <mergeCell ref="R31:S31"/>
    <mergeCell ref="T31:U31"/>
    <mergeCell ref="B30:I30"/>
    <mergeCell ref="J30:K30"/>
    <mergeCell ref="L30:M30"/>
    <mergeCell ref="N30:O30"/>
    <mergeCell ref="P30:Q30"/>
    <mergeCell ref="R30:S30"/>
    <mergeCell ref="T30:U30"/>
    <mergeCell ref="V30:W30"/>
    <mergeCell ref="A27:AC27"/>
    <mergeCell ref="A28:I29"/>
    <mergeCell ref="J28:M28"/>
    <mergeCell ref="N28:Q28"/>
    <mergeCell ref="R28:U28"/>
    <mergeCell ref="V28:Y28"/>
    <mergeCell ref="Z28:AC28"/>
    <mergeCell ref="J29:K29"/>
    <mergeCell ref="L29:M29"/>
    <mergeCell ref="N29:O29"/>
    <mergeCell ref="AB29:AC29"/>
    <mergeCell ref="P29:Q29"/>
    <mergeCell ref="R29:S29"/>
    <mergeCell ref="T29:U29"/>
    <mergeCell ref="V29:W29"/>
    <mergeCell ref="X29:Y29"/>
    <mergeCell ref="Z29:AA29"/>
    <mergeCell ref="F26:I26"/>
    <mergeCell ref="J26:Q26"/>
    <mergeCell ref="R26:U26"/>
    <mergeCell ref="V26:AC26"/>
    <mergeCell ref="R21:AC21"/>
    <mergeCell ref="R22:AC22"/>
    <mergeCell ref="R23:AC23"/>
    <mergeCell ref="B21:I23"/>
    <mergeCell ref="J21:Q21"/>
    <mergeCell ref="J22:Q23"/>
    <mergeCell ref="A24:E26"/>
    <mergeCell ref="F24:I24"/>
    <mergeCell ref="J24:Q24"/>
    <mergeCell ref="R24:U24"/>
    <mergeCell ref="V24:AC24"/>
    <mergeCell ref="F25:I25"/>
    <mergeCell ref="J25:Q25"/>
    <mergeCell ref="R25:U25"/>
    <mergeCell ref="V25:AC25"/>
    <mergeCell ref="X17:Y17"/>
    <mergeCell ref="AA17:AC17"/>
    <mergeCell ref="B18:E18"/>
    <mergeCell ref="F18:M18"/>
    <mergeCell ref="R18:AC19"/>
    <mergeCell ref="B19:E19"/>
    <mergeCell ref="F19:M19"/>
    <mergeCell ref="A17:A23"/>
    <mergeCell ref="B17:E17"/>
    <mergeCell ref="F17:M17"/>
    <mergeCell ref="N17:Q19"/>
    <mergeCell ref="R17:T17"/>
    <mergeCell ref="U17:V17"/>
    <mergeCell ref="B20:Q20"/>
    <mergeCell ref="R20:AC20"/>
    <mergeCell ref="A13:E14"/>
    <mergeCell ref="N13:Q13"/>
    <mergeCell ref="U13:AC16"/>
    <mergeCell ref="N14:Q14"/>
    <mergeCell ref="A15:E16"/>
    <mergeCell ref="N15:Q15"/>
    <mergeCell ref="N16:Q16"/>
    <mergeCell ref="A9:E12"/>
    <mergeCell ref="N9:Q9"/>
    <mergeCell ref="R9:T16"/>
    <mergeCell ref="U9:AC11"/>
    <mergeCell ref="N10:Q10"/>
    <mergeCell ref="N11:Q11"/>
    <mergeCell ref="N12:Q12"/>
    <mergeCell ref="U12:V12"/>
    <mergeCell ref="A1:AC1"/>
    <mergeCell ref="A2:A8"/>
    <mergeCell ref="B2:E2"/>
    <mergeCell ref="F2:AC2"/>
    <mergeCell ref="B3:E3"/>
    <mergeCell ref="F3:AC3"/>
    <mergeCell ref="B4:E6"/>
    <mergeCell ref="F4:I4"/>
    <mergeCell ref="J4:L4"/>
    <mergeCell ref="N4:O4"/>
    <mergeCell ref="K5:M5"/>
    <mergeCell ref="P5:AC6"/>
    <mergeCell ref="Q4:AC4"/>
    <mergeCell ref="F5:I5"/>
    <mergeCell ref="B7:E8"/>
    <mergeCell ref="F7:I7"/>
    <mergeCell ref="J7:Q7"/>
    <mergeCell ref="R7:T7"/>
    <mergeCell ref="U7:AC7"/>
    <mergeCell ref="F8:I8"/>
    <mergeCell ref="J8:AC8"/>
  </mergeCells>
  <phoneticPr fontId="9"/>
  <dataValidations count="2">
    <dataValidation type="list" allowBlank="1" showInputMessage="1" showErrorMessage="1" sqref="N9:Q16">
      <formula1>"○"</formula1>
    </dataValidation>
    <dataValidation type="list" allowBlank="1" showInputMessage="1" showErrorMessage="1" sqref="U12:V12">
      <formula1>"令和"</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4">
              <controlPr defaultSize="0" autoFill="0" autoLine="0" autoPict="0">
                <anchor moveWithCells="1">
                  <from>
                    <xdr:col>9</xdr:col>
                    <xdr:colOff>76200</xdr:colOff>
                    <xdr:row>32</xdr:row>
                    <xdr:rowOff>160020</xdr:rowOff>
                  </from>
                  <to>
                    <xdr:col>12</xdr:col>
                    <xdr:colOff>228600</xdr:colOff>
                    <xdr:row>34</xdr:row>
                    <xdr:rowOff>60960</xdr:rowOff>
                  </to>
                </anchor>
              </controlPr>
            </control>
          </mc:Choice>
        </mc:AlternateContent>
        <mc:AlternateContent xmlns:mc="http://schemas.openxmlformats.org/markup-compatibility/2006">
          <mc:Choice Requires="x14">
            <control shapeId="1026" r:id="rId5" name="Check Box 5">
              <controlPr defaultSize="0" autoFill="0" autoLine="0" autoPict="0">
                <anchor moveWithCells="1">
                  <from>
                    <xdr:col>15</xdr:col>
                    <xdr:colOff>0</xdr:colOff>
                    <xdr:row>32</xdr:row>
                    <xdr:rowOff>144780</xdr:rowOff>
                  </from>
                  <to>
                    <xdr:col>19</xdr:col>
                    <xdr:colOff>160020</xdr:colOff>
                    <xdr:row>34</xdr:row>
                    <xdr:rowOff>38100</xdr:rowOff>
                  </to>
                </anchor>
              </controlPr>
            </control>
          </mc:Choice>
        </mc:AlternateContent>
        <mc:AlternateContent xmlns:mc="http://schemas.openxmlformats.org/markup-compatibility/2006">
          <mc:Choice Requires="x14">
            <control shapeId="1027" r:id="rId6" name="Check Box 6">
              <controlPr defaultSize="0" autoFill="0" autoLine="0" autoPict="0">
                <anchor moveWithCells="1">
                  <from>
                    <xdr:col>20</xdr:col>
                    <xdr:colOff>76200</xdr:colOff>
                    <xdr:row>32</xdr:row>
                    <xdr:rowOff>144780</xdr:rowOff>
                  </from>
                  <to>
                    <xdr:col>24</xdr:col>
                    <xdr:colOff>251460</xdr:colOff>
                    <xdr:row>34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pageSetUpPr fitToPage="1"/>
  </sheetPr>
  <dimension ref="A1:AC43"/>
  <sheetViews>
    <sheetView view="pageBreakPreview" zoomScaleNormal="100" zoomScaleSheetLayoutView="100" workbookViewId="0">
      <selection activeCell="J22" sqref="J22:Q23"/>
    </sheetView>
  </sheetViews>
  <sheetFormatPr defaultColWidth="9.09765625" defaultRowHeight="12"/>
  <cols>
    <col min="1" max="1" width="5.69921875" style="62" customWidth="1"/>
    <col min="2" max="2" width="4.3984375" style="62" customWidth="1"/>
    <col min="3" max="3" width="2.69921875" style="62" customWidth="1"/>
    <col min="4" max="4" width="3.69921875" style="62" customWidth="1"/>
    <col min="5" max="5" width="3.09765625" style="62" customWidth="1"/>
    <col min="6" max="9" width="2.69921875" style="62" customWidth="1"/>
    <col min="10" max="29" width="4.09765625" style="62" customWidth="1"/>
    <col min="30" max="16384" width="9.09765625" style="62"/>
  </cols>
  <sheetData>
    <row r="1" spans="1:29" ht="34.5" customHeight="1" thickBot="1">
      <c r="A1" s="565" t="s">
        <v>427</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row>
    <row r="2" spans="1:29" ht="15" customHeight="1">
      <c r="A2" s="566" t="s">
        <v>0</v>
      </c>
      <c r="B2" s="570" t="s">
        <v>1</v>
      </c>
      <c r="C2" s="570"/>
      <c r="D2" s="570"/>
      <c r="E2" s="570"/>
      <c r="F2" s="571" t="s">
        <v>280</v>
      </c>
      <c r="G2" s="572"/>
      <c r="H2" s="572"/>
      <c r="I2" s="572"/>
      <c r="J2" s="572"/>
      <c r="K2" s="572"/>
      <c r="L2" s="572"/>
      <c r="M2" s="572"/>
      <c r="N2" s="572"/>
      <c r="O2" s="572"/>
      <c r="P2" s="572"/>
      <c r="Q2" s="572"/>
      <c r="R2" s="572"/>
      <c r="S2" s="572"/>
      <c r="T2" s="572"/>
      <c r="U2" s="572"/>
      <c r="V2" s="572"/>
      <c r="W2" s="572"/>
      <c r="X2" s="572"/>
      <c r="Y2" s="572"/>
      <c r="Z2" s="572"/>
      <c r="AA2" s="572"/>
      <c r="AB2" s="572"/>
      <c r="AC2" s="573"/>
    </row>
    <row r="3" spans="1:29" ht="27.9" customHeight="1">
      <c r="A3" s="567"/>
      <c r="B3" s="574" t="s">
        <v>2</v>
      </c>
      <c r="C3" s="574"/>
      <c r="D3" s="574"/>
      <c r="E3" s="574"/>
      <c r="F3" s="575" t="s">
        <v>279</v>
      </c>
      <c r="G3" s="576"/>
      <c r="H3" s="576"/>
      <c r="I3" s="576"/>
      <c r="J3" s="576"/>
      <c r="K3" s="576"/>
      <c r="L3" s="576"/>
      <c r="M3" s="576"/>
      <c r="N3" s="576"/>
      <c r="O3" s="576"/>
      <c r="P3" s="576"/>
      <c r="Q3" s="576"/>
      <c r="R3" s="576"/>
      <c r="S3" s="576"/>
      <c r="T3" s="576"/>
      <c r="U3" s="576"/>
      <c r="V3" s="576"/>
      <c r="W3" s="576"/>
      <c r="X3" s="576"/>
      <c r="Y3" s="576"/>
      <c r="Z3" s="576"/>
      <c r="AA3" s="576"/>
      <c r="AB3" s="576"/>
      <c r="AC3" s="577"/>
    </row>
    <row r="4" spans="1:29" ht="15" customHeight="1">
      <c r="A4" s="568"/>
      <c r="B4" s="578" t="s">
        <v>3</v>
      </c>
      <c r="C4" s="579"/>
      <c r="D4" s="579"/>
      <c r="E4" s="580"/>
      <c r="F4" s="587" t="s">
        <v>4</v>
      </c>
      <c r="G4" s="587"/>
      <c r="H4" s="587"/>
      <c r="I4" s="587"/>
      <c r="J4" s="588" t="s">
        <v>281</v>
      </c>
      <c r="K4" s="588"/>
      <c r="L4" s="588"/>
      <c r="M4" s="63" t="s">
        <v>5</v>
      </c>
      <c r="N4" s="588" t="s">
        <v>282</v>
      </c>
      <c r="O4" s="588"/>
      <c r="P4" s="63" t="s">
        <v>6</v>
      </c>
      <c r="Q4" s="592"/>
      <c r="R4" s="592"/>
      <c r="S4" s="592"/>
      <c r="T4" s="592"/>
      <c r="U4" s="592"/>
      <c r="V4" s="592"/>
      <c r="W4" s="592"/>
      <c r="X4" s="592"/>
      <c r="Y4" s="592"/>
      <c r="Z4" s="592"/>
      <c r="AA4" s="592"/>
      <c r="AB4" s="592"/>
      <c r="AC4" s="593"/>
    </row>
    <row r="5" spans="1:29" ht="15" customHeight="1">
      <c r="A5" s="568"/>
      <c r="B5" s="581"/>
      <c r="C5" s="582"/>
      <c r="D5" s="582"/>
      <c r="E5" s="583"/>
      <c r="F5" s="594" t="s">
        <v>7</v>
      </c>
      <c r="G5" s="595"/>
      <c r="H5" s="595"/>
      <c r="I5" s="595"/>
      <c r="J5" s="64" t="s">
        <v>8</v>
      </c>
      <c r="K5" s="589" t="s">
        <v>277</v>
      </c>
      <c r="L5" s="589"/>
      <c r="M5" s="589"/>
      <c r="N5" s="64" t="s">
        <v>9</v>
      </c>
      <c r="O5" s="64" t="s">
        <v>10</v>
      </c>
      <c r="P5" s="590" t="s">
        <v>295</v>
      </c>
      <c r="Q5" s="590"/>
      <c r="R5" s="590"/>
      <c r="S5" s="590"/>
      <c r="T5" s="590"/>
      <c r="U5" s="590"/>
      <c r="V5" s="590"/>
      <c r="W5" s="590"/>
      <c r="X5" s="590"/>
      <c r="Y5" s="590"/>
      <c r="Z5" s="590"/>
      <c r="AA5" s="590"/>
      <c r="AB5" s="590"/>
      <c r="AC5" s="591"/>
    </row>
    <row r="6" spans="1:29" ht="15" customHeight="1">
      <c r="A6" s="568"/>
      <c r="B6" s="584"/>
      <c r="C6" s="585"/>
      <c r="D6" s="585"/>
      <c r="E6" s="586"/>
      <c r="F6" s="67"/>
      <c r="G6" s="65"/>
      <c r="H6" s="65"/>
      <c r="I6" s="65"/>
      <c r="J6" s="65"/>
      <c r="K6" s="65"/>
      <c r="L6" s="65"/>
      <c r="M6" s="65"/>
      <c r="N6" s="64" t="s">
        <v>11</v>
      </c>
      <c r="O6" s="64" t="s">
        <v>12</v>
      </c>
      <c r="P6" s="590"/>
      <c r="Q6" s="590"/>
      <c r="R6" s="590"/>
      <c r="S6" s="590"/>
      <c r="T6" s="590"/>
      <c r="U6" s="590"/>
      <c r="V6" s="590"/>
      <c r="W6" s="590"/>
      <c r="X6" s="590"/>
      <c r="Y6" s="590"/>
      <c r="Z6" s="590"/>
      <c r="AA6" s="590"/>
      <c r="AB6" s="590"/>
      <c r="AC6" s="591"/>
    </row>
    <row r="7" spans="1:29" ht="15" customHeight="1">
      <c r="A7" s="568"/>
      <c r="B7" s="596" t="s">
        <v>13</v>
      </c>
      <c r="C7" s="587"/>
      <c r="D7" s="587"/>
      <c r="E7" s="597"/>
      <c r="F7" s="599" t="s">
        <v>14</v>
      </c>
      <c r="G7" s="600"/>
      <c r="H7" s="600"/>
      <c r="I7" s="601"/>
      <c r="J7" s="602" t="s">
        <v>283</v>
      </c>
      <c r="K7" s="603"/>
      <c r="L7" s="603"/>
      <c r="M7" s="603"/>
      <c r="N7" s="603"/>
      <c r="O7" s="603"/>
      <c r="P7" s="603"/>
      <c r="Q7" s="603"/>
      <c r="R7" s="604" t="s">
        <v>15</v>
      </c>
      <c r="S7" s="605"/>
      <c r="T7" s="606"/>
      <c r="U7" s="602" t="s">
        <v>284</v>
      </c>
      <c r="V7" s="603"/>
      <c r="W7" s="603"/>
      <c r="X7" s="603"/>
      <c r="Y7" s="603"/>
      <c r="Z7" s="603"/>
      <c r="AA7" s="603"/>
      <c r="AB7" s="603"/>
      <c r="AC7" s="607"/>
    </row>
    <row r="8" spans="1:29" ht="15" customHeight="1">
      <c r="A8" s="569"/>
      <c r="B8" s="584"/>
      <c r="C8" s="585"/>
      <c r="D8" s="585"/>
      <c r="E8" s="598"/>
      <c r="F8" s="599" t="s">
        <v>16</v>
      </c>
      <c r="G8" s="600"/>
      <c r="H8" s="600"/>
      <c r="I8" s="601"/>
      <c r="J8" s="608"/>
      <c r="K8" s="609"/>
      <c r="L8" s="609"/>
      <c r="M8" s="609"/>
      <c r="N8" s="609"/>
      <c r="O8" s="609"/>
      <c r="P8" s="609"/>
      <c r="Q8" s="609"/>
      <c r="R8" s="609"/>
      <c r="S8" s="609"/>
      <c r="T8" s="609"/>
      <c r="U8" s="609"/>
      <c r="V8" s="609"/>
      <c r="W8" s="609"/>
      <c r="X8" s="609"/>
      <c r="Y8" s="609"/>
      <c r="Z8" s="609"/>
      <c r="AA8" s="609"/>
      <c r="AB8" s="609"/>
      <c r="AC8" s="610"/>
    </row>
    <row r="9" spans="1:29" ht="15" customHeight="1">
      <c r="A9" s="611" t="s">
        <v>17</v>
      </c>
      <c r="B9" s="587"/>
      <c r="C9" s="587"/>
      <c r="D9" s="587"/>
      <c r="E9" s="597"/>
      <c r="F9" s="68" t="s">
        <v>18</v>
      </c>
      <c r="G9" s="69"/>
      <c r="H9" s="69"/>
      <c r="I9" s="69"/>
      <c r="J9" s="69"/>
      <c r="K9" s="69"/>
      <c r="L9" s="69"/>
      <c r="M9" s="70"/>
      <c r="N9" s="574" t="s">
        <v>278</v>
      </c>
      <c r="O9" s="574"/>
      <c r="P9" s="574"/>
      <c r="Q9" s="574"/>
      <c r="R9" s="587" t="s">
        <v>19</v>
      </c>
      <c r="S9" s="587"/>
      <c r="T9" s="597"/>
      <c r="U9" s="596"/>
      <c r="V9" s="587"/>
      <c r="W9" s="587"/>
      <c r="X9" s="587"/>
      <c r="Y9" s="587"/>
      <c r="Z9" s="587"/>
      <c r="AA9" s="587"/>
      <c r="AB9" s="587"/>
      <c r="AC9" s="617"/>
    </row>
    <row r="10" spans="1:29" ht="15" customHeight="1">
      <c r="A10" s="615"/>
      <c r="B10" s="582"/>
      <c r="C10" s="582"/>
      <c r="D10" s="582"/>
      <c r="E10" s="616"/>
      <c r="F10" s="71" t="s">
        <v>20</v>
      </c>
      <c r="G10" s="72"/>
      <c r="H10" s="72"/>
      <c r="I10" s="72"/>
      <c r="J10" s="72"/>
      <c r="K10" s="72"/>
      <c r="L10" s="72"/>
      <c r="M10" s="73"/>
      <c r="N10" s="574"/>
      <c r="O10" s="574"/>
      <c r="P10" s="574"/>
      <c r="Q10" s="574"/>
      <c r="R10" s="582"/>
      <c r="S10" s="582"/>
      <c r="T10" s="616"/>
      <c r="U10" s="581"/>
      <c r="V10" s="582"/>
      <c r="W10" s="582"/>
      <c r="X10" s="582"/>
      <c r="Y10" s="582"/>
      <c r="Z10" s="582"/>
      <c r="AA10" s="582"/>
      <c r="AB10" s="582"/>
      <c r="AC10" s="613"/>
    </row>
    <row r="11" spans="1:29" ht="15" customHeight="1">
      <c r="A11" s="615"/>
      <c r="B11" s="582"/>
      <c r="C11" s="582"/>
      <c r="D11" s="582"/>
      <c r="E11" s="616"/>
      <c r="F11" s="71" t="s">
        <v>21</v>
      </c>
      <c r="G11" s="72"/>
      <c r="H11" s="72"/>
      <c r="I11" s="72"/>
      <c r="J11" s="72"/>
      <c r="K11" s="72"/>
      <c r="L11" s="72"/>
      <c r="M11" s="73"/>
      <c r="N11" s="574"/>
      <c r="O11" s="574"/>
      <c r="P11" s="574"/>
      <c r="Q11" s="574"/>
      <c r="R11" s="582"/>
      <c r="S11" s="582"/>
      <c r="T11" s="616"/>
      <c r="U11" s="581"/>
      <c r="V11" s="582"/>
      <c r="W11" s="582"/>
      <c r="X11" s="582"/>
      <c r="Y11" s="582"/>
      <c r="Z11" s="582"/>
      <c r="AA11" s="582"/>
      <c r="AB11" s="582"/>
      <c r="AC11" s="613"/>
    </row>
    <row r="12" spans="1:29" ht="15" customHeight="1">
      <c r="A12" s="612"/>
      <c r="B12" s="585"/>
      <c r="C12" s="585"/>
      <c r="D12" s="585"/>
      <c r="E12" s="598"/>
      <c r="F12" s="71" t="s">
        <v>22</v>
      </c>
      <c r="G12" s="72"/>
      <c r="H12" s="72"/>
      <c r="I12" s="72"/>
      <c r="J12" s="72"/>
      <c r="K12" s="72"/>
      <c r="L12" s="72"/>
      <c r="M12" s="73"/>
      <c r="N12" s="574"/>
      <c r="O12" s="574"/>
      <c r="P12" s="574"/>
      <c r="Q12" s="574"/>
      <c r="R12" s="582"/>
      <c r="S12" s="582"/>
      <c r="T12" s="616"/>
      <c r="U12" s="618" t="s">
        <v>311</v>
      </c>
      <c r="V12" s="619"/>
      <c r="W12" s="111" t="s">
        <v>375</v>
      </c>
      <c r="X12" s="111" t="s">
        <v>287</v>
      </c>
      <c r="Y12" s="111" t="s">
        <v>285</v>
      </c>
      <c r="Z12" s="65" t="s">
        <v>23</v>
      </c>
      <c r="AA12" s="111" t="s">
        <v>286</v>
      </c>
      <c r="AB12" s="111" t="s">
        <v>288</v>
      </c>
      <c r="AC12" s="66"/>
    </row>
    <row r="13" spans="1:29" ht="15" customHeight="1">
      <c r="A13" s="611" t="s">
        <v>24</v>
      </c>
      <c r="B13" s="587"/>
      <c r="C13" s="587"/>
      <c r="D13" s="587"/>
      <c r="E13" s="597"/>
      <c r="F13" s="71" t="s">
        <v>25</v>
      </c>
      <c r="G13" s="72"/>
      <c r="H13" s="72"/>
      <c r="I13" s="72"/>
      <c r="J13" s="72"/>
      <c r="K13" s="72"/>
      <c r="L13" s="72"/>
      <c r="M13" s="73"/>
      <c r="N13" s="574"/>
      <c r="O13" s="574"/>
      <c r="P13" s="574"/>
      <c r="Q13" s="574"/>
      <c r="R13" s="582"/>
      <c r="S13" s="582"/>
      <c r="T13" s="616"/>
      <c r="U13" s="581"/>
      <c r="V13" s="582"/>
      <c r="W13" s="582"/>
      <c r="X13" s="582"/>
      <c r="Y13" s="582"/>
      <c r="Z13" s="582"/>
      <c r="AA13" s="582"/>
      <c r="AB13" s="582"/>
      <c r="AC13" s="613"/>
    </row>
    <row r="14" spans="1:29" ht="15" customHeight="1">
      <c r="A14" s="612"/>
      <c r="B14" s="585"/>
      <c r="C14" s="585"/>
      <c r="D14" s="585"/>
      <c r="E14" s="598"/>
      <c r="F14" s="71" t="s">
        <v>26</v>
      </c>
      <c r="G14" s="72"/>
      <c r="H14" s="72"/>
      <c r="I14" s="72"/>
      <c r="J14" s="72"/>
      <c r="K14" s="72"/>
      <c r="L14" s="72"/>
      <c r="M14" s="73"/>
      <c r="N14" s="574" t="s">
        <v>278</v>
      </c>
      <c r="O14" s="574"/>
      <c r="P14" s="574"/>
      <c r="Q14" s="574"/>
      <c r="R14" s="582"/>
      <c r="S14" s="582"/>
      <c r="T14" s="616"/>
      <c r="U14" s="581"/>
      <c r="V14" s="582"/>
      <c r="W14" s="582"/>
      <c r="X14" s="582"/>
      <c r="Y14" s="582"/>
      <c r="Z14" s="582"/>
      <c r="AA14" s="582"/>
      <c r="AB14" s="582"/>
      <c r="AC14" s="613"/>
    </row>
    <row r="15" spans="1:29" ht="15" customHeight="1">
      <c r="A15" s="611" t="s">
        <v>27</v>
      </c>
      <c r="B15" s="587"/>
      <c r="C15" s="587"/>
      <c r="D15" s="587"/>
      <c r="E15" s="597"/>
      <c r="F15" s="71" t="s">
        <v>28</v>
      </c>
      <c r="G15" s="72"/>
      <c r="H15" s="72"/>
      <c r="I15" s="72"/>
      <c r="J15" s="72"/>
      <c r="K15" s="72"/>
      <c r="L15" s="72"/>
      <c r="M15" s="73"/>
      <c r="N15" s="574" t="s">
        <v>278</v>
      </c>
      <c r="O15" s="574"/>
      <c r="P15" s="574"/>
      <c r="Q15" s="574"/>
      <c r="R15" s="582"/>
      <c r="S15" s="582"/>
      <c r="T15" s="616"/>
      <c r="U15" s="581"/>
      <c r="V15" s="582"/>
      <c r="W15" s="582"/>
      <c r="X15" s="582"/>
      <c r="Y15" s="582"/>
      <c r="Z15" s="582"/>
      <c r="AA15" s="582"/>
      <c r="AB15" s="582"/>
      <c r="AC15" s="613"/>
    </row>
    <row r="16" spans="1:29" ht="15" customHeight="1">
      <c r="A16" s="612"/>
      <c r="B16" s="585"/>
      <c r="C16" s="585"/>
      <c r="D16" s="585"/>
      <c r="E16" s="598"/>
      <c r="F16" s="71" t="s">
        <v>29</v>
      </c>
      <c r="G16" s="72"/>
      <c r="H16" s="72"/>
      <c r="I16" s="72"/>
      <c r="J16" s="72"/>
      <c r="K16" s="72"/>
      <c r="L16" s="72"/>
      <c r="M16" s="73"/>
      <c r="N16" s="574"/>
      <c r="O16" s="574"/>
      <c r="P16" s="574"/>
      <c r="Q16" s="574"/>
      <c r="R16" s="585"/>
      <c r="S16" s="585"/>
      <c r="T16" s="598"/>
      <c r="U16" s="584"/>
      <c r="V16" s="585"/>
      <c r="W16" s="585"/>
      <c r="X16" s="585"/>
      <c r="Y16" s="585"/>
      <c r="Z16" s="585"/>
      <c r="AA16" s="585"/>
      <c r="AB16" s="585"/>
      <c r="AC16" s="614"/>
    </row>
    <row r="17" spans="1:29" ht="15" customHeight="1">
      <c r="A17" s="628" t="s">
        <v>30</v>
      </c>
      <c r="B17" s="599" t="s">
        <v>1</v>
      </c>
      <c r="C17" s="600"/>
      <c r="D17" s="600"/>
      <c r="E17" s="622"/>
      <c r="F17" s="623" t="s">
        <v>291</v>
      </c>
      <c r="G17" s="576"/>
      <c r="H17" s="576"/>
      <c r="I17" s="576"/>
      <c r="J17" s="576"/>
      <c r="K17" s="576"/>
      <c r="L17" s="576"/>
      <c r="M17" s="576"/>
      <c r="N17" s="574" t="s">
        <v>31</v>
      </c>
      <c r="O17" s="574"/>
      <c r="P17" s="574"/>
      <c r="Q17" s="574"/>
      <c r="R17" s="587" t="s">
        <v>32</v>
      </c>
      <c r="S17" s="587"/>
      <c r="T17" s="587"/>
      <c r="U17" s="588" t="s">
        <v>292</v>
      </c>
      <c r="V17" s="588"/>
      <c r="W17" s="74" t="s">
        <v>33</v>
      </c>
      <c r="X17" s="588" t="s">
        <v>293</v>
      </c>
      <c r="Y17" s="588"/>
      <c r="Z17" s="75" t="s">
        <v>6</v>
      </c>
      <c r="AA17" s="620"/>
      <c r="AB17" s="620"/>
      <c r="AC17" s="621"/>
    </row>
    <row r="18" spans="1:29" ht="15" customHeight="1">
      <c r="A18" s="629"/>
      <c r="B18" s="599" t="s">
        <v>34</v>
      </c>
      <c r="C18" s="600"/>
      <c r="D18" s="600"/>
      <c r="E18" s="622"/>
      <c r="F18" s="623" t="s">
        <v>290</v>
      </c>
      <c r="G18" s="576"/>
      <c r="H18" s="576"/>
      <c r="I18" s="576"/>
      <c r="J18" s="576"/>
      <c r="K18" s="576"/>
      <c r="L18" s="576"/>
      <c r="M18" s="576"/>
      <c r="N18" s="574"/>
      <c r="O18" s="574"/>
      <c r="P18" s="574"/>
      <c r="Q18" s="574"/>
      <c r="R18" s="624" t="s">
        <v>294</v>
      </c>
      <c r="S18" s="624"/>
      <c r="T18" s="624"/>
      <c r="U18" s="624"/>
      <c r="V18" s="624"/>
      <c r="W18" s="624"/>
      <c r="X18" s="624"/>
      <c r="Y18" s="624"/>
      <c r="Z18" s="624"/>
      <c r="AA18" s="624"/>
      <c r="AB18" s="624"/>
      <c r="AC18" s="625"/>
    </row>
    <row r="19" spans="1:29" ht="15" customHeight="1">
      <c r="A19" s="629"/>
      <c r="B19" s="596" t="s">
        <v>35</v>
      </c>
      <c r="C19" s="587"/>
      <c r="D19" s="587"/>
      <c r="E19" s="597"/>
      <c r="F19" s="687">
        <v>22282</v>
      </c>
      <c r="G19" s="688"/>
      <c r="H19" s="688"/>
      <c r="I19" s="688"/>
      <c r="J19" s="688"/>
      <c r="K19" s="688"/>
      <c r="L19" s="688"/>
      <c r="M19" s="688"/>
      <c r="N19" s="574"/>
      <c r="O19" s="574"/>
      <c r="P19" s="574"/>
      <c r="Q19" s="574"/>
      <c r="R19" s="626"/>
      <c r="S19" s="626"/>
      <c r="T19" s="626"/>
      <c r="U19" s="626"/>
      <c r="V19" s="626"/>
      <c r="W19" s="626"/>
      <c r="X19" s="626"/>
      <c r="Y19" s="626"/>
      <c r="Z19" s="626"/>
      <c r="AA19" s="626"/>
      <c r="AB19" s="626"/>
      <c r="AC19" s="627"/>
    </row>
    <row r="20" spans="1:29" ht="15" customHeight="1">
      <c r="A20" s="630"/>
      <c r="B20" s="632" t="s">
        <v>36</v>
      </c>
      <c r="C20" s="632"/>
      <c r="D20" s="632"/>
      <c r="E20" s="632"/>
      <c r="F20" s="632"/>
      <c r="G20" s="632"/>
      <c r="H20" s="632"/>
      <c r="I20" s="632"/>
      <c r="J20" s="632"/>
      <c r="K20" s="632"/>
      <c r="L20" s="632"/>
      <c r="M20" s="632"/>
      <c r="N20" s="632"/>
      <c r="O20" s="632"/>
      <c r="P20" s="632"/>
      <c r="Q20" s="632"/>
      <c r="R20" s="575"/>
      <c r="S20" s="576"/>
      <c r="T20" s="576"/>
      <c r="U20" s="576"/>
      <c r="V20" s="576"/>
      <c r="W20" s="576"/>
      <c r="X20" s="576"/>
      <c r="Y20" s="576"/>
      <c r="Z20" s="576"/>
      <c r="AA20" s="576"/>
      <c r="AB20" s="576"/>
      <c r="AC20" s="577"/>
    </row>
    <row r="21" spans="1:29" ht="15" customHeight="1">
      <c r="A21" s="630"/>
      <c r="B21" s="574" t="s">
        <v>584</v>
      </c>
      <c r="C21" s="574"/>
      <c r="D21" s="574"/>
      <c r="E21" s="574"/>
      <c r="F21" s="574"/>
      <c r="G21" s="574"/>
      <c r="H21" s="574"/>
      <c r="I21" s="574"/>
      <c r="J21" s="574" t="s">
        <v>585</v>
      </c>
      <c r="K21" s="574"/>
      <c r="L21" s="574"/>
      <c r="M21" s="574"/>
      <c r="N21" s="574"/>
      <c r="O21" s="574"/>
      <c r="P21" s="574"/>
      <c r="Q21" s="574"/>
      <c r="R21" s="575"/>
      <c r="S21" s="576"/>
      <c r="T21" s="576"/>
      <c r="U21" s="576"/>
      <c r="V21" s="576"/>
      <c r="W21" s="576"/>
      <c r="X21" s="576"/>
      <c r="Y21" s="576"/>
      <c r="Z21" s="576"/>
      <c r="AA21" s="576"/>
      <c r="AB21" s="576"/>
      <c r="AC21" s="577"/>
    </row>
    <row r="22" spans="1:29" ht="15" customHeight="1">
      <c r="A22" s="630"/>
      <c r="B22" s="574"/>
      <c r="C22" s="574"/>
      <c r="D22" s="574"/>
      <c r="E22" s="574"/>
      <c r="F22" s="574"/>
      <c r="G22" s="574"/>
      <c r="H22" s="574"/>
      <c r="I22" s="574"/>
      <c r="J22" s="574" t="s">
        <v>586</v>
      </c>
      <c r="K22" s="574"/>
      <c r="L22" s="574"/>
      <c r="M22" s="574"/>
      <c r="N22" s="574"/>
      <c r="O22" s="574"/>
      <c r="P22" s="574"/>
      <c r="Q22" s="574"/>
      <c r="R22" s="636"/>
      <c r="S22" s="637"/>
      <c r="T22" s="637"/>
      <c r="U22" s="637"/>
      <c r="V22" s="637"/>
      <c r="W22" s="637"/>
      <c r="X22" s="637"/>
      <c r="Y22" s="637"/>
      <c r="Z22" s="637"/>
      <c r="AA22" s="637"/>
      <c r="AB22" s="637"/>
      <c r="AC22" s="638"/>
    </row>
    <row r="23" spans="1:29" ht="15" customHeight="1">
      <c r="A23" s="631"/>
      <c r="B23" s="574"/>
      <c r="C23" s="574"/>
      <c r="D23" s="574"/>
      <c r="E23" s="574"/>
      <c r="F23" s="574"/>
      <c r="G23" s="574"/>
      <c r="H23" s="574"/>
      <c r="I23" s="574"/>
      <c r="J23" s="574"/>
      <c r="K23" s="574"/>
      <c r="L23" s="574"/>
      <c r="M23" s="574"/>
      <c r="N23" s="574"/>
      <c r="O23" s="574"/>
      <c r="P23" s="574"/>
      <c r="Q23" s="574"/>
      <c r="R23" s="639"/>
      <c r="S23" s="640"/>
      <c r="T23" s="640"/>
      <c r="U23" s="640"/>
      <c r="V23" s="640"/>
      <c r="W23" s="640"/>
      <c r="X23" s="640"/>
      <c r="Y23" s="640"/>
      <c r="Z23" s="640"/>
      <c r="AA23" s="640"/>
      <c r="AB23" s="640"/>
      <c r="AC23" s="641"/>
    </row>
    <row r="24" spans="1:29" ht="15" customHeight="1">
      <c r="A24" s="611" t="s">
        <v>38</v>
      </c>
      <c r="B24" s="582"/>
      <c r="C24" s="582"/>
      <c r="D24" s="582"/>
      <c r="E24" s="583"/>
      <c r="F24" s="642" t="s">
        <v>39</v>
      </c>
      <c r="G24" s="642"/>
      <c r="H24" s="642"/>
      <c r="I24" s="642"/>
      <c r="J24" s="643" t="s">
        <v>296</v>
      </c>
      <c r="K24" s="644"/>
      <c r="L24" s="644"/>
      <c r="M24" s="644"/>
      <c r="N24" s="644"/>
      <c r="O24" s="644"/>
      <c r="P24" s="644"/>
      <c r="Q24" s="645"/>
      <c r="R24" s="605" t="s">
        <v>40</v>
      </c>
      <c r="S24" s="605"/>
      <c r="T24" s="605"/>
      <c r="U24" s="606"/>
      <c r="V24" s="576" t="s">
        <v>298</v>
      </c>
      <c r="W24" s="576"/>
      <c r="X24" s="576"/>
      <c r="Y24" s="576"/>
      <c r="Z24" s="576"/>
      <c r="AA24" s="576"/>
      <c r="AB24" s="576"/>
      <c r="AC24" s="577"/>
    </row>
    <row r="25" spans="1:29" ht="15" customHeight="1">
      <c r="A25" s="615"/>
      <c r="B25" s="582"/>
      <c r="C25" s="582"/>
      <c r="D25" s="582"/>
      <c r="E25" s="583"/>
      <c r="F25" s="574" t="s">
        <v>39</v>
      </c>
      <c r="G25" s="574"/>
      <c r="H25" s="574"/>
      <c r="I25" s="574"/>
      <c r="J25" s="633" t="s">
        <v>297</v>
      </c>
      <c r="K25" s="634"/>
      <c r="L25" s="634"/>
      <c r="M25" s="634"/>
      <c r="N25" s="634"/>
      <c r="O25" s="634"/>
      <c r="P25" s="634"/>
      <c r="Q25" s="635"/>
      <c r="R25" s="605" t="s">
        <v>40</v>
      </c>
      <c r="S25" s="605"/>
      <c r="T25" s="605"/>
      <c r="U25" s="606"/>
      <c r="V25" s="576" t="s">
        <v>299</v>
      </c>
      <c r="W25" s="576"/>
      <c r="X25" s="576"/>
      <c r="Y25" s="576"/>
      <c r="Z25" s="576"/>
      <c r="AA25" s="576"/>
      <c r="AB25" s="576"/>
      <c r="AC25" s="577"/>
    </row>
    <row r="26" spans="1:29" ht="15" customHeight="1">
      <c r="A26" s="612"/>
      <c r="B26" s="585"/>
      <c r="C26" s="585"/>
      <c r="D26" s="585"/>
      <c r="E26" s="586"/>
      <c r="F26" s="574" t="s">
        <v>39</v>
      </c>
      <c r="G26" s="574"/>
      <c r="H26" s="574"/>
      <c r="I26" s="574"/>
      <c r="J26" s="633"/>
      <c r="K26" s="634"/>
      <c r="L26" s="634"/>
      <c r="M26" s="634"/>
      <c r="N26" s="634"/>
      <c r="O26" s="634"/>
      <c r="P26" s="634"/>
      <c r="Q26" s="635"/>
      <c r="R26" s="605" t="s">
        <v>40</v>
      </c>
      <c r="S26" s="605"/>
      <c r="T26" s="605"/>
      <c r="U26" s="606"/>
      <c r="V26" s="576"/>
      <c r="W26" s="576"/>
      <c r="X26" s="576"/>
      <c r="Y26" s="576"/>
      <c r="Z26" s="576"/>
      <c r="AA26" s="576"/>
      <c r="AB26" s="576"/>
      <c r="AC26" s="577"/>
    </row>
    <row r="27" spans="1:29" ht="15" customHeight="1">
      <c r="A27" s="648" t="s">
        <v>41</v>
      </c>
      <c r="B27" s="649"/>
      <c r="C27" s="649"/>
      <c r="D27" s="649"/>
      <c r="E27" s="649"/>
      <c r="F27" s="650"/>
      <c r="G27" s="650"/>
      <c r="H27" s="650"/>
      <c r="I27" s="650"/>
      <c r="J27" s="649"/>
      <c r="K27" s="649"/>
      <c r="L27" s="649"/>
      <c r="M27" s="649"/>
      <c r="N27" s="649"/>
      <c r="O27" s="649"/>
      <c r="P27" s="649"/>
      <c r="Q27" s="649"/>
      <c r="R27" s="649"/>
      <c r="S27" s="649"/>
      <c r="T27" s="649"/>
      <c r="U27" s="649"/>
      <c r="V27" s="649"/>
      <c r="W27" s="649"/>
      <c r="X27" s="649"/>
      <c r="Y27" s="649"/>
      <c r="Z27" s="649"/>
      <c r="AA27" s="649"/>
      <c r="AB27" s="649"/>
      <c r="AC27" s="651"/>
    </row>
    <row r="28" spans="1:29" ht="15" customHeight="1">
      <c r="A28" s="611" t="s">
        <v>42</v>
      </c>
      <c r="B28" s="587"/>
      <c r="C28" s="587"/>
      <c r="D28" s="587"/>
      <c r="E28" s="587"/>
      <c r="F28" s="587"/>
      <c r="G28" s="587"/>
      <c r="H28" s="587"/>
      <c r="I28" s="597"/>
      <c r="J28" s="599" t="s">
        <v>43</v>
      </c>
      <c r="K28" s="600"/>
      <c r="L28" s="600"/>
      <c r="M28" s="622"/>
      <c r="N28" s="599" t="s">
        <v>44</v>
      </c>
      <c r="O28" s="600"/>
      <c r="P28" s="600"/>
      <c r="Q28" s="600"/>
      <c r="R28" s="599" t="s">
        <v>45</v>
      </c>
      <c r="S28" s="600"/>
      <c r="T28" s="600"/>
      <c r="U28" s="622"/>
      <c r="V28" s="652" t="s">
        <v>46</v>
      </c>
      <c r="W28" s="653"/>
      <c r="X28" s="654"/>
      <c r="Y28" s="655"/>
      <c r="Z28" s="656" t="s">
        <v>47</v>
      </c>
      <c r="AA28" s="657"/>
      <c r="AB28" s="657"/>
      <c r="AC28" s="658"/>
    </row>
    <row r="29" spans="1:29" ht="15" customHeight="1">
      <c r="A29" s="615"/>
      <c r="B29" s="582"/>
      <c r="C29" s="582"/>
      <c r="D29" s="582"/>
      <c r="E29" s="582"/>
      <c r="F29" s="582"/>
      <c r="G29" s="582"/>
      <c r="H29" s="582"/>
      <c r="I29" s="616"/>
      <c r="J29" s="599" t="s">
        <v>48</v>
      </c>
      <c r="K29" s="622"/>
      <c r="L29" s="599" t="s">
        <v>49</v>
      </c>
      <c r="M29" s="622"/>
      <c r="N29" s="599" t="s">
        <v>48</v>
      </c>
      <c r="O29" s="600"/>
      <c r="P29" s="599" t="s">
        <v>49</v>
      </c>
      <c r="Q29" s="600"/>
      <c r="R29" s="599" t="s">
        <v>48</v>
      </c>
      <c r="S29" s="622"/>
      <c r="T29" s="599" t="s">
        <v>49</v>
      </c>
      <c r="U29" s="622"/>
      <c r="V29" s="599" t="s">
        <v>48</v>
      </c>
      <c r="W29" s="600"/>
      <c r="X29" s="604" t="s">
        <v>49</v>
      </c>
      <c r="Y29" s="606"/>
      <c r="Z29" s="600" t="s">
        <v>48</v>
      </c>
      <c r="AA29" s="622"/>
      <c r="AB29" s="599" t="s">
        <v>49</v>
      </c>
      <c r="AC29" s="659"/>
    </row>
    <row r="30" spans="1:29" ht="15" customHeight="1">
      <c r="A30" s="676"/>
      <c r="B30" s="599" t="s">
        <v>50</v>
      </c>
      <c r="C30" s="600"/>
      <c r="D30" s="600"/>
      <c r="E30" s="600"/>
      <c r="F30" s="600"/>
      <c r="G30" s="600"/>
      <c r="H30" s="600"/>
      <c r="I30" s="622"/>
      <c r="J30" s="646" t="s">
        <v>300</v>
      </c>
      <c r="K30" s="660"/>
      <c r="L30" s="646" t="s">
        <v>300</v>
      </c>
      <c r="M30" s="660"/>
      <c r="N30" s="646" t="s">
        <v>301</v>
      </c>
      <c r="O30" s="647"/>
      <c r="P30" s="646"/>
      <c r="Q30" s="647"/>
      <c r="R30" s="646" t="s">
        <v>302</v>
      </c>
      <c r="S30" s="660"/>
      <c r="T30" s="646"/>
      <c r="U30" s="660"/>
      <c r="V30" s="646" t="s">
        <v>300</v>
      </c>
      <c r="W30" s="647"/>
      <c r="X30" s="667"/>
      <c r="Y30" s="668"/>
      <c r="Z30" s="647" t="s">
        <v>300</v>
      </c>
      <c r="AA30" s="660"/>
      <c r="AB30" s="646"/>
      <c r="AC30" s="669"/>
    </row>
    <row r="31" spans="1:29" ht="15" customHeight="1">
      <c r="A31" s="676"/>
      <c r="B31" s="599" t="s">
        <v>51</v>
      </c>
      <c r="C31" s="600"/>
      <c r="D31" s="600"/>
      <c r="E31" s="600"/>
      <c r="F31" s="600"/>
      <c r="G31" s="600"/>
      <c r="H31" s="600"/>
      <c r="I31" s="622"/>
      <c r="J31" s="646"/>
      <c r="K31" s="660"/>
      <c r="L31" s="646"/>
      <c r="M31" s="660"/>
      <c r="N31" s="646" t="s">
        <v>300</v>
      </c>
      <c r="O31" s="647"/>
      <c r="P31" s="646"/>
      <c r="Q31" s="647"/>
      <c r="R31" s="646" t="s">
        <v>303</v>
      </c>
      <c r="S31" s="660"/>
      <c r="T31" s="646"/>
      <c r="U31" s="660"/>
      <c r="V31" s="646"/>
      <c r="W31" s="647"/>
      <c r="X31" s="667"/>
      <c r="Y31" s="668"/>
      <c r="Z31" s="647"/>
      <c r="AA31" s="660"/>
      <c r="AB31" s="646"/>
      <c r="AC31" s="669"/>
    </row>
    <row r="32" spans="1:29" ht="15" customHeight="1">
      <c r="A32" s="676"/>
      <c r="B32" s="599" t="s">
        <v>52</v>
      </c>
      <c r="C32" s="600"/>
      <c r="D32" s="600"/>
      <c r="E32" s="600"/>
      <c r="F32" s="600"/>
      <c r="G32" s="600"/>
      <c r="H32" s="600"/>
      <c r="I32" s="622"/>
      <c r="J32" s="646" t="s">
        <v>304</v>
      </c>
      <c r="K32" s="647"/>
      <c r="L32" s="647"/>
      <c r="M32" s="670"/>
      <c r="N32" s="663" t="s">
        <v>305</v>
      </c>
      <c r="O32" s="647"/>
      <c r="P32" s="647"/>
      <c r="Q32" s="647"/>
      <c r="R32" s="646" t="s">
        <v>306</v>
      </c>
      <c r="S32" s="647"/>
      <c r="T32" s="647"/>
      <c r="U32" s="660"/>
      <c r="V32" s="671"/>
      <c r="W32" s="672"/>
      <c r="X32" s="673"/>
      <c r="Y32" s="674"/>
      <c r="Z32" s="671"/>
      <c r="AA32" s="672"/>
      <c r="AB32" s="672"/>
      <c r="AC32" s="675"/>
    </row>
    <row r="33" spans="1:29" ht="15" customHeight="1">
      <c r="A33" s="648" t="s">
        <v>53</v>
      </c>
      <c r="B33" s="649"/>
      <c r="C33" s="649"/>
      <c r="D33" s="649"/>
      <c r="E33" s="649"/>
      <c r="F33" s="649"/>
      <c r="G33" s="649"/>
      <c r="H33" s="649"/>
      <c r="I33" s="649"/>
      <c r="J33" s="649"/>
      <c r="K33" s="649"/>
      <c r="L33" s="649"/>
      <c r="M33" s="649"/>
      <c r="N33" s="649"/>
      <c r="O33" s="649"/>
      <c r="P33" s="649"/>
      <c r="Q33" s="649"/>
      <c r="R33" s="649"/>
      <c r="S33" s="649"/>
      <c r="T33" s="649"/>
      <c r="U33" s="649"/>
      <c r="V33" s="649"/>
      <c r="W33" s="649"/>
      <c r="X33" s="649"/>
      <c r="Y33" s="649"/>
      <c r="Z33" s="649"/>
      <c r="AA33" s="649"/>
      <c r="AB33" s="649"/>
      <c r="AC33" s="651"/>
    </row>
    <row r="34" spans="1:29" ht="15" customHeight="1">
      <c r="A34" s="611" t="s">
        <v>54</v>
      </c>
      <c r="B34" s="587"/>
      <c r="C34" s="587"/>
      <c r="D34" s="587"/>
      <c r="E34" s="587"/>
      <c r="F34" s="587"/>
      <c r="G34" s="587"/>
      <c r="H34" s="587"/>
      <c r="I34" s="661"/>
      <c r="J34" s="662" t="s">
        <v>307</v>
      </c>
      <c r="K34" s="600"/>
      <c r="L34" s="600"/>
      <c r="M34" s="600"/>
      <c r="N34" s="600"/>
      <c r="O34" s="600"/>
      <c r="P34" s="600"/>
      <c r="Q34" s="600"/>
      <c r="R34" s="600"/>
      <c r="S34" s="600"/>
      <c r="T34" s="600"/>
      <c r="U34" s="600"/>
      <c r="V34" s="600"/>
      <c r="W34" s="600"/>
      <c r="X34" s="600"/>
      <c r="Y34" s="600"/>
      <c r="Z34" s="600"/>
      <c r="AA34" s="600"/>
      <c r="AB34" s="600"/>
      <c r="AC34" s="659"/>
    </row>
    <row r="35" spans="1:29" ht="15" customHeight="1">
      <c r="A35" s="611" t="s">
        <v>55</v>
      </c>
      <c r="B35" s="587"/>
      <c r="C35" s="587"/>
      <c r="D35" s="587"/>
      <c r="E35" s="587"/>
      <c r="F35" s="587"/>
      <c r="G35" s="587"/>
      <c r="H35" s="587"/>
      <c r="I35" s="661"/>
      <c r="J35" s="663" t="s">
        <v>308</v>
      </c>
      <c r="K35" s="647"/>
      <c r="L35" s="647"/>
      <c r="M35" s="647"/>
      <c r="N35" s="647"/>
      <c r="O35" s="647"/>
      <c r="P35" s="647"/>
      <c r="Q35" s="70" t="s">
        <v>56</v>
      </c>
      <c r="R35" s="664"/>
      <c r="S35" s="665"/>
      <c r="T35" s="665"/>
      <c r="U35" s="665"/>
      <c r="V35" s="665"/>
      <c r="W35" s="665"/>
      <c r="X35" s="665"/>
      <c r="Y35" s="665"/>
      <c r="Z35" s="665"/>
      <c r="AA35" s="665"/>
      <c r="AB35" s="665"/>
      <c r="AC35" s="666"/>
    </row>
    <row r="36" spans="1:29" ht="15" customHeight="1">
      <c r="A36" s="611" t="s">
        <v>57</v>
      </c>
      <c r="B36" s="587"/>
      <c r="C36" s="587"/>
      <c r="D36" s="587"/>
      <c r="E36" s="587"/>
      <c r="F36" s="587"/>
      <c r="G36" s="587"/>
      <c r="H36" s="587"/>
      <c r="I36" s="597"/>
      <c r="J36" s="684" t="s">
        <v>308</v>
      </c>
      <c r="K36" s="685"/>
      <c r="L36" s="685"/>
      <c r="M36" s="685"/>
      <c r="N36" s="685"/>
      <c r="O36" s="685"/>
      <c r="P36" s="685"/>
      <c r="Q36" s="576" t="s">
        <v>58</v>
      </c>
      <c r="R36" s="686"/>
      <c r="S36" s="686"/>
      <c r="T36" s="686"/>
      <c r="U36" s="686"/>
      <c r="V36" s="576"/>
      <c r="W36" s="576"/>
      <c r="X36" s="576"/>
      <c r="Y36" s="576"/>
      <c r="Z36" s="576"/>
      <c r="AA36" s="576"/>
      <c r="AB36" s="576"/>
      <c r="AC36" s="577"/>
    </row>
    <row r="37" spans="1:29" ht="15" customHeight="1">
      <c r="A37" s="612"/>
      <c r="B37" s="585"/>
      <c r="C37" s="585"/>
      <c r="D37" s="585"/>
      <c r="E37" s="585"/>
      <c r="F37" s="585"/>
      <c r="G37" s="585"/>
      <c r="H37" s="585"/>
      <c r="I37" s="598"/>
      <c r="J37" s="599" t="s">
        <v>59</v>
      </c>
      <c r="K37" s="600"/>
      <c r="L37" s="600"/>
      <c r="M37" s="622"/>
      <c r="N37" s="646" t="s">
        <v>309</v>
      </c>
      <c r="O37" s="647"/>
      <c r="P37" s="647"/>
      <c r="Q37" s="69" t="s">
        <v>56</v>
      </c>
      <c r="R37" s="574" t="s">
        <v>60</v>
      </c>
      <c r="S37" s="574"/>
      <c r="T37" s="574"/>
      <c r="U37" s="574"/>
      <c r="V37" s="646" t="s">
        <v>310</v>
      </c>
      <c r="W37" s="647"/>
      <c r="X37" s="647"/>
      <c r="Y37" s="70" t="s">
        <v>56</v>
      </c>
      <c r="Z37" s="663"/>
      <c r="AA37" s="647"/>
      <c r="AB37" s="647"/>
      <c r="AC37" s="669"/>
    </row>
    <row r="38" spans="1:29" ht="15" customHeight="1" thickBot="1">
      <c r="A38" s="677" t="s">
        <v>61</v>
      </c>
      <c r="B38" s="678"/>
      <c r="C38" s="678"/>
      <c r="D38" s="678"/>
      <c r="E38" s="678"/>
      <c r="F38" s="678"/>
      <c r="G38" s="678"/>
      <c r="H38" s="678"/>
      <c r="I38" s="679"/>
      <c r="J38" s="680" t="s">
        <v>62</v>
      </c>
      <c r="K38" s="681"/>
      <c r="L38" s="681"/>
      <c r="M38" s="681"/>
      <c r="N38" s="681"/>
      <c r="O38" s="681"/>
      <c r="P38" s="681"/>
      <c r="Q38" s="681"/>
      <c r="R38" s="681"/>
      <c r="S38" s="681"/>
      <c r="T38" s="681"/>
      <c r="U38" s="681"/>
      <c r="V38" s="681"/>
      <c r="W38" s="681"/>
      <c r="X38" s="681"/>
      <c r="Y38" s="681"/>
      <c r="Z38" s="681"/>
      <c r="AA38" s="681"/>
      <c r="AB38" s="681"/>
      <c r="AC38" s="682"/>
    </row>
    <row r="39" spans="1:29" ht="14.4" customHeight="1"/>
    <row r="40" spans="1:29" ht="14.4" customHeight="1">
      <c r="A40" s="62" t="s">
        <v>63</v>
      </c>
      <c r="B40" s="689" t="s">
        <v>64</v>
      </c>
      <c r="C40" s="689"/>
      <c r="D40" s="689"/>
      <c r="E40" s="689"/>
      <c r="F40" s="689"/>
      <c r="G40" s="689"/>
      <c r="H40" s="689"/>
      <c r="I40" s="689"/>
      <c r="J40" s="689"/>
      <c r="K40" s="689"/>
      <c r="L40" s="689"/>
      <c r="M40" s="689"/>
      <c r="N40" s="689"/>
      <c r="O40" s="689"/>
      <c r="P40" s="689"/>
      <c r="Q40" s="689"/>
      <c r="R40" s="689"/>
      <c r="S40" s="689"/>
      <c r="T40" s="689"/>
      <c r="U40" s="689"/>
      <c r="V40" s="689"/>
      <c r="W40" s="689"/>
      <c r="X40" s="689"/>
      <c r="Y40" s="689"/>
      <c r="Z40" s="689"/>
      <c r="AA40" s="689"/>
      <c r="AB40" s="689"/>
      <c r="AC40" s="689"/>
    </row>
    <row r="41" spans="1:29" ht="14.4" customHeight="1">
      <c r="A41" s="76"/>
      <c r="B41" s="689"/>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row>
    <row r="42" spans="1:29">
      <c r="B42" s="689"/>
      <c r="C42" s="689"/>
      <c r="D42" s="689"/>
      <c r="E42" s="689"/>
      <c r="F42" s="689"/>
      <c r="G42" s="689"/>
      <c r="H42" s="689"/>
      <c r="I42" s="689"/>
      <c r="J42" s="689"/>
      <c r="K42" s="689"/>
      <c r="L42" s="689"/>
      <c r="M42" s="689"/>
      <c r="N42" s="689"/>
      <c r="O42" s="689"/>
      <c r="P42" s="689"/>
      <c r="Q42" s="689"/>
      <c r="R42" s="689"/>
      <c r="S42" s="689"/>
      <c r="T42" s="689"/>
      <c r="U42" s="689"/>
      <c r="V42" s="689"/>
      <c r="W42" s="689"/>
      <c r="X42" s="689"/>
      <c r="Y42" s="689"/>
      <c r="Z42" s="689"/>
      <c r="AA42" s="689"/>
      <c r="AB42" s="689"/>
      <c r="AC42" s="689"/>
    </row>
    <row r="43" spans="1:29" ht="13.2">
      <c r="AC43" s="1" t="s">
        <v>65</v>
      </c>
    </row>
  </sheetData>
  <mergeCells count="133">
    <mergeCell ref="A38:I38"/>
    <mergeCell ref="J38:AC38"/>
    <mergeCell ref="B40:AC42"/>
    <mergeCell ref="A36:I37"/>
    <mergeCell ref="J36:P36"/>
    <mergeCell ref="Q36:AC36"/>
    <mergeCell ref="J37:M37"/>
    <mergeCell ref="N37:P37"/>
    <mergeCell ref="R37:U37"/>
    <mergeCell ref="V37:X37"/>
    <mergeCell ref="Z37:AC37"/>
    <mergeCell ref="A33:AC33"/>
    <mergeCell ref="A34:I34"/>
    <mergeCell ref="J34:AC34"/>
    <mergeCell ref="A35:I35"/>
    <mergeCell ref="J35:P35"/>
    <mergeCell ref="R35:AC35"/>
    <mergeCell ref="V31:W31"/>
    <mergeCell ref="X31:Y31"/>
    <mergeCell ref="Z31:AA31"/>
    <mergeCell ref="AB31:AC31"/>
    <mergeCell ref="B32:I32"/>
    <mergeCell ref="J32:M32"/>
    <mergeCell ref="N32:Q32"/>
    <mergeCell ref="R32:U32"/>
    <mergeCell ref="V32:Y32"/>
    <mergeCell ref="Z32:AC32"/>
    <mergeCell ref="A30:A32"/>
    <mergeCell ref="X30:Y30"/>
    <mergeCell ref="Z30:AA30"/>
    <mergeCell ref="AB30:AC30"/>
    <mergeCell ref="B31:I31"/>
    <mergeCell ref="J31:K31"/>
    <mergeCell ref="L31:M31"/>
    <mergeCell ref="N31:O31"/>
    <mergeCell ref="P31:Q31"/>
    <mergeCell ref="R31:S31"/>
    <mergeCell ref="T31:U31"/>
    <mergeCell ref="B30:I30"/>
    <mergeCell ref="J30:K30"/>
    <mergeCell ref="L30:M30"/>
    <mergeCell ref="N30:O30"/>
    <mergeCell ref="P30:Q30"/>
    <mergeCell ref="R30:S30"/>
    <mergeCell ref="T30:U30"/>
    <mergeCell ref="V30:W30"/>
    <mergeCell ref="A27:AC27"/>
    <mergeCell ref="A28:I29"/>
    <mergeCell ref="J28:M28"/>
    <mergeCell ref="N28:Q28"/>
    <mergeCell ref="R28:U28"/>
    <mergeCell ref="V28:Y28"/>
    <mergeCell ref="Z28:AC28"/>
    <mergeCell ref="J29:K29"/>
    <mergeCell ref="L29:M29"/>
    <mergeCell ref="N29:O29"/>
    <mergeCell ref="AB29:AC29"/>
    <mergeCell ref="P29:Q29"/>
    <mergeCell ref="R29:S29"/>
    <mergeCell ref="T29:U29"/>
    <mergeCell ref="V29:W29"/>
    <mergeCell ref="X29:Y29"/>
    <mergeCell ref="Z29:AA29"/>
    <mergeCell ref="F26:I26"/>
    <mergeCell ref="J26:Q26"/>
    <mergeCell ref="R26:U26"/>
    <mergeCell ref="V26:AC26"/>
    <mergeCell ref="R21:AC21"/>
    <mergeCell ref="R22:AC22"/>
    <mergeCell ref="R23:AC23"/>
    <mergeCell ref="B21:I23"/>
    <mergeCell ref="J21:Q21"/>
    <mergeCell ref="J22:Q23"/>
    <mergeCell ref="A24:E26"/>
    <mergeCell ref="F24:I24"/>
    <mergeCell ref="J24:Q24"/>
    <mergeCell ref="R24:U24"/>
    <mergeCell ref="V24:AC24"/>
    <mergeCell ref="F25:I25"/>
    <mergeCell ref="J25:Q25"/>
    <mergeCell ref="R25:U25"/>
    <mergeCell ref="V25:AC25"/>
    <mergeCell ref="X17:Y17"/>
    <mergeCell ref="AA17:AC17"/>
    <mergeCell ref="B18:E18"/>
    <mergeCell ref="F18:M18"/>
    <mergeCell ref="R18:AC19"/>
    <mergeCell ref="B19:E19"/>
    <mergeCell ref="F19:M19"/>
    <mergeCell ref="A17:A23"/>
    <mergeCell ref="B17:E17"/>
    <mergeCell ref="F17:M17"/>
    <mergeCell ref="N17:Q19"/>
    <mergeCell ref="R17:T17"/>
    <mergeCell ref="U17:V17"/>
    <mergeCell ref="B20:Q20"/>
    <mergeCell ref="R20:AC20"/>
    <mergeCell ref="A13:E14"/>
    <mergeCell ref="N13:Q13"/>
    <mergeCell ref="U13:AC16"/>
    <mergeCell ref="N14:Q14"/>
    <mergeCell ref="A15:E16"/>
    <mergeCell ref="N15:Q15"/>
    <mergeCell ref="N16:Q16"/>
    <mergeCell ref="A9:E12"/>
    <mergeCell ref="N9:Q9"/>
    <mergeCell ref="R9:T16"/>
    <mergeCell ref="U9:AC11"/>
    <mergeCell ref="N10:Q10"/>
    <mergeCell ref="N11:Q11"/>
    <mergeCell ref="N12:Q12"/>
    <mergeCell ref="U12:V12"/>
    <mergeCell ref="A1:AC1"/>
    <mergeCell ref="A2:A8"/>
    <mergeCell ref="B2:E2"/>
    <mergeCell ref="F2:AC2"/>
    <mergeCell ref="B3:E3"/>
    <mergeCell ref="F3:AC3"/>
    <mergeCell ref="B4:E6"/>
    <mergeCell ref="F4:I4"/>
    <mergeCell ref="J4:L4"/>
    <mergeCell ref="N4:O4"/>
    <mergeCell ref="K5:M5"/>
    <mergeCell ref="P5:AC6"/>
    <mergeCell ref="Q4:AC4"/>
    <mergeCell ref="F5:I5"/>
    <mergeCell ref="B7:E8"/>
    <mergeCell ref="F7:I7"/>
    <mergeCell ref="J7:Q7"/>
    <mergeCell ref="R7:T7"/>
    <mergeCell ref="U7:AC7"/>
    <mergeCell ref="F8:I8"/>
    <mergeCell ref="J8:AC8"/>
  </mergeCells>
  <phoneticPr fontId="9"/>
  <dataValidations count="2">
    <dataValidation type="list" allowBlank="1" showInputMessage="1" showErrorMessage="1" sqref="N9:Q16">
      <formula1>"○"</formula1>
    </dataValidation>
    <dataValidation type="list" allowBlank="1" showInputMessage="1" showErrorMessage="1" sqref="U12:V12">
      <formula1>"令和"</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4">
              <controlPr defaultSize="0" autoFill="0" autoLine="0" autoPict="0">
                <anchor moveWithCells="1">
                  <from>
                    <xdr:col>9</xdr:col>
                    <xdr:colOff>76200</xdr:colOff>
                    <xdr:row>32</xdr:row>
                    <xdr:rowOff>160020</xdr:rowOff>
                  </from>
                  <to>
                    <xdr:col>12</xdr:col>
                    <xdr:colOff>228600</xdr:colOff>
                    <xdr:row>34</xdr:row>
                    <xdr:rowOff>60960</xdr:rowOff>
                  </to>
                </anchor>
              </controlPr>
            </control>
          </mc:Choice>
        </mc:AlternateContent>
        <mc:AlternateContent xmlns:mc="http://schemas.openxmlformats.org/markup-compatibility/2006">
          <mc:Choice Requires="x14">
            <control shapeId="13314" r:id="rId5" name="Check Box 5">
              <controlPr defaultSize="0" autoFill="0" autoLine="0" autoPict="0">
                <anchor moveWithCells="1">
                  <from>
                    <xdr:col>15</xdr:col>
                    <xdr:colOff>0</xdr:colOff>
                    <xdr:row>32</xdr:row>
                    <xdr:rowOff>144780</xdr:rowOff>
                  </from>
                  <to>
                    <xdr:col>19</xdr:col>
                    <xdr:colOff>160020</xdr:colOff>
                    <xdr:row>34</xdr:row>
                    <xdr:rowOff>38100</xdr:rowOff>
                  </to>
                </anchor>
              </controlPr>
            </control>
          </mc:Choice>
        </mc:AlternateContent>
        <mc:AlternateContent xmlns:mc="http://schemas.openxmlformats.org/markup-compatibility/2006">
          <mc:Choice Requires="x14">
            <control shapeId="13315" r:id="rId6" name="Check Box 6">
              <controlPr defaultSize="0" autoFill="0" autoLine="0" autoPict="0">
                <anchor moveWithCells="1">
                  <from>
                    <xdr:col>20</xdr:col>
                    <xdr:colOff>76200</xdr:colOff>
                    <xdr:row>32</xdr:row>
                    <xdr:rowOff>144780</xdr:rowOff>
                  </from>
                  <to>
                    <xdr:col>24</xdr:col>
                    <xdr:colOff>236220</xdr:colOff>
                    <xdr:row>34</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BO124"/>
  <sheetViews>
    <sheetView showGridLines="0" view="pageBreakPreview" topLeftCell="C1" zoomScale="60" zoomScaleNormal="55" workbookViewId="0">
      <selection activeCell="BE4" sqref="BE4:BH4"/>
    </sheetView>
  </sheetViews>
  <sheetFormatPr defaultColWidth="4.5" defaultRowHeight="14.4"/>
  <cols>
    <col min="1" max="1" width="0.8984375" style="255" customWidth="1"/>
    <col min="2" max="2" width="5.69921875" style="255" customWidth="1"/>
    <col min="3" max="4" width="8.09765625" style="255" customWidth="1"/>
    <col min="5" max="8" width="3.19921875" style="255" hidden="1" customWidth="1"/>
    <col min="9" max="10" width="3.19921875" style="255" customWidth="1"/>
    <col min="11" max="62" width="5.69921875" style="255" customWidth="1"/>
    <col min="63" max="63" width="1.09765625" style="255" customWidth="1"/>
    <col min="64" max="16384" width="4.5" style="255"/>
  </cols>
  <sheetData>
    <row r="1" spans="2:67" s="335" customFormat="1" ht="20.25" customHeight="1">
      <c r="C1" s="339" t="s">
        <v>486</v>
      </c>
      <c r="D1" s="339"/>
      <c r="E1" s="339"/>
      <c r="F1" s="339"/>
      <c r="G1" s="339"/>
      <c r="H1" s="339"/>
      <c r="I1" s="339"/>
      <c r="J1" s="339"/>
      <c r="M1" s="346" t="s">
        <v>485</v>
      </c>
      <c r="P1" s="339"/>
      <c r="Q1" s="339"/>
      <c r="R1" s="339"/>
      <c r="S1" s="339"/>
      <c r="T1" s="339"/>
      <c r="U1" s="339"/>
      <c r="V1" s="339"/>
      <c r="W1" s="339"/>
      <c r="AS1" s="334" t="s">
        <v>484</v>
      </c>
      <c r="AT1" s="704" t="s">
        <v>483</v>
      </c>
      <c r="AU1" s="705"/>
      <c r="AV1" s="705"/>
      <c r="AW1" s="705"/>
      <c r="AX1" s="705"/>
      <c r="AY1" s="705"/>
      <c r="AZ1" s="705"/>
      <c r="BA1" s="705"/>
      <c r="BB1" s="705"/>
      <c r="BC1" s="705"/>
      <c r="BD1" s="705"/>
      <c r="BE1" s="705"/>
      <c r="BF1" s="705"/>
      <c r="BG1" s="705"/>
      <c r="BH1" s="705"/>
      <c r="BI1" s="705"/>
      <c r="BJ1" s="334" t="s">
        <v>154</v>
      </c>
    </row>
    <row r="2" spans="2:67" s="333" customFormat="1" ht="20.25" customHeight="1">
      <c r="J2" s="346"/>
      <c r="M2" s="346"/>
      <c r="N2" s="346"/>
      <c r="P2" s="334"/>
      <c r="Q2" s="334"/>
      <c r="R2" s="334"/>
      <c r="S2" s="334"/>
      <c r="T2" s="334"/>
      <c r="U2" s="334"/>
      <c r="V2" s="334"/>
      <c r="W2" s="334"/>
      <c r="AB2" s="334" t="s">
        <v>155</v>
      </c>
      <c r="AC2" s="706">
        <v>6</v>
      </c>
      <c r="AD2" s="706"/>
      <c r="AE2" s="334" t="s">
        <v>153</v>
      </c>
      <c r="AF2" s="707">
        <f>IF(AC2=0,"",YEAR(DATE(2018+AC2,1,1)))</f>
        <v>2024</v>
      </c>
      <c r="AG2" s="707"/>
      <c r="AH2" s="333" t="s">
        <v>156</v>
      </c>
      <c r="AI2" s="333" t="s">
        <v>157</v>
      </c>
      <c r="AJ2" s="706">
        <v>4</v>
      </c>
      <c r="AK2" s="706"/>
      <c r="AL2" s="333" t="s">
        <v>158</v>
      </c>
      <c r="AS2" s="334" t="s">
        <v>482</v>
      </c>
      <c r="AT2" s="706" t="s">
        <v>481</v>
      </c>
      <c r="AU2" s="706"/>
      <c r="AV2" s="706"/>
      <c r="AW2" s="706"/>
      <c r="AX2" s="706"/>
      <c r="AY2" s="706"/>
      <c r="AZ2" s="706"/>
      <c r="BA2" s="706"/>
      <c r="BB2" s="706"/>
      <c r="BC2" s="706"/>
      <c r="BD2" s="706"/>
      <c r="BE2" s="706"/>
      <c r="BF2" s="706"/>
      <c r="BG2" s="706"/>
      <c r="BH2" s="706"/>
      <c r="BI2" s="706"/>
      <c r="BJ2" s="334" t="s">
        <v>154</v>
      </c>
      <c r="BK2" s="334"/>
      <c r="BL2" s="334"/>
      <c r="BM2" s="334"/>
    </row>
    <row r="3" spans="2:67" s="333" customFormat="1" ht="20.25" customHeight="1">
      <c r="J3" s="346"/>
      <c r="M3" s="346"/>
      <c r="O3" s="334"/>
      <c r="P3" s="334"/>
      <c r="Q3" s="334"/>
      <c r="R3" s="334"/>
      <c r="S3" s="334"/>
      <c r="T3" s="334"/>
      <c r="U3" s="334"/>
      <c r="AC3" s="348"/>
      <c r="AD3" s="348"/>
      <c r="AE3" s="348"/>
      <c r="AF3" s="349"/>
      <c r="AG3" s="348"/>
      <c r="BD3" s="347" t="s">
        <v>159</v>
      </c>
      <c r="BE3" s="708"/>
      <c r="BF3" s="709"/>
      <c r="BG3" s="709"/>
      <c r="BH3" s="710"/>
      <c r="BI3" s="334"/>
    </row>
    <row r="4" spans="2:67" s="333" customFormat="1" ht="20.25" customHeight="1">
      <c r="J4" s="346"/>
      <c r="M4" s="346"/>
      <c r="O4" s="334"/>
      <c r="P4" s="334"/>
      <c r="Q4" s="334"/>
      <c r="R4" s="334"/>
      <c r="S4" s="334"/>
      <c r="T4" s="334"/>
      <c r="U4" s="334"/>
      <c r="AC4" s="348"/>
      <c r="AD4" s="348"/>
      <c r="AE4" s="348"/>
      <c r="AF4" s="349"/>
      <c r="AG4" s="348"/>
      <c r="BD4" s="347" t="s">
        <v>160</v>
      </c>
      <c r="BE4" s="708"/>
      <c r="BF4" s="709"/>
      <c r="BG4" s="709"/>
      <c r="BH4" s="710"/>
      <c r="BI4" s="334"/>
    </row>
    <row r="5" spans="2:67" s="333" customFormat="1" ht="9" customHeight="1">
      <c r="J5" s="346"/>
      <c r="M5" s="346"/>
      <c r="O5" s="334"/>
      <c r="P5" s="334"/>
      <c r="Q5" s="334"/>
      <c r="R5" s="334"/>
      <c r="S5" s="334"/>
      <c r="T5" s="334"/>
      <c r="U5" s="334"/>
      <c r="AC5" s="345"/>
      <c r="AD5" s="345"/>
      <c r="AJ5" s="335"/>
      <c r="AK5" s="335"/>
      <c r="AL5" s="335"/>
      <c r="AM5" s="335"/>
      <c r="AN5" s="335"/>
      <c r="AO5" s="335"/>
      <c r="AP5" s="335"/>
      <c r="AQ5" s="335"/>
      <c r="AR5" s="335"/>
      <c r="AS5" s="335"/>
      <c r="AT5" s="335"/>
      <c r="AU5" s="335"/>
      <c r="AV5" s="335"/>
      <c r="AW5" s="335"/>
      <c r="AX5" s="335"/>
      <c r="AY5" s="335"/>
      <c r="AZ5" s="335"/>
      <c r="BA5" s="335"/>
      <c r="BB5" s="335"/>
      <c r="BC5" s="335"/>
      <c r="BD5" s="335"/>
      <c r="BE5" s="335"/>
      <c r="BF5" s="335"/>
      <c r="BG5" s="335"/>
      <c r="BH5" s="336"/>
      <c r="BI5" s="336"/>
    </row>
    <row r="6" spans="2:67" s="333" customFormat="1" ht="21" customHeight="1">
      <c r="B6" s="339"/>
      <c r="C6" s="335"/>
      <c r="D6" s="335"/>
      <c r="E6" s="335"/>
      <c r="F6" s="335"/>
      <c r="G6" s="335"/>
      <c r="H6" s="335"/>
      <c r="I6" s="335"/>
      <c r="J6" s="335"/>
      <c r="K6" s="342"/>
      <c r="L6" s="342"/>
      <c r="M6" s="342"/>
      <c r="N6" s="343"/>
      <c r="O6" s="342"/>
      <c r="P6" s="342"/>
      <c r="Q6" s="342"/>
      <c r="AJ6" s="335"/>
      <c r="AK6" s="335"/>
      <c r="AL6" s="335"/>
      <c r="AM6" s="335"/>
      <c r="AN6" s="335"/>
      <c r="AO6" s="335" t="s">
        <v>480</v>
      </c>
      <c r="AP6" s="335"/>
      <c r="AQ6" s="335"/>
      <c r="AR6" s="335"/>
      <c r="AS6" s="335"/>
      <c r="AT6" s="335"/>
      <c r="AU6" s="335"/>
      <c r="AW6" s="338"/>
      <c r="AX6" s="338"/>
      <c r="AY6" s="259"/>
      <c r="AZ6" s="335"/>
      <c r="BA6" s="711">
        <v>40</v>
      </c>
      <c r="BB6" s="712"/>
      <c r="BC6" s="259" t="s">
        <v>161</v>
      </c>
      <c r="BD6" s="335"/>
      <c r="BE6" s="711">
        <v>160</v>
      </c>
      <c r="BF6" s="712"/>
      <c r="BG6" s="259" t="s">
        <v>162</v>
      </c>
      <c r="BH6" s="335"/>
      <c r="BI6" s="336"/>
    </row>
    <row r="7" spans="2:67" s="333" customFormat="1" ht="5.25" customHeight="1">
      <c r="B7" s="339"/>
      <c r="C7" s="337"/>
      <c r="D7" s="337"/>
      <c r="E7" s="337"/>
      <c r="F7" s="337"/>
      <c r="G7" s="337"/>
      <c r="H7" s="337"/>
      <c r="I7" s="337"/>
      <c r="J7" s="342"/>
      <c r="K7" s="342"/>
      <c r="L7" s="342"/>
      <c r="M7" s="343"/>
      <c r="N7" s="342"/>
      <c r="O7" s="342"/>
      <c r="P7" s="342"/>
      <c r="Q7" s="342"/>
      <c r="AJ7" s="335"/>
      <c r="AK7" s="335"/>
      <c r="AL7" s="335"/>
      <c r="AM7" s="335"/>
      <c r="AN7" s="335"/>
      <c r="AO7" s="335"/>
      <c r="AP7" s="335"/>
      <c r="AQ7" s="335"/>
      <c r="AR7" s="335"/>
      <c r="AS7" s="335"/>
      <c r="AT7" s="335"/>
      <c r="AU7" s="335"/>
      <c r="AV7" s="335"/>
      <c r="AW7" s="335"/>
      <c r="AX7" s="335"/>
      <c r="AY7" s="335"/>
      <c r="AZ7" s="335"/>
      <c r="BA7" s="335"/>
      <c r="BB7" s="335"/>
      <c r="BC7" s="335"/>
      <c r="BD7" s="335"/>
      <c r="BE7" s="335"/>
      <c r="BF7" s="335"/>
      <c r="BG7" s="335"/>
      <c r="BH7" s="336"/>
      <c r="BI7" s="336"/>
    </row>
    <row r="8" spans="2:67" s="333" customFormat="1" ht="21" customHeight="1">
      <c r="B8" s="344"/>
      <c r="C8" s="343"/>
      <c r="D8" s="343"/>
      <c r="E8" s="343"/>
      <c r="F8" s="343"/>
      <c r="G8" s="343"/>
      <c r="H8" s="343"/>
      <c r="I8" s="343"/>
      <c r="J8" s="342"/>
      <c r="K8" s="342"/>
      <c r="L8" s="342"/>
      <c r="M8" s="343"/>
      <c r="N8" s="342"/>
      <c r="O8" s="342"/>
      <c r="P8" s="342"/>
      <c r="Q8" s="342"/>
      <c r="AJ8" s="341"/>
      <c r="AK8" s="341"/>
      <c r="AL8" s="341"/>
      <c r="AM8" s="335"/>
      <c r="AN8" s="336"/>
      <c r="AO8" s="340"/>
      <c r="AP8" s="340"/>
      <c r="AQ8" s="339"/>
      <c r="AR8" s="338"/>
      <c r="AS8" s="338"/>
      <c r="AT8" s="338"/>
      <c r="AU8" s="263"/>
      <c r="AV8" s="263"/>
      <c r="AW8" s="335"/>
      <c r="AX8" s="338"/>
      <c r="AY8" s="338"/>
      <c r="AZ8" s="343"/>
      <c r="BA8" s="335"/>
      <c r="BB8" s="335" t="s">
        <v>479</v>
      </c>
      <c r="BC8" s="335"/>
      <c r="BD8" s="335"/>
      <c r="BE8" s="713">
        <f>DAY(EOMONTH(DATE(AF2,AJ2,1),0))</f>
        <v>30</v>
      </c>
      <c r="BF8" s="714"/>
      <c r="BG8" s="335" t="s">
        <v>478</v>
      </c>
      <c r="BH8" s="335"/>
      <c r="BI8" s="335"/>
      <c r="BM8" s="334"/>
      <c r="BN8" s="334"/>
      <c r="BO8" s="334"/>
    </row>
    <row r="9" spans="2:67" s="333" customFormat="1" ht="5.25" customHeight="1">
      <c r="B9" s="344"/>
      <c r="C9" s="343"/>
      <c r="D9" s="343"/>
      <c r="E9" s="343"/>
      <c r="F9" s="343"/>
      <c r="G9" s="343"/>
      <c r="H9" s="343"/>
      <c r="I9" s="343"/>
      <c r="J9" s="342"/>
      <c r="K9" s="342"/>
      <c r="L9" s="342"/>
      <c r="M9" s="343"/>
      <c r="N9" s="342"/>
      <c r="O9" s="342"/>
      <c r="P9" s="342"/>
      <c r="Q9" s="342"/>
      <c r="AJ9" s="341"/>
      <c r="AK9" s="341"/>
      <c r="AL9" s="341"/>
      <c r="AM9" s="335"/>
      <c r="AN9" s="336"/>
      <c r="AO9" s="340"/>
      <c r="AP9" s="340"/>
      <c r="AQ9" s="339"/>
      <c r="AR9" s="338"/>
      <c r="AS9" s="338"/>
      <c r="AT9" s="338"/>
      <c r="AU9" s="263"/>
      <c r="AV9" s="263"/>
      <c r="AW9" s="335"/>
      <c r="AX9" s="338"/>
      <c r="AY9" s="338"/>
      <c r="AZ9" s="343"/>
      <c r="BA9" s="335"/>
      <c r="BB9" s="335"/>
      <c r="BC9" s="335"/>
      <c r="BD9" s="335"/>
      <c r="BE9" s="343"/>
      <c r="BF9" s="343"/>
      <c r="BG9" s="335"/>
      <c r="BH9" s="335"/>
      <c r="BI9" s="335"/>
      <c r="BM9" s="334"/>
      <c r="BN9" s="334"/>
      <c r="BO9" s="334"/>
    </row>
    <row r="10" spans="2:67" s="333" customFormat="1" ht="21" customHeight="1">
      <c r="B10" s="344"/>
      <c r="C10" s="343"/>
      <c r="D10" s="343"/>
      <c r="E10" s="343"/>
      <c r="F10" s="343"/>
      <c r="G10" s="343"/>
      <c r="H10" s="343"/>
      <c r="I10" s="343"/>
      <c r="J10" s="342"/>
      <c r="K10" s="342"/>
      <c r="L10" s="342"/>
      <c r="M10" s="343"/>
      <c r="N10" s="342"/>
      <c r="O10" s="342"/>
      <c r="P10" s="342"/>
      <c r="Q10" s="342"/>
      <c r="AJ10" s="341"/>
      <c r="AK10" s="341"/>
      <c r="AL10" s="341"/>
      <c r="AM10" s="335"/>
      <c r="AN10" s="336"/>
      <c r="AO10" s="340"/>
      <c r="AP10" s="340"/>
      <c r="AQ10" s="339"/>
      <c r="AR10" s="338"/>
      <c r="AS10" s="335" t="s">
        <v>477</v>
      </c>
      <c r="AT10" s="335"/>
      <c r="AU10" s="335"/>
      <c r="AV10" s="335"/>
      <c r="AW10" s="335"/>
      <c r="AX10" s="337"/>
      <c r="AY10" s="337"/>
      <c r="AZ10" s="337"/>
      <c r="BA10" s="335"/>
      <c r="BB10" s="335"/>
      <c r="BC10" s="336" t="s">
        <v>476</v>
      </c>
      <c r="BD10" s="335"/>
      <c r="BE10" s="711"/>
      <c r="BF10" s="712"/>
      <c r="BG10" s="259" t="s">
        <v>475</v>
      </c>
      <c r="BH10" s="335"/>
      <c r="BI10" s="335"/>
      <c r="BM10" s="334"/>
      <c r="BN10" s="334"/>
      <c r="BO10" s="334"/>
    </row>
    <row r="11" spans="2:67" ht="5.25" customHeight="1" thickBot="1">
      <c r="C11" s="256"/>
      <c r="D11" s="256"/>
      <c r="E11" s="256"/>
      <c r="F11" s="256"/>
      <c r="G11" s="256"/>
      <c r="H11" s="256"/>
      <c r="I11" s="256"/>
      <c r="J11" s="256"/>
      <c r="AC11" s="256"/>
      <c r="AT11" s="256"/>
      <c r="BK11" s="332"/>
      <c r="BL11" s="332"/>
      <c r="BM11" s="332"/>
    </row>
    <row r="12" spans="2:67" ht="21.6" customHeight="1">
      <c r="B12" s="772" t="s">
        <v>163</v>
      </c>
      <c r="C12" s="726" t="s">
        <v>474</v>
      </c>
      <c r="D12" s="775"/>
      <c r="E12" s="331"/>
      <c r="F12" s="330"/>
      <c r="G12" s="331"/>
      <c r="H12" s="330"/>
      <c r="I12" s="778" t="s">
        <v>473</v>
      </c>
      <c r="J12" s="779"/>
      <c r="K12" s="784" t="s">
        <v>472</v>
      </c>
      <c r="L12" s="727"/>
      <c r="M12" s="727"/>
      <c r="N12" s="775"/>
      <c r="O12" s="784" t="s">
        <v>471</v>
      </c>
      <c r="P12" s="727"/>
      <c r="Q12" s="727"/>
      <c r="R12" s="727"/>
      <c r="S12" s="775"/>
      <c r="T12" s="329"/>
      <c r="U12" s="329"/>
      <c r="V12" s="328"/>
      <c r="W12" s="715" t="s">
        <v>470</v>
      </c>
      <c r="X12" s="716"/>
      <c r="Y12" s="716"/>
      <c r="Z12" s="716"/>
      <c r="AA12" s="716"/>
      <c r="AB12" s="716"/>
      <c r="AC12" s="716"/>
      <c r="AD12" s="716"/>
      <c r="AE12" s="716"/>
      <c r="AF12" s="716"/>
      <c r="AG12" s="716"/>
      <c r="AH12" s="716"/>
      <c r="AI12" s="716"/>
      <c r="AJ12" s="716"/>
      <c r="AK12" s="716"/>
      <c r="AL12" s="716"/>
      <c r="AM12" s="716"/>
      <c r="AN12" s="716"/>
      <c r="AO12" s="716"/>
      <c r="AP12" s="716"/>
      <c r="AQ12" s="716"/>
      <c r="AR12" s="716"/>
      <c r="AS12" s="716"/>
      <c r="AT12" s="716"/>
      <c r="AU12" s="716"/>
      <c r="AV12" s="716"/>
      <c r="AW12" s="716"/>
      <c r="AX12" s="716"/>
      <c r="AY12" s="716"/>
      <c r="AZ12" s="716"/>
      <c r="BA12" s="716"/>
      <c r="BB12" s="717" t="str">
        <f>IF(BE3="４週","(10)1～4週目の勤務時間数合計","(10)1か月の勤務時間数　合計")</f>
        <v>(10)1か月の勤務時間数　合計</v>
      </c>
      <c r="BC12" s="718"/>
      <c r="BD12" s="723" t="s">
        <v>469</v>
      </c>
      <c r="BE12" s="718"/>
      <c r="BF12" s="726" t="s">
        <v>468</v>
      </c>
      <c r="BG12" s="727"/>
      <c r="BH12" s="727"/>
      <c r="BI12" s="727"/>
      <c r="BJ12" s="728"/>
    </row>
    <row r="13" spans="2:67" ht="20.25" customHeight="1">
      <c r="B13" s="773"/>
      <c r="C13" s="729"/>
      <c r="D13" s="776"/>
      <c r="E13" s="327"/>
      <c r="F13" s="326"/>
      <c r="G13" s="327"/>
      <c r="H13" s="326"/>
      <c r="I13" s="780"/>
      <c r="J13" s="781"/>
      <c r="K13" s="785"/>
      <c r="L13" s="730"/>
      <c r="M13" s="730"/>
      <c r="N13" s="776"/>
      <c r="O13" s="785"/>
      <c r="P13" s="730"/>
      <c r="Q13" s="730"/>
      <c r="R13" s="730"/>
      <c r="S13" s="776"/>
      <c r="T13" s="325"/>
      <c r="U13" s="325"/>
      <c r="V13" s="324"/>
      <c r="W13" s="735" t="s">
        <v>164</v>
      </c>
      <c r="X13" s="735"/>
      <c r="Y13" s="735"/>
      <c r="Z13" s="735"/>
      <c r="AA13" s="735"/>
      <c r="AB13" s="735"/>
      <c r="AC13" s="736"/>
      <c r="AD13" s="737" t="s">
        <v>165</v>
      </c>
      <c r="AE13" s="735"/>
      <c r="AF13" s="735"/>
      <c r="AG13" s="735"/>
      <c r="AH13" s="735"/>
      <c r="AI13" s="735"/>
      <c r="AJ13" s="736"/>
      <c r="AK13" s="737" t="s">
        <v>166</v>
      </c>
      <c r="AL13" s="735"/>
      <c r="AM13" s="735"/>
      <c r="AN13" s="735"/>
      <c r="AO13" s="735"/>
      <c r="AP13" s="735"/>
      <c r="AQ13" s="736"/>
      <c r="AR13" s="737" t="s">
        <v>167</v>
      </c>
      <c r="AS13" s="735"/>
      <c r="AT13" s="735"/>
      <c r="AU13" s="735"/>
      <c r="AV13" s="735"/>
      <c r="AW13" s="735"/>
      <c r="AX13" s="736"/>
      <c r="AY13" s="737" t="s">
        <v>168</v>
      </c>
      <c r="AZ13" s="735"/>
      <c r="BA13" s="735"/>
      <c r="BB13" s="719"/>
      <c r="BC13" s="720"/>
      <c r="BD13" s="724"/>
      <c r="BE13" s="720"/>
      <c r="BF13" s="729"/>
      <c r="BG13" s="730"/>
      <c r="BH13" s="730"/>
      <c r="BI13" s="730"/>
      <c r="BJ13" s="731"/>
    </row>
    <row r="14" spans="2:67" ht="20.25" customHeight="1">
      <c r="B14" s="773"/>
      <c r="C14" s="729"/>
      <c r="D14" s="776"/>
      <c r="E14" s="327"/>
      <c r="F14" s="326"/>
      <c r="G14" s="327"/>
      <c r="H14" s="326"/>
      <c r="I14" s="780"/>
      <c r="J14" s="781"/>
      <c r="K14" s="785"/>
      <c r="L14" s="730"/>
      <c r="M14" s="730"/>
      <c r="N14" s="776"/>
      <c r="O14" s="785"/>
      <c r="P14" s="730"/>
      <c r="Q14" s="730"/>
      <c r="R14" s="730"/>
      <c r="S14" s="776"/>
      <c r="T14" s="325"/>
      <c r="U14" s="325"/>
      <c r="V14" s="324"/>
      <c r="W14" s="323">
        <v>1</v>
      </c>
      <c r="X14" s="321">
        <v>2</v>
      </c>
      <c r="Y14" s="321">
        <v>3</v>
      </c>
      <c r="Z14" s="321">
        <v>4</v>
      </c>
      <c r="AA14" s="321">
        <v>5</v>
      </c>
      <c r="AB14" s="321">
        <v>6</v>
      </c>
      <c r="AC14" s="320">
        <v>7</v>
      </c>
      <c r="AD14" s="322">
        <v>8</v>
      </c>
      <c r="AE14" s="321">
        <v>9</v>
      </c>
      <c r="AF14" s="321">
        <v>10</v>
      </c>
      <c r="AG14" s="321">
        <v>11</v>
      </c>
      <c r="AH14" s="321">
        <v>12</v>
      </c>
      <c r="AI14" s="321">
        <v>13</v>
      </c>
      <c r="AJ14" s="320">
        <v>14</v>
      </c>
      <c r="AK14" s="323">
        <v>15</v>
      </c>
      <c r="AL14" s="321">
        <v>16</v>
      </c>
      <c r="AM14" s="321">
        <v>17</v>
      </c>
      <c r="AN14" s="321">
        <v>18</v>
      </c>
      <c r="AO14" s="321">
        <v>19</v>
      </c>
      <c r="AP14" s="321">
        <v>20</v>
      </c>
      <c r="AQ14" s="320">
        <v>21</v>
      </c>
      <c r="AR14" s="322">
        <v>22</v>
      </c>
      <c r="AS14" s="321">
        <v>23</v>
      </c>
      <c r="AT14" s="321">
        <v>24</v>
      </c>
      <c r="AU14" s="321">
        <v>25</v>
      </c>
      <c r="AV14" s="321">
        <v>26</v>
      </c>
      <c r="AW14" s="321">
        <v>27</v>
      </c>
      <c r="AX14" s="320">
        <v>28</v>
      </c>
      <c r="AY14" s="322" t="str">
        <f>IF($BE$3="暦月",IF(DAY(DATE($AF$2,$AJ$2,29))=29,29,""),"")</f>
        <v/>
      </c>
      <c r="AZ14" s="321" t="str">
        <f>IF($BE$3="暦月",IF(DAY(DATE($AF$2,$AJ$2,30))=30,30,""),"")</f>
        <v/>
      </c>
      <c r="BA14" s="320" t="str">
        <f>IF($BE$3="暦月",IF(DAY(DATE($AF$2,$AJ$2,31))=31,31,""),"")</f>
        <v/>
      </c>
      <c r="BB14" s="719"/>
      <c r="BC14" s="720"/>
      <c r="BD14" s="724"/>
      <c r="BE14" s="720"/>
      <c r="BF14" s="729"/>
      <c r="BG14" s="730"/>
      <c r="BH14" s="730"/>
      <c r="BI14" s="730"/>
      <c r="BJ14" s="731"/>
    </row>
    <row r="15" spans="2:67" ht="20.25" hidden="1" customHeight="1">
      <c r="B15" s="773"/>
      <c r="C15" s="729"/>
      <c r="D15" s="776"/>
      <c r="E15" s="327"/>
      <c r="F15" s="326"/>
      <c r="G15" s="327"/>
      <c r="H15" s="326"/>
      <c r="I15" s="780"/>
      <c r="J15" s="781"/>
      <c r="K15" s="785"/>
      <c r="L15" s="730"/>
      <c r="M15" s="730"/>
      <c r="N15" s="776"/>
      <c r="O15" s="785"/>
      <c r="P15" s="730"/>
      <c r="Q15" s="730"/>
      <c r="R15" s="730"/>
      <c r="S15" s="776"/>
      <c r="T15" s="325"/>
      <c r="U15" s="325"/>
      <c r="V15" s="324"/>
      <c r="W15" s="323">
        <f>WEEKDAY(DATE($AF$2,$AJ$2,1))</f>
        <v>2</v>
      </c>
      <c r="X15" s="321">
        <f>WEEKDAY(DATE($AF$2,$AJ$2,2))</f>
        <v>3</v>
      </c>
      <c r="Y15" s="321">
        <f>WEEKDAY(DATE($AF$2,$AJ$2,3))</f>
        <v>4</v>
      </c>
      <c r="Z15" s="321">
        <f>WEEKDAY(DATE($AF$2,$AJ$2,4))</f>
        <v>5</v>
      </c>
      <c r="AA15" s="321">
        <f>WEEKDAY(DATE($AF$2,$AJ$2,5))</f>
        <v>6</v>
      </c>
      <c r="AB15" s="321">
        <f>WEEKDAY(DATE($AF$2,$AJ$2,6))</f>
        <v>7</v>
      </c>
      <c r="AC15" s="320">
        <f>WEEKDAY(DATE($AF$2,$AJ$2,7))</f>
        <v>1</v>
      </c>
      <c r="AD15" s="322">
        <f>WEEKDAY(DATE($AF$2,$AJ$2,8))</f>
        <v>2</v>
      </c>
      <c r="AE15" s="321">
        <f>WEEKDAY(DATE($AF$2,$AJ$2,9))</f>
        <v>3</v>
      </c>
      <c r="AF15" s="321">
        <f>WEEKDAY(DATE($AF$2,$AJ$2,10))</f>
        <v>4</v>
      </c>
      <c r="AG15" s="321">
        <f>WEEKDAY(DATE($AF$2,$AJ$2,11))</f>
        <v>5</v>
      </c>
      <c r="AH15" s="321">
        <f>WEEKDAY(DATE($AF$2,$AJ$2,12))</f>
        <v>6</v>
      </c>
      <c r="AI15" s="321">
        <f>WEEKDAY(DATE($AF$2,$AJ$2,13))</f>
        <v>7</v>
      </c>
      <c r="AJ15" s="320">
        <f>WEEKDAY(DATE($AF$2,$AJ$2,14))</f>
        <v>1</v>
      </c>
      <c r="AK15" s="322">
        <f>WEEKDAY(DATE($AF$2,$AJ$2,15))</f>
        <v>2</v>
      </c>
      <c r="AL15" s="321">
        <f>WEEKDAY(DATE($AF$2,$AJ$2,16))</f>
        <v>3</v>
      </c>
      <c r="AM15" s="321">
        <f>WEEKDAY(DATE($AF$2,$AJ$2,17))</f>
        <v>4</v>
      </c>
      <c r="AN15" s="321">
        <f>WEEKDAY(DATE($AF$2,$AJ$2,18))</f>
        <v>5</v>
      </c>
      <c r="AO15" s="321">
        <f>WEEKDAY(DATE($AF$2,$AJ$2,19))</f>
        <v>6</v>
      </c>
      <c r="AP15" s="321">
        <f>WEEKDAY(DATE($AF$2,$AJ$2,20))</f>
        <v>7</v>
      </c>
      <c r="AQ15" s="320">
        <f>WEEKDAY(DATE($AF$2,$AJ$2,21))</f>
        <v>1</v>
      </c>
      <c r="AR15" s="322">
        <f>WEEKDAY(DATE($AF$2,$AJ$2,22))</f>
        <v>2</v>
      </c>
      <c r="AS15" s="321">
        <f>WEEKDAY(DATE($AF$2,$AJ$2,23))</f>
        <v>3</v>
      </c>
      <c r="AT15" s="321">
        <f>WEEKDAY(DATE($AF$2,$AJ$2,24))</f>
        <v>4</v>
      </c>
      <c r="AU15" s="321">
        <f>WEEKDAY(DATE($AF$2,$AJ$2,25))</f>
        <v>5</v>
      </c>
      <c r="AV15" s="321">
        <f>WEEKDAY(DATE($AF$2,$AJ$2,26))</f>
        <v>6</v>
      </c>
      <c r="AW15" s="321">
        <f>WEEKDAY(DATE($AF$2,$AJ$2,27))</f>
        <v>7</v>
      </c>
      <c r="AX15" s="320">
        <f>WEEKDAY(DATE($AF$2,$AJ$2,28))</f>
        <v>1</v>
      </c>
      <c r="AY15" s="322">
        <f>IF(AY14=29,WEEKDAY(DATE($AF$2,$AJ$2,29)),0)</f>
        <v>0</v>
      </c>
      <c r="AZ15" s="321">
        <f>IF(AZ14=30,WEEKDAY(DATE($AF$2,$AJ$2,30)),0)</f>
        <v>0</v>
      </c>
      <c r="BA15" s="320">
        <f>IF(BA14=31,WEEKDAY(DATE($AF$2,$AJ$2,31)),0)</f>
        <v>0</v>
      </c>
      <c r="BB15" s="719"/>
      <c r="BC15" s="720"/>
      <c r="BD15" s="724"/>
      <c r="BE15" s="720"/>
      <c r="BF15" s="729"/>
      <c r="BG15" s="730"/>
      <c r="BH15" s="730"/>
      <c r="BI15" s="730"/>
      <c r="BJ15" s="731"/>
    </row>
    <row r="16" spans="2:67" ht="20.25" customHeight="1" thickBot="1">
      <c r="B16" s="774"/>
      <c r="C16" s="732"/>
      <c r="D16" s="777"/>
      <c r="E16" s="319"/>
      <c r="F16" s="318"/>
      <c r="G16" s="319"/>
      <c r="H16" s="318"/>
      <c r="I16" s="782"/>
      <c r="J16" s="783"/>
      <c r="K16" s="786"/>
      <c r="L16" s="733"/>
      <c r="M16" s="733"/>
      <c r="N16" s="777"/>
      <c r="O16" s="786"/>
      <c r="P16" s="733"/>
      <c r="Q16" s="733"/>
      <c r="R16" s="733"/>
      <c r="S16" s="777"/>
      <c r="T16" s="317"/>
      <c r="U16" s="317"/>
      <c r="V16" s="316"/>
      <c r="W16" s="315" t="str">
        <f t="shared" ref="W16:AX16" si="0">IF(W15=1,"日",IF(W15=2,"月",IF(W15=3,"火",IF(W15=4,"水",IF(W15=5,"木",IF(W15=6,"金","土"))))))</f>
        <v>月</v>
      </c>
      <c r="X16" s="312" t="str">
        <f t="shared" si="0"/>
        <v>火</v>
      </c>
      <c r="Y16" s="312" t="str">
        <f t="shared" si="0"/>
        <v>水</v>
      </c>
      <c r="Z16" s="312" t="str">
        <f t="shared" si="0"/>
        <v>木</v>
      </c>
      <c r="AA16" s="312" t="str">
        <f t="shared" si="0"/>
        <v>金</v>
      </c>
      <c r="AB16" s="312" t="str">
        <f t="shared" si="0"/>
        <v>土</v>
      </c>
      <c r="AC16" s="313" t="str">
        <f t="shared" si="0"/>
        <v>日</v>
      </c>
      <c r="AD16" s="314" t="str">
        <f t="shared" si="0"/>
        <v>月</v>
      </c>
      <c r="AE16" s="312" t="str">
        <f t="shared" si="0"/>
        <v>火</v>
      </c>
      <c r="AF16" s="312" t="str">
        <f t="shared" si="0"/>
        <v>水</v>
      </c>
      <c r="AG16" s="312" t="str">
        <f t="shared" si="0"/>
        <v>木</v>
      </c>
      <c r="AH16" s="312" t="str">
        <f t="shared" si="0"/>
        <v>金</v>
      </c>
      <c r="AI16" s="312" t="str">
        <f t="shared" si="0"/>
        <v>土</v>
      </c>
      <c r="AJ16" s="313" t="str">
        <f t="shared" si="0"/>
        <v>日</v>
      </c>
      <c r="AK16" s="314" t="str">
        <f t="shared" si="0"/>
        <v>月</v>
      </c>
      <c r="AL16" s="312" t="str">
        <f t="shared" si="0"/>
        <v>火</v>
      </c>
      <c r="AM16" s="312" t="str">
        <f t="shared" si="0"/>
        <v>水</v>
      </c>
      <c r="AN16" s="312" t="str">
        <f t="shared" si="0"/>
        <v>木</v>
      </c>
      <c r="AO16" s="312" t="str">
        <f t="shared" si="0"/>
        <v>金</v>
      </c>
      <c r="AP16" s="312" t="str">
        <f t="shared" si="0"/>
        <v>土</v>
      </c>
      <c r="AQ16" s="313" t="str">
        <f t="shared" si="0"/>
        <v>日</v>
      </c>
      <c r="AR16" s="314" t="str">
        <f t="shared" si="0"/>
        <v>月</v>
      </c>
      <c r="AS16" s="312" t="str">
        <f t="shared" si="0"/>
        <v>火</v>
      </c>
      <c r="AT16" s="312" t="str">
        <f t="shared" si="0"/>
        <v>水</v>
      </c>
      <c r="AU16" s="312" t="str">
        <f t="shared" si="0"/>
        <v>木</v>
      </c>
      <c r="AV16" s="312" t="str">
        <f t="shared" si="0"/>
        <v>金</v>
      </c>
      <c r="AW16" s="312" t="str">
        <f t="shared" si="0"/>
        <v>土</v>
      </c>
      <c r="AX16" s="313" t="str">
        <f t="shared" si="0"/>
        <v>日</v>
      </c>
      <c r="AY16" s="312" t="str">
        <f>IF(AY15=1,"日",IF(AY15=2,"月",IF(AY15=3,"火",IF(AY15=4,"水",IF(AY15=5,"木",IF(AY15=6,"金",IF(AY15=0,"","土")))))))</f>
        <v/>
      </c>
      <c r="AZ16" s="312" t="str">
        <f>IF(AZ15=1,"日",IF(AZ15=2,"月",IF(AZ15=3,"火",IF(AZ15=4,"水",IF(AZ15=5,"木",IF(AZ15=6,"金",IF(AZ15=0,"","土")))))))</f>
        <v/>
      </c>
      <c r="BA16" s="312" t="str">
        <f>IF(BA15=1,"日",IF(BA15=2,"月",IF(BA15=3,"火",IF(BA15=4,"水",IF(BA15=5,"木",IF(BA15=6,"金",IF(BA15=0,"","土")))))))</f>
        <v/>
      </c>
      <c r="BB16" s="721"/>
      <c r="BC16" s="722"/>
      <c r="BD16" s="725"/>
      <c r="BE16" s="722"/>
      <c r="BF16" s="732"/>
      <c r="BG16" s="733"/>
      <c r="BH16" s="733"/>
      <c r="BI16" s="733"/>
      <c r="BJ16" s="734"/>
    </row>
    <row r="17" spans="2:62" ht="20.25" customHeight="1">
      <c r="B17" s="753">
        <f>B15+1</f>
        <v>1</v>
      </c>
      <c r="C17" s="755"/>
      <c r="D17" s="756"/>
      <c r="E17" s="311"/>
      <c r="F17" s="310"/>
      <c r="G17" s="311"/>
      <c r="H17" s="310"/>
      <c r="I17" s="759"/>
      <c r="J17" s="760"/>
      <c r="K17" s="761"/>
      <c r="L17" s="762"/>
      <c r="M17" s="762"/>
      <c r="N17" s="756"/>
      <c r="O17" s="765"/>
      <c r="P17" s="766"/>
      <c r="Q17" s="766"/>
      <c r="R17" s="766"/>
      <c r="S17" s="767"/>
      <c r="T17" s="309" t="s">
        <v>467</v>
      </c>
      <c r="U17" s="308"/>
      <c r="V17" s="307"/>
      <c r="W17" s="305"/>
      <c r="X17" s="304"/>
      <c r="Y17" s="304"/>
      <c r="Z17" s="304"/>
      <c r="AA17" s="304"/>
      <c r="AB17" s="304"/>
      <c r="AC17" s="306"/>
      <c r="AD17" s="305"/>
      <c r="AE17" s="304"/>
      <c r="AF17" s="304"/>
      <c r="AG17" s="304"/>
      <c r="AH17" s="304"/>
      <c r="AI17" s="304"/>
      <c r="AJ17" s="306"/>
      <c r="AK17" s="305"/>
      <c r="AL17" s="304"/>
      <c r="AM17" s="304"/>
      <c r="AN17" s="304"/>
      <c r="AO17" s="304"/>
      <c r="AP17" s="304"/>
      <c r="AQ17" s="306"/>
      <c r="AR17" s="305"/>
      <c r="AS17" s="304"/>
      <c r="AT17" s="304"/>
      <c r="AU17" s="304"/>
      <c r="AV17" s="304"/>
      <c r="AW17" s="304"/>
      <c r="AX17" s="306"/>
      <c r="AY17" s="305"/>
      <c r="AZ17" s="304"/>
      <c r="BA17" s="304"/>
      <c r="BB17" s="768"/>
      <c r="BC17" s="769"/>
      <c r="BD17" s="699"/>
      <c r="BE17" s="700"/>
      <c r="BF17" s="701"/>
      <c r="BG17" s="702"/>
      <c r="BH17" s="702"/>
      <c r="BI17" s="702"/>
      <c r="BJ17" s="703"/>
    </row>
    <row r="18" spans="2:62" ht="20.25" customHeight="1">
      <c r="B18" s="754"/>
      <c r="C18" s="757"/>
      <c r="D18" s="758"/>
      <c r="E18" s="289"/>
      <c r="F18" s="288">
        <f>C17</f>
        <v>0</v>
      </c>
      <c r="G18" s="289"/>
      <c r="H18" s="288">
        <f>I17</f>
        <v>0</v>
      </c>
      <c r="I18" s="740"/>
      <c r="J18" s="741"/>
      <c r="K18" s="763"/>
      <c r="L18" s="764"/>
      <c r="M18" s="764"/>
      <c r="N18" s="758"/>
      <c r="O18" s="748"/>
      <c r="P18" s="749"/>
      <c r="Q18" s="749"/>
      <c r="R18" s="749"/>
      <c r="S18" s="750"/>
      <c r="T18" s="301" t="s">
        <v>466</v>
      </c>
      <c r="U18" s="300"/>
      <c r="V18" s="299"/>
      <c r="W18" s="283" t="str">
        <f>IF(W17="","",VLOOKUP(W17,'（標準様式１）シフト記号表'!$C$6:$L$47,10,FALSE))</f>
        <v/>
      </c>
      <c r="X18" s="282" t="str">
        <f>IF(X17="","",VLOOKUP(X17,'（標準様式１）シフト記号表'!$C$6:$L$47,10,FALSE))</f>
        <v/>
      </c>
      <c r="Y18" s="282" t="str">
        <f>IF(Y17="","",VLOOKUP(Y17,'（標準様式１）シフト記号表'!$C$6:$L$47,10,FALSE))</f>
        <v/>
      </c>
      <c r="Z18" s="282" t="str">
        <f>IF(Z17="","",VLOOKUP(Z17,'（標準様式１）シフト記号表'!$C$6:$L$47,10,FALSE))</f>
        <v/>
      </c>
      <c r="AA18" s="282" t="str">
        <f>IF(AA17="","",VLOOKUP(AA17,'（標準様式１）シフト記号表'!$C$6:$L$47,10,FALSE))</f>
        <v/>
      </c>
      <c r="AB18" s="282" t="str">
        <f>IF(AB17="","",VLOOKUP(AB17,'（標準様式１）シフト記号表'!$C$6:$L$47,10,FALSE))</f>
        <v/>
      </c>
      <c r="AC18" s="284" t="str">
        <f>IF(AC17="","",VLOOKUP(AC17,'（標準様式１）シフト記号表'!$C$6:$L$47,10,FALSE))</f>
        <v/>
      </c>
      <c r="AD18" s="283" t="str">
        <f>IF(AD17="","",VLOOKUP(AD17,'（標準様式１）シフト記号表'!$C$6:$L$47,10,FALSE))</f>
        <v/>
      </c>
      <c r="AE18" s="282" t="str">
        <f>IF(AE17="","",VLOOKUP(AE17,'（標準様式１）シフト記号表'!$C$6:$L$47,10,FALSE))</f>
        <v/>
      </c>
      <c r="AF18" s="282" t="str">
        <f>IF(AF17="","",VLOOKUP(AF17,'（標準様式１）シフト記号表'!$C$6:$L$47,10,FALSE))</f>
        <v/>
      </c>
      <c r="AG18" s="282" t="str">
        <f>IF(AG17="","",VLOOKUP(AG17,'（標準様式１）シフト記号表'!$C$6:$L$47,10,FALSE))</f>
        <v/>
      </c>
      <c r="AH18" s="282" t="str">
        <f>IF(AH17="","",VLOOKUP(AH17,'（標準様式１）シフト記号表'!$C$6:$L$47,10,FALSE))</f>
        <v/>
      </c>
      <c r="AI18" s="282" t="str">
        <f>IF(AI17="","",VLOOKUP(AI17,'（標準様式１）シフト記号表'!$C$6:$L$47,10,FALSE))</f>
        <v/>
      </c>
      <c r="AJ18" s="284" t="str">
        <f>IF(AJ17="","",VLOOKUP(AJ17,'（標準様式１）シフト記号表'!$C$6:$L$47,10,FALSE))</f>
        <v/>
      </c>
      <c r="AK18" s="283" t="str">
        <f>IF(AK17="","",VLOOKUP(AK17,'（標準様式１）シフト記号表'!$C$6:$L$47,10,FALSE))</f>
        <v/>
      </c>
      <c r="AL18" s="282" t="str">
        <f>IF(AL17="","",VLOOKUP(AL17,'（標準様式１）シフト記号表'!$C$6:$L$47,10,FALSE))</f>
        <v/>
      </c>
      <c r="AM18" s="282" t="str">
        <f>IF(AM17="","",VLOOKUP(AM17,'（標準様式１）シフト記号表'!$C$6:$L$47,10,FALSE))</f>
        <v/>
      </c>
      <c r="AN18" s="282" t="str">
        <f>IF(AN17="","",VLOOKUP(AN17,'（標準様式１）シフト記号表'!$C$6:$L$47,10,FALSE))</f>
        <v/>
      </c>
      <c r="AO18" s="282" t="str">
        <f>IF(AO17="","",VLOOKUP(AO17,'（標準様式１）シフト記号表'!$C$6:$L$47,10,FALSE))</f>
        <v/>
      </c>
      <c r="AP18" s="282" t="str">
        <f>IF(AP17="","",VLOOKUP(AP17,'（標準様式１）シフト記号表'!$C$6:$L$47,10,FALSE))</f>
        <v/>
      </c>
      <c r="AQ18" s="284" t="str">
        <f>IF(AQ17="","",VLOOKUP(AQ17,'（標準様式１）シフト記号表'!$C$6:$L$47,10,FALSE))</f>
        <v/>
      </c>
      <c r="AR18" s="283" t="str">
        <f>IF(AR17="","",VLOOKUP(AR17,'（標準様式１）シフト記号表'!$C$6:$L$47,10,FALSE))</f>
        <v/>
      </c>
      <c r="AS18" s="282" t="str">
        <f>IF(AS17="","",VLOOKUP(AS17,'（標準様式１）シフト記号表'!$C$6:$L$47,10,FALSE))</f>
        <v/>
      </c>
      <c r="AT18" s="282" t="str">
        <f>IF(AT17="","",VLOOKUP(AT17,'（標準様式１）シフト記号表'!$C$6:$L$47,10,FALSE))</f>
        <v/>
      </c>
      <c r="AU18" s="282" t="str">
        <f>IF(AU17="","",VLOOKUP(AU17,'（標準様式１）シフト記号表'!$C$6:$L$47,10,FALSE))</f>
        <v/>
      </c>
      <c r="AV18" s="282" t="str">
        <f>IF(AV17="","",VLOOKUP(AV17,'（標準様式１）シフト記号表'!$C$6:$L$47,10,FALSE))</f>
        <v/>
      </c>
      <c r="AW18" s="282" t="str">
        <f>IF(AW17="","",VLOOKUP(AW17,'（標準様式１）シフト記号表'!$C$6:$L$47,10,FALSE))</f>
        <v/>
      </c>
      <c r="AX18" s="284" t="str">
        <f>IF(AX17="","",VLOOKUP(AX17,'（標準様式１）シフト記号表'!$C$6:$L$47,10,FALSE))</f>
        <v/>
      </c>
      <c r="AY18" s="283" t="str">
        <f>IF(AY17="","",VLOOKUP(AY17,'（標準様式１）シフト記号表'!$C$6:$L$47,10,FALSE))</f>
        <v/>
      </c>
      <c r="AZ18" s="282" t="str">
        <f>IF(AZ17="","",VLOOKUP(AZ17,'（標準様式１）シフト記号表'!$C$6:$L$47,10,FALSE))</f>
        <v/>
      </c>
      <c r="BA18" s="282" t="str">
        <f>IF(BA17="","",VLOOKUP(BA17,'（標準様式１）シフト記号表'!$C$6:$L$47,10,FALSE))</f>
        <v/>
      </c>
      <c r="BB18" s="696" t="str">
        <f>IF($BE$3="４週",SUM(W18:AX18),IF($BE$3="暦月",SUM(W18:BA18),""))</f>
        <v/>
      </c>
      <c r="BC18" s="697"/>
      <c r="BD18" s="698" t="str">
        <f>IF($BE$3="４週",BB18/4,IF($BE$3="暦月",(BB18/($BE$8/7)),""))</f>
        <v/>
      </c>
      <c r="BE18" s="697"/>
      <c r="BF18" s="693"/>
      <c r="BG18" s="694"/>
      <c r="BH18" s="694"/>
      <c r="BI18" s="694"/>
      <c r="BJ18" s="695"/>
    </row>
    <row r="19" spans="2:62" ht="20.25" customHeight="1">
      <c r="B19" s="753">
        <f>B17+1</f>
        <v>2</v>
      </c>
      <c r="C19" s="787"/>
      <c r="D19" s="744"/>
      <c r="E19" s="303"/>
      <c r="F19" s="302"/>
      <c r="G19" s="303"/>
      <c r="H19" s="302"/>
      <c r="I19" s="738"/>
      <c r="J19" s="739"/>
      <c r="K19" s="742"/>
      <c r="L19" s="743"/>
      <c r="M19" s="743"/>
      <c r="N19" s="744"/>
      <c r="O19" s="748"/>
      <c r="P19" s="749"/>
      <c r="Q19" s="749"/>
      <c r="R19" s="749"/>
      <c r="S19" s="750"/>
      <c r="T19" s="298" t="s">
        <v>467</v>
      </c>
      <c r="U19" s="297"/>
      <c r="V19" s="296"/>
      <c r="W19" s="292"/>
      <c r="X19" s="291"/>
      <c r="Y19" s="291"/>
      <c r="Z19" s="291"/>
      <c r="AA19" s="291"/>
      <c r="AB19" s="291"/>
      <c r="AC19" s="293"/>
      <c r="AD19" s="292"/>
      <c r="AE19" s="291"/>
      <c r="AF19" s="291"/>
      <c r="AG19" s="291"/>
      <c r="AH19" s="291"/>
      <c r="AI19" s="291"/>
      <c r="AJ19" s="293"/>
      <c r="AK19" s="292"/>
      <c r="AL19" s="291"/>
      <c r="AM19" s="291"/>
      <c r="AN19" s="291"/>
      <c r="AO19" s="291"/>
      <c r="AP19" s="291"/>
      <c r="AQ19" s="293"/>
      <c r="AR19" s="292"/>
      <c r="AS19" s="291"/>
      <c r="AT19" s="291"/>
      <c r="AU19" s="291"/>
      <c r="AV19" s="291"/>
      <c r="AW19" s="291"/>
      <c r="AX19" s="293"/>
      <c r="AY19" s="292"/>
      <c r="AZ19" s="291"/>
      <c r="BA19" s="290"/>
      <c r="BB19" s="751"/>
      <c r="BC19" s="752"/>
      <c r="BD19" s="770"/>
      <c r="BE19" s="771"/>
      <c r="BF19" s="690"/>
      <c r="BG19" s="691"/>
      <c r="BH19" s="691"/>
      <c r="BI19" s="691"/>
      <c r="BJ19" s="692"/>
    </row>
    <row r="20" spans="2:62" ht="20.25" customHeight="1">
      <c r="B20" s="754"/>
      <c r="C20" s="788"/>
      <c r="D20" s="747"/>
      <c r="E20" s="289"/>
      <c r="F20" s="288">
        <f>C19</f>
        <v>0</v>
      </c>
      <c r="G20" s="289"/>
      <c r="H20" s="288">
        <f>I19</f>
        <v>0</v>
      </c>
      <c r="I20" s="740"/>
      <c r="J20" s="741"/>
      <c r="K20" s="745"/>
      <c r="L20" s="746"/>
      <c r="M20" s="746"/>
      <c r="N20" s="747"/>
      <c r="O20" s="748"/>
      <c r="P20" s="749"/>
      <c r="Q20" s="749"/>
      <c r="R20" s="749"/>
      <c r="S20" s="750"/>
      <c r="T20" s="301" t="s">
        <v>466</v>
      </c>
      <c r="U20" s="300"/>
      <c r="V20" s="299"/>
      <c r="W20" s="283" t="str">
        <f>IF(W19="","",VLOOKUP(W19,'（標準様式１）シフト記号表'!$C$6:$L$47,10,FALSE))</f>
        <v/>
      </c>
      <c r="X20" s="282" t="str">
        <f>IF(X19="","",VLOOKUP(X19,'（標準様式１）シフト記号表'!$C$6:$L$47,10,FALSE))</f>
        <v/>
      </c>
      <c r="Y20" s="282" t="str">
        <f>IF(Y19="","",VLOOKUP(Y19,'（標準様式１）シフト記号表'!$C$6:$L$47,10,FALSE))</f>
        <v/>
      </c>
      <c r="Z20" s="282" t="str">
        <f>IF(Z19="","",VLOOKUP(Z19,'（標準様式１）シフト記号表'!$C$6:$L$47,10,FALSE))</f>
        <v/>
      </c>
      <c r="AA20" s="282" t="str">
        <f>IF(AA19="","",VLOOKUP(AA19,'（標準様式１）シフト記号表'!$C$6:$L$47,10,FALSE))</f>
        <v/>
      </c>
      <c r="AB20" s="282" t="str">
        <f>IF(AB19="","",VLOOKUP(AB19,'（標準様式１）シフト記号表'!$C$6:$L$47,10,FALSE))</f>
        <v/>
      </c>
      <c r="AC20" s="284" t="str">
        <f>IF(AC19="","",VLOOKUP(AC19,'（標準様式１）シフト記号表'!$C$6:$L$47,10,FALSE))</f>
        <v/>
      </c>
      <c r="AD20" s="283" t="str">
        <f>IF(AD19="","",VLOOKUP(AD19,'（標準様式１）シフト記号表'!$C$6:$L$47,10,FALSE))</f>
        <v/>
      </c>
      <c r="AE20" s="282" t="str">
        <f>IF(AE19="","",VLOOKUP(AE19,'（標準様式１）シフト記号表'!$C$6:$L$47,10,FALSE))</f>
        <v/>
      </c>
      <c r="AF20" s="282" t="str">
        <f>IF(AF19="","",VLOOKUP(AF19,'（標準様式１）シフト記号表'!$C$6:$L$47,10,FALSE))</f>
        <v/>
      </c>
      <c r="AG20" s="282" t="str">
        <f>IF(AG19="","",VLOOKUP(AG19,'（標準様式１）シフト記号表'!$C$6:$L$47,10,FALSE))</f>
        <v/>
      </c>
      <c r="AH20" s="282" t="str">
        <f>IF(AH19="","",VLOOKUP(AH19,'（標準様式１）シフト記号表'!$C$6:$L$47,10,FALSE))</f>
        <v/>
      </c>
      <c r="AI20" s="282" t="str">
        <f>IF(AI19="","",VLOOKUP(AI19,'（標準様式１）シフト記号表'!$C$6:$L$47,10,FALSE))</f>
        <v/>
      </c>
      <c r="AJ20" s="284" t="str">
        <f>IF(AJ19="","",VLOOKUP(AJ19,'（標準様式１）シフト記号表'!$C$6:$L$47,10,FALSE))</f>
        <v/>
      </c>
      <c r="AK20" s="283" t="str">
        <f>IF(AK19="","",VLOOKUP(AK19,'（標準様式１）シフト記号表'!$C$6:$L$47,10,FALSE))</f>
        <v/>
      </c>
      <c r="AL20" s="282" t="str">
        <f>IF(AL19="","",VLOOKUP(AL19,'（標準様式１）シフト記号表'!$C$6:$L$47,10,FALSE))</f>
        <v/>
      </c>
      <c r="AM20" s="282" t="str">
        <f>IF(AM19="","",VLOOKUP(AM19,'（標準様式１）シフト記号表'!$C$6:$L$47,10,FALSE))</f>
        <v/>
      </c>
      <c r="AN20" s="282" t="str">
        <f>IF(AN19="","",VLOOKUP(AN19,'（標準様式１）シフト記号表'!$C$6:$L$47,10,FALSE))</f>
        <v/>
      </c>
      <c r="AO20" s="282" t="str">
        <f>IF(AO19="","",VLOOKUP(AO19,'（標準様式１）シフト記号表'!$C$6:$L$47,10,FALSE))</f>
        <v/>
      </c>
      <c r="AP20" s="282" t="str">
        <f>IF(AP19="","",VLOOKUP(AP19,'（標準様式１）シフト記号表'!$C$6:$L$47,10,FALSE))</f>
        <v/>
      </c>
      <c r="AQ20" s="284" t="str">
        <f>IF(AQ19="","",VLOOKUP(AQ19,'（標準様式１）シフト記号表'!$C$6:$L$47,10,FALSE))</f>
        <v/>
      </c>
      <c r="AR20" s="283" t="str">
        <f>IF(AR19="","",VLOOKUP(AR19,'（標準様式１）シフト記号表'!$C$6:$L$47,10,FALSE))</f>
        <v/>
      </c>
      <c r="AS20" s="282" t="str">
        <f>IF(AS19="","",VLOOKUP(AS19,'（標準様式１）シフト記号表'!$C$6:$L$47,10,FALSE))</f>
        <v/>
      </c>
      <c r="AT20" s="282" t="str">
        <f>IF(AT19="","",VLOOKUP(AT19,'（標準様式１）シフト記号表'!$C$6:$L$47,10,FALSE))</f>
        <v/>
      </c>
      <c r="AU20" s="282" t="str">
        <f>IF(AU19="","",VLOOKUP(AU19,'（標準様式１）シフト記号表'!$C$6:$L$47,10,FALSE))</f>
        <v/>
      </c>
      <c r="AV20" s="282" t="str">
        <f>IF(AV19="","",VLOOKUP(AV19,'（標準様式１）シフト記号表'!$C$6:$L$47,10,FALSE))</f>
        <v/>
      </c>
      <c r="AW20" s="282" t="str">
        <f>IF(AW19="","",VLOOKUP(AW19,'（標準様式１）シフト記号表'!$C$6:$L$47,10,FALSE))</f>
        <v/>
      </c>
      <c r="AX20" s="284" t="str">
        <f>IF(AX19="","",VLOOKUP(AX19,'（標準様式１）シフト記号表'!$C$6:$L$47,10,FALSE))</f>
        <v/>
      </c>
      <c r="AY20" s="283" t="str">
        <f>IF(AY19="","",VLOOKUP(AY19,'（標準様式１）シフト記号表'!$C$6:$L$47,10,FALSE))</f>
        <v/>
      </c>
      <c r="AZ20" s="282" t="str">
        <f>IF(AZ19="","",VLOOKUP(AZ19,'（標準様式１）シフト記号表'!$C$6:$L$47,10,FALSE))</f>
        <v/>
      </c>
      <c r="BA20" s="282" t="str">
        <f>IF(BA19="","",VLOOKUP(BA19,'（標準様式１）シフト記号表'!$C$6:$L$47,10,FALSE))</f>
        <v/>
      </c>
      <c r="BB20" s="696" t="str">
        <f>IF($BE$3="４週",SUM(W20:AX20),IF($BE$3="暦月",SUM(W20:BA20),""))</f>
        <v/>
      </c>
      <c r="BC20" s="697"/>
      <c r="BD20" s="698" t="str">
        <f>IF($BE$3="４週",BB20/4,IF($BE$3="暦月",(BB20/($BE$8/7)),""))</f>
        <v/>
      </c>
      <c r="BE20" s="697"/>
      <c r="BF20" s="693"/>
      <c r="BG20" s="694"/>
      <c r="BH20" s="694"/>
      <c r="BI20" s="694"/>
      <c r="BJ20" s="695"/>
    </row>
    <row r="21" spans="2:62" ht="20.25" customHeight="1">
      <c r="B21" s="753">
        <f>B19+1</f>
        <v>3</v>
      </c>
      <c r="C21" s="787"/>
      <c r="D21" s="744"/>
      <c r="E21" s="289"/>
      <c r="F21" s="288"/>
      <c r="G21" s="289"/>
      <c r="H21" s="288"/>
      <c r="I21" s="738"/>
      <c r="J21" s="739"/>
      <c r="K21" s="742"/>
      <c r="L21" s="743"/>
      <c r="M21" s="743"/>
      <c r="N21" s="744"/>
      <c r="O21" s="748"/>
      <c r="P21" s="749"/>
      <c r="Q21" s="749"/>
      <c r="R21" s="749"/>
      <c r="S21" s="750"/>
      <c r="T21" s="298" t="s">
        <v>467</v>
      </c>
      <c r="U21" s="297"/>
      <c r="V21" s="296"/>
      <c r="W21" s="292"/>
      <c r="X21" s="291"/>
      <c r="Y21" s="291"/>
      <c r="Z21" s="291"/>
      <c r="AA21" s="291"/>
      <c r="AB21" s="291"/>
      <c r="AC21" s="293"/>
      <c r="AD21" s="292"/>
      <c r="AE21" s="291"/>
      <c r="AF21" s="291"/>
      <c r="AG21" s="291"/>
      <c r="AH21" s="291"/>
      <c r="AI21" s="291"/>
      <c r="AJ21" s="293"/>
      <c r="AK21" s="292"/>
      <c r="AL21" s="291"/>
      <c r="AM21" s="291"/>
      <c r="AN21" s="291"/>
      <c r="AO21" s="291"/>
      <c r="AP21" s="291"/>
      <c r="AQ21" s="293"/>
      <c r="AR21" s="292"/>
      <c r="AS21" s="291"/>
      <c r="AT21" s="291"/>
      <c r="AU21" s="291"/>
      <c r="AV21" s="291"/>
      <c r="AW21" s="291"/>
      <c r="AX21" s="293"/>
      <c r="AY21" s="292"/>
      <c r="AZ21" s="291"/>
      <c r="BA21" s="290"/>
      <c r="BB21" s="751"/>
      <c r="BC21" s="752"/>
      <c r="BD21" s="770"/>
      <c r="BE21" s="771"/>
      <c r="BF21" s="690"/>
      <c r="BG21" s="691"/>
      <c r="BH21" s="691"/>
      <c r="BI21" s="691"/>
      <c r="BJ21" s="692"/>
    </row>
    <row r="22" spans="2:62" ht="20.25" customHeight="1">
      <c r="B22" s="754"/>
      <c r="C22" s="788"/>
      <c r="D22" s="747"/>
      <c r="E22" s="289"/>
      <c r="F22" s="288">
        <f>C21</f>
        <v>0</v>
      </c>
      <c r="G22" s="289"/>
      <c r="H22" s="288">
        <f>I21</f>
        <v>0</v>
      </c>
      <c r="I22" s="740"/>
      <c r="J22" s="741"/>
      <c r="K22" s="745"/>
      <c r="L22" s="746"/>
      <c r="M22" s="746"/>
      <c r="N22" s="747"/>
      <c r="O22" s="748"/>
      <c r="P22" s="749"/>
      <c r="Q22" s="749"/>
      <c r="R22" s="749"/>
      <c r="S22" s="750"/>
      <c r="T22" s="301" t="s">
        <v>466</v>
      </c>
      <c r="U22" s="300"/>
      <c r="V22" s="299"/>
      <c r="W22" s="283" t="str">
        <f>IF(W21="","",VLOOKUP(W21,'（標準様式１）シフト記号表'!$C$6:$L$47,10,FALSE))</f>
        <v/>
      </c>
      <c r="X22" s="282" t="str">
        <f>IF(X21="","",VLOOKUP(X21,'（標準様式１）シフト記号表'!$C$6:$L$47,10,FALSE))</f>
        <v/>
      </c>
      <c r="Y22" s="282" t="str">
        <f>IF(Y21="","",VLOOKUP(Y21,'（標準様式１）シフト記号表'!$C$6:$L$47,10,FALSE))</f>
        <v/>
      </c>
      <c r="Z22" s="282" t="str">
        <f>IF(Z21="","",VLOOKUP(Z21,'（標準様式１）シフト記号表'!$C$6:$L$47,10,FALSE))</f>
        <v/>
      </c>
      <c r="AA22" s="282" t="str">
        <f>IF(AA21="","",VLOOKUP(AA21,'（標準様式１）シフト記号表'!$C$6:$L$47,10,FALSE))</f>
        <v/>
      </c>
      <c r="AB22" s="282" t="str">
        <f>IF(AB21="","",VLOOKUP(AB21,'（標準様式１）シフト記号表'!$C$6:$L$47,10,FALSE))</f>
        <v/>
      </c>
      <c r="AC22" s="284" t="str">
        <f>IF(AC21="","",VLOOKUP(AC21,'（標準様式１）シフト記号表'!$C$6:$L$47,10,FALSE))</f>
        <v/>
      </c>
      <c r="AD22" s="283" t="str">
        <f>IF(AD21="","",VLOOKUP(AD21,'（標準様式１）シフト記号表'!$C$6:$L$47,10,FALSE))</f>
        <v/>
      </c>
      <c r="AE22" s="282" t="str">
        <f>IF(AE21="","",VLOOKUP(AE21,'（標準様式１）シフト記号表'!$C$6:$L$47,10,FALSE))</f>
        <v/>
      </c>
      <c r="AF22" s="282" t="str">
        <f>IF(AF21="","",VLOOKUP(AF21,'（標準様式１）シフト記号表'!$C$6:$L$47,10,FALSE))</f>
        <v/>
      </c>
      <c r="AG22" s="282" t="str">
        <f>IF(AG21="","",VLOOKUP(AG21,'（標準様式１）シフト記号表'!$C$6:$L$47,10,FALSE))</f>
        <v/>
      </c>
      <c r="AH22" s="282" t="str">
        <f>IF(AH21="","",VLOOKUP(AH21,'（標準様式１）シフト記号表'!$C$6:$L$47,10,FALSE))</f>
        <v/>
      </c>
      <c r="AI22" s="282" t="str">
        <f>IF(AI21="","",VLOOKUP(AI21,'（標準様式１）シフト記号表'!$C$6:$L$47,10,FALSE))</f>
        <v/>
      </c>
      <c r="AJ22" s="284" t="str">
        <f>IF(AJ21="","",VLOOKUP(AJ21,'（標準様式１）シフト記号表'!$C$6:$L$47,10,FALSE))</f>
        <v/>
      </c>
      <c r="AK22" s="283" t="str">
        <f>IF(AK21="","",VLOOKUP(AK21,'（標準様式１）シフト記号表'!$C$6:$L$47,10,FALSE))</f>
        <v/>
      </c>
      <c r="AL22" s="282" t="str">
        <f>IF(AL21="","",VLOOKUP(AL21,'（標準様式１）シフト記号表'!$C$6:$L$47,10,FALSE))</f>
        <v/>
      </c>
      <c r="AM22" s="282" t="str">
        <f>IF(AM21="","",VLOOKUP(AM21,'（標準様式１）シフト記号表'!$C$6:$L$47,10,FALSE))</f>
        <v/>
      </c>
      <c r="AN22" s="282" t="str">
        <f>IF(AN21="","",VLOOKUP(AN21,'（標準様式１）シフト記号表'!$C$6:$L$47,10,FALSE))</f>
        <v/>
      </c>
      <c r="AO22" s="282" t="str">
        <f>IF(AO21="","",VLOOKUP(AO21,'（標準様式１）シフト記号表'!$C$6:$L$47,10,FALSE))</f>
        <v/>
      </c>
      <c r="AP22" s="282" t="str">
        <f>IF(AP21="","",VLOOKUP(AP21,'（標準様式１）シフト記号表'!$C$6:$L$47,10,FALSE))</f>
        <v/>
      </c>
      <c r="AQ22" s="284" t="str">
        <f>IF(AQ21="","",VLOOKUP(AQ21,'（標準様式１）シフト記号表'!$C$6:$L$47,10,FALSE))</f>
        <v/>
      </c>
      <c r="AR22" s="283" t="str">
        <f>IF(AR21="","",VLOOKUP(AR21,'（標準様式１）シフト記号表'!$C$6:$L$47,10,FALSE))</f>
        <v/>
      </c>
      <c r="AS22" s="282" t="str">
        <f>IF(AS21="","",VLOOKUP(AS21,'（標準様式１）シフト記号表'!$C$6:$L$47,10,FALSE))</f>
        <v/>
      </c>
      <c r="AT22" s="282" t="str">
        <f>IF(AT21="","",VLOOKUP(AT21,'（標準様式１）シフト記号表'!$C$6:$L$47,10,FALSE))</f>
        <v/>
      </c>
      <c r="AU22" s="282" t="str">
        <f>IF(AU21="","",VLOOKUP(AU21,'（標準様式１）シフト記号表'!$C$6:$L$47,10,FALSE))</f>
        <v/>
      </c>
      <c r="AV22" s="282" t="str">
        <f>IF(AV21="","",VLOOKUP(AV21,'（標準様式１）シフト記号表'!$C$6:$L$47,10,FALSE))</f>
        <v/>
      </c>
      <c r="AW22" s="282" t="str">
        <f>IF(AW21="","",VLOOKUP(AW21,'（標準様式１）シフト記号表'!$C$6:$L$47,10,FALSE))</f>
        <v/>
      </c>
      <c r="AX22" s="284" t="str">
        <f>IF(AX21="","",VLOOKUP(AX21,'（標準様式１）シフト記号表'!$C$6:$L$47,10,FALSE))</f>
        <v/>
      </c>
      <c r="AY22" s="283" t="str">
        <f>IF(AY21="","",VLOOKUP(AY21,'（標準様式１）シフト記号表'!$C$6:$L$47,10,FALSE))</f>
        <v/>
      </c>
      <c r="AZ22" s="282" t="str">
        <f>IF(AZ21="","",VLOOKUP(AZ21,'（標準様式１）シフト記号表'!$C$6:$L$47,10,FALSE))</f>
        <v/>
      </c>
      <c r="BA22" s="282" t="str">
        <f>IF(BA21="","",VLOOKUP(BA21,'（標準様式１）シフト記号表'!$C$6:$L$47,10,FALSE))</f>
        <v/>
      </c>
      <c r="BB22" s="696" t="str">
        <f>IF($BE$3="４週",SUM(W22:AX22),IF($BE$3="暦月",SUM(W22:BA22),""))</f>
        <v/>
      </c>
      <c r="BC22" s="697"/>
      <c r="BD22" s="698" t="str">
        <f>IF($BE$3="４週",BB22/4,IF($BE$3="暦月",(BB22/($BE$8/7)),""))</f>
        <v/>
      </c>
      <c r="BE22" s="697"/>
      <c r="BF22" s="693"/>
      <c r="BG22" s="694"/>
      <c r="BH22" s="694"/>
      <c r="BI22" s="694"/>
      <c r="BJ22" s="695"/>
    </row>
    <row r="23" spans="2:62" ht="20.25" customHeight="1">
      <c r="B23" s="753">
        <f>B21+1</f>
        <v>4</v>
      </c>
      <c r="C23" s="787"/>
      <c r="D23" s="744"/>
      <c r="E23" s="289"/>
      <c r="F23" s="288"/>
      <c r="G23" s="289"/>
      <c r="H23" s="288"/>
      <c r="I23" s="738"/>
      <c r="J23" s="739"/>
      <c r="K23" s="742"/>
      <c r="L23" s="743"/>
      <c r="M23" s="743"/>
      <c r="N23" s="744"/>
      <c r="O23" s="748"/>
      <c r="P23" s="749"/>
      <c r="Q23" s="749"/>
      <c r="R23" s="749"/>
      <c r="S23" s="750"/>
      <c r="T23" s="298" t="s">
        <v>467</v>
      </c>
      <c r="U23" s="297"/>
      <c r="V23" s="296"/>
      <c r="W23" s="292"/>
      <c r="X23" s="291"/>
      <c r="Y23" s="291"/>
      <c r="Z23" s="291"/>
      <c r="AA23" s="291"/>
      <c r="AB23" s="291"/>
      <c r="AC23" s="293"/>
      <c r="AD23" s="292"/>
      <c r="AE23" s="291"/>
      <c r="AF23" s="291"/>
      <c r="AG23" s="291"/>
      <c r="AH23" s="291"/>
      <c r="AI23" s="291"/>
      <c r="AJ23" s="293"/>
      <c r="AK23" s="292"/>
      <c r="AL23" s="291"/>
      <c r="AM23" s="291"/>
      <c r="AN23" s="291"/>
      <c r="AO23" s="291"/>
      <c r="AP23" s="291"/>
      <c r="AQ23" s="293"/>
      <c r="AR23" s="292"/>
      <c r="AS23" s="291"/>
      <c r="AT23" s="291"/>
      <c r="AU23" s="291"/>
      <c r="AV23" s="291"/>
      <c r="AW23" s="291"/>
      <c r="AX23" s="293"/>
      <c r="AY23" s="292"/>
      <c r="AZ23" s="291"/>
      <c r="BA23" s="290"/>
      <c r="BB23" s="751"/>
      <c r="BC23" s="752"/>
      <c r="BD23" s="770"/>
      <c r="BE23" s="771"/>
      <c r="BF23" s="690"/>
      <c r="BG23" s="691"/>
      <c r="BH23" s="691"/>
      <c r="BI23" s="691"/>
      <c r="BJ23" s="692"/>
    </row>
    <row r="24" spans="2:62" ht="20.25" customHeight="1">
      <c r="B24" s="754"/>
      <c r="C24" s="788"/>
      <c r="D24" s="747"/>
      <c r="E24" s="289"/>
      <c r="F24" s="288">
        <f>C23</f>
        <v>0</v>
      </c>
      <c r="G24" s="289"/>
      <c r="H24" s="288">
        <f>I23</f>
        <v>0</v>
      </c>
      <c r="I24" s="740"/>
      <c r="J24" s="741"/>
      <c r="K24" s="745"/>
      <c r="L24" s="746"/>
      <c r="M24" s="746"/>
      <c r="N24" s="747"/>
      <c r="O24" s="748"/>
      <c r="P24" s="749"/>
      <c r="Q24" s="749"/>
      <c r="R24" s="749"/>
      <c r="S24" s="750"/>
      <c r="T24" s="301" t="s">
        <v>466</v>
      </c>
      <c r="U24" s="300"/>
      <c r="V24" s="299"/>
      <c r="W24" s="283" t="str">
        <f>IF(W23="","",VLOOKUP(W23,'（標準様式１）シフト記号表'!$C$6:$L$47,10,FALSE))</f>
        <v/>
      </c>
      <c r="X24" s="282" t="str">
        <f>IF(X23="","",VLOOKUP(X23,'（標準様式１）シフト記号表'!$C$6:$L$47,10,FALSE))</f>
        <v/>
      </c>
      <c r="Y24" s="282" t="str">
        <f>IF(Y23="","",VLOOKUP(Y23,'（標準様式１）シフト記号表'!$C$6:$L$47,10,FALSE))</f>
        <v/>
      </c>
      <c r="Z24" s="282" t="str">
        <f>IF(Z23="","",VLOOKUP(Z23,'（標準様式１）シフト記号表'!$C$6:$L$47,10,FALSE))</f>
        <v/>
      </c>
      <c r="AA24" s="282" t="str">
        <f>IF(AA23="","",VLOOKUP(AA23,'（標準様式１）シフト記号表'!$C$6:$L$47,10,FALSE))</f>
        <v/>
      </c>
      <c r="AB24" s="282" t="str">
        <f>IF(AB23="","",VLOOKUP(AB23,'（標準様式１）シフト記号表'!$C$6:$L$47,10,FALSE))</f>
        <v/>
      </c>
      <c r="AC24" s="284" t="str">
        <f>IF(AC23="","",VLOOKUP(AC23,'（標準様式１）シフト記号表'!$C$6:$L$47,10,FALSE))</f>
        <v/>
      </c>
      <c r="AD24" s="283" t="str">
        <f>IF(AD23="","",VLOOKUP(AD23,'（標準様式１）シフト記号表'!$C$6:$L$47,10,FALSE))</f>
        <v/>
      </c>
      <c r="AE24" s="282" t="str">
        <f>IF(AE23="","",VLOOKUP(AE23,'（標準様式１）シフト記号表'!$C$6:$L$47,10,FALSE))</f>
        <v/>
      </c>
      <c r="AF24" s="282" t="str">
        <f>IF(AF23="","",VLOOKUP(AF23,'（標準様式１）シフト記号表'!$C$6:$L$47,10,FALSE))</f>
        <v/>
      </c>
      <c r="AG24" s="282" t="str">
        <f>IF(AG23="","",VLOOKUP(AG23,'（標準様式１）シフト記号表'!$C$6:$L$47,10,FALSE))</f>
        <v/>
      </c>
      <c r="AH24" s="282" t="str">
        <f>IF(AH23="","",VLOOKUP(AH23,'（標準様式１）シフト記号表'!$C$6:$L$47,10,FALSE))</f>
        <v/>
      </c>
      <c r="AI24" s="282" t="str">
        <f>IF(AI23="","",VLOOKUP(AI23,'（標準様式１）シフト記号表'!$C$6:$L$47,10,FALSE))</f>
        <v/>
      </c>
      <c r="AJ24" s="284" t="str">
        <f>IF(AJ23="","",VLOOKUP(AJ23,'（標準様式１）シフト記号表'!$C$6:$L$47,10,FALSE))</f>
        <v/>
      </c>
      <c r="AK24" s="283" t="str">
        <f>IF(AK23="","",VLOOKUP(AK23,'（標準様式１）シフト記号表'!$C$6:$L$47,10,FALSE))</f>
        <v/>
      </c>
      <c r="AL24" s="282" t="str">
        <f>IF(AL23="","",VLOOKUP(AL23,'（標準様式１）シフト記号表'!$C$6:$L$47,10,FALSE))</f>
        <v/>
      </c>
      <c r="AM24" s="282" t="str">
        <f>IF(AM23="","",VLOOKUP(AM23,'（標準様式１）シフト記号表'!$C$6:$L$47,10,FALSE))</f>
        <v/>
      </c>
      <c r="AN24" s="282" t="str">
        <f>IF(AN23="","",VLOOKUP(AN23,'（標準様式１）シフト記号表'!$C$6:$L$47,10,FALSE))</f>
        <v/>
      </c>
      <c r="AO24" s="282" t="str">
        <f>IF(AO23="","",VLOOKUP(AO23,'（標準様式１）シフト記号表'!$C$6:$L$47,10,FALSE))</f>
        <v/>
      </c>
      <c r="AP24" s="282" t="str">
        <f>IF(AP23="","",VLOOKUP(AP23,'（標準様式１）シフト記号表'!$C$6:$L$47,10,FALSE))</f>
        <v/>
      </c>
      <c r="AQ24" s="284" t="str">
        <f>IF(AQ23="","",VLOOKUP(AQ23,'（標準様式１）シフト記号表'!$C$6:$L$47,10,FALSE))</f>
        <v/>
      </c>
      <c r="AR24" s="283" t="str">
        <f>IF(AR23="","",VLOOKUP(AR23,'（標準様式１）シフト記号表'!$C$6:$L$47,10,FALSE))</f>
        <v/>
      </c>
      <c r="AS24" s="282" t="str">
        <f>IF(AS23="","",VLOOKUP(AS23,'（標準様式１）シフト記号表'!$C$6:$L$47,10,FALSE))</f>
        <v/>
      </c>
      <c r="AT24" s="282" t="str">
        <f>IF(AT23="","",VLOOKUP(AT23,'（標準様式１）シフト記号表'!$C$6:$L$47,10,FALSE))</f>
        <v/>
      </c>
      <c r="AU24" s="282" t="str">
        <f>IF(AU23="","",VLOOKUP(AU23,'（標準様式１）シフト記号表'!$C$6:$L$47,10,FALSE))</f>
        <v/>
      </c>
      <c r="AV24" s="282" t="str">
        <f>IF(AV23="","",VLOOKUP(AV23,'（標準様式１）シフト記号表'!$C$6:$L$47,10,FALSE))</f>
        <v/>
      </c>
      <c r="AW24" s="282" t="str">
        <f>IF(AW23="","",VLOOKUP(AW23,'（標準様式１）シフト記号表'!$C$6:$L$47,10,FALSE))</f>
        <v/>
      </c>
      <c r="AX24" s="284" t="str">
        <f>IF(AX23="","",VLOOKUP(AX23,'（標準様式１）シフト記号表'!$C$6:$L$47,10,FALSE))</f>
        <v/>
      </c>
      <c r="AY24" s="283" t="str">
        <f>IF(AY23="","",VLOOKUP(AY23,'（標準様式１）シフト記号表'!$C$6:$L$47,10,FALSE))</f>
        <v/>
      </c>
      <c r="AZ24" s="282" t="str">
        <f>IF(AZ23="","",VLOOKUP(AZ23,'（標準様式１）シフト記号表'!$C$6:$L$47,10,FALSE))</f>
        <v/>
      </c>
      <c r="BA24" s="282" t="str">
        <f>IF(BA23="","",VLOOKUP(BA23,'（標準様式１）シフト記号表'!$C$6:$L$47,10,FALSE))</f>
        <v/>
      </c>
      <c r="BB24" s="696" t="str">
        <f>IF($BE$3="４週",SUM(W24:AX24),IF($BE$3="暦月",SUM(W24:BA24),""))</f>
        <v/>
      </c>
      <c r="BC24" s="697"/>
      <c r="BD24" s="698" t="str">
        <f>IF($BE$3="４週",BB24/4,IF($BE$3="暦月",(BB24/($BE$8/7)),""))</f>
        <v/>
      </c>
      <c r="BE24" s="697"/>
      <c r="BF24" s="693"/>
      <c r="BG24" s="694"/>
      <c r="BH24" s="694"/>
      <c r="BI24" s="694"/>
      <c r="BJ24" s="695"/>
    </row>
    <row r="25" spans="2:62" ht="20.25" customHeight="1">
      <c r="B25" s="753">
        <f>B23+1</f>
        <v>5</v>
      </c>
      <c r="C25" s="787"/>
      <c r="D25" s="744"/>
      <c r="E25" s="289"/>
      <c r="F25" s="288"/>
      <c r="G25" s="289"/>
      <c r="H25" s="288"/>
      <c r="I25" s="738"/>
      <c r="J25" s="739"/>
      <c r="K25" s="742"/>
      <c r="L25" s="743"/>
      <c r="M25" s="743"/>
      <c r="N25" s="744"/>
      <c r="O25" s="748"/>
      <c r="P25" s="749"/>
      <c r="Q25" s="749"/>
      <c r="R25" s="749"/>
      <c r="S25" s="750"/>
      <c r="T25" s="298" t="s">
        <v>467</v>
      </c>
      <c r="U25" s="297"/>
      <c r="V25" s="296"/>
      <c r="W25" s="292"/>
      <c r="X25" s="291"/>
      <c r="Y25" s="291"/>
      <c r="Z25" s="291"/>
      <c r="AA25" s="291"/>
      <c r="AB25" s="291"/>
      <c r="AC25" s="293"/>
      <c r="AD25" s="292"/>
      <c r="AE25" s="291"/>
      <c r="AF25" s="291"/>
      <c r="AG25" s="291"/>
      <c r="AH25" s="291"/>
      <c r="AI25" s="291"/>
      <c r="AJ25" s="293"/>
      <c r="AK25" s="292"/>
      <c r="AL25" s="291"/>
      <c r="AM25" s="291"/>
      <c r="AN25" s="291"/>
      <c r="AO25" s="291"/>
      <c r="AP25" s="291"/>
      <c r="AQ25" s="293"/>
      <c r="AR25" s="292"/>
      <c r="AS25" s="291"/>
      <c r="AT25" s="291"/>
      <c r="AU25" s="291"/>
      <c r="AV25" s="291"/>
      <c r="AW25" s="291"/>
      <c r="AX25" s="293"/>
      <c r="AY25" s="292"/>
      <c r="AZ25" s="291"/>
      <c r="BA25" s="290"/>
      <c r="BB25" s="751"/>
      <c r="BC25" s="752"/>
      <c r="BD25" s="770"/>
      <c r="BE25" s="771"/>
      <c r="BF25" s="690"/>
      <c r="BG25" s="691"/>
      <c r="BH25" s="691"/>
      <c r="BI25" s="691"/>
      <c r="BJ25" s="692"/>
    </row>
    <row r="26" spans="2:62" ht="20.25" customHeight="1">
      <c r="B26" s="754"/>
      <c r="C26" s="788"/>
      <c r="D26" s="747"/>
      <c r="E26" s="289"/>
      <c r="F26" s="288">
        <f>C25</f>
        <v>0</v>
      </c>
      <c r="G26" s="289"/>
      <c r="H26" s="288">
        <f>I25</f>
        <v>0</v>
      </c>
      <c r="I26" s="740"/>
      <c r="J26" s="741"/>
      <c r="K26" s="745"/>
      <c r="L26" s="746"/>
      <c r="M26" s="746"/>
      <c r="N26" s="747"/>
      <c r="O26" s="748"/>
      <c r="P26" s="749"/>
      <c r="Q26" s="749"/>
      <c r="R26" s="749"/>
      <c r="S26" s="750"/>
      <c r="T26" s="287" t="s">
        <v>466</v>
      </c>
      <c r="U26" s="286"/>
      <c r="V26" s="285"/>
      <c r="W26" s="283" t="str">
        <f>IF(W25="","",VLOOKUP(W25,'（標準様式１）シフト記号表'!$C$6:$L$47,10,FALSE))</f>
        <v/>
      </c>
      <c r="X26" s="282" t="str">
        <f>IF(X25="","",VLOOKUP(X25,'（標準様式１）シフト記号表'!$C$6:$L$47,10,FALSE))</f>
        <v/>
      </c>
      <c r="Y26" s="282" t="str">
        <f>IF(Y25="","",VLOOKUP(Y25,'（標準様式１）シフト記号表'!$C$6:$L$47,10,FALSE))</f>
        <v/>
      </c>
      <c r="Z26" s="282" t="str">
        <f>IF(Z25="","",VLOOKUP(Z25,'（標準様式１）シフト記号表'!$C$6:$L$47,10,FALSE))</f>
        <v/>
      </c>
      <c r="AA26" s="282" t="str">
        <f>IF(AA25="","",VLOOKUP(AA25,'（標準様式１）シフト記号表'!$C$6:$L$47,10,FALSE))</f>
        <v/>
      </c>
      <c r="AB26" s="282" t="str">
        <f>IF(AB25="","",VLOOKUP(AB25,'（標準様式１）シフト記号表'!$C$6:$L$47,10,FALSE))</f>
        <v/>
      </c>
      <c r="AC26" s="284" t="str">
        <f>IF(AC25="","",VLOOKUP(AC25,'（標準様式１）シフト記号表'!$C$6:$L$47,10,FALSE))</f>
        <v/>
      </c>
      <c r="AD26" s="283" t="str">
        <f>IF(AD25="","",VLOOKUP(AD25,'（標準様式１）シフト記号表'!$C$6:$L$47,10,FALSE))</f>
        <v/>
      </c>
      <c r="AE26" s="282" t="str">
        <f>IF(AE25="","",VLOOKUP(AE25,'（標準様式１）シフト記号表'!$C$6:$L$47,10,FALSE))</f>
        <v/>
      </c>
      <c r="AF26" s="282" t="str">
        <f>IF(AF25="","",VLOOKUP(AF25,'（標準様式１）シフト記号表'!$C$6:$L$47,10,FALSE))</f>
        <v/>
      </c>
      <c r="AG26" s="282" t="str">
        <f>IF(AG25="","",VLOOKUP(AG25,'（標準様式１）シフト記号表'!$C$6:$L$47,10,FALSE))</f>
        <v/>
      </c>
      <c r="AH26" s="282" t="str">
        <f>IF(AH25="","",VLOOKUP(AH25,'（標準様式１）シフト記号表'!$C$6:$L$47,10,FALSE))</f>
        <v/>
      </c>
      <c r="AI26" s="282" t="str">
        <f>IF(AI25="","",VLOOKUP(AI25,'（標準様式１）シフト記号表'!$C$6:$L$47,10,FALSE))</f>
        <v/>
      </c>
      <c r="AJ26" s="284" t="str">
        <f>IF(AJ25="","",VLOOKUP(AJ25,'（標準様式１）シフト記号表'!$C$6:$L$47,10,FALSE))</f>
        <v/>
      </c>
      <c r="AK26" s="283" t="str">
        <f>IF(AK25="","",VLOOKUP(AK25,'（標準様式１）シフト記号表'!$C$6:$L$47,10,FALSE))</f>
        <v/>
      </c>
      <c r="AL26" s="282" t="str">
        <f>IF(AL25="","",VLOOKUP(AL25,'（標準様式１）シフト記号表'!$C$6:$L$47,10,FALSE))</f>
        <v/>
      </c>
      <c r="AM26" s="282" t="str">
        <f>IF(AM25="","",VLOOKUP(AM25,'（標準様式１）シフト記号表'!$C$6:$L$47,10,FALSE))</f>
        <v/>
      </c>
      <c r="AN26" s="282" t="str">
        <f>IF(AN25="","",VLOOKUP(AN25,'（標準様式１）シフト記号表'!$C$6:$L$47,10,FALSE))</f>
        <v/>
      </c>
      <c r="AO26" s="282" t="str">
        <f>IF(AO25="","",VLOOKUP(AO25,'（標準様式１）シフト記号表'!$C$6:$L$47,10,FALSE))</f>
        <v/>
      </c>
      <c r="AP26" s="282" t="str">
        <f>IF(AP25="","",VLOOKUP(AP25,'（標準様式１）シフト記号表'!$C$6:$L$47,10,FALSE))</f>
        <v/>
      </c>
      <c r="AQ26" s="284" t="str">
        <f>IF(AQ25="","",VLOOKUP(AQ25,'（標準様式１）シフト記号表'!$C$6:$L$47,10,FALSE))</f>
        <v/>
      </c>
      <c r="AR26" s="283" t="str">
        <f>IF(AR25="","",VLOOKUP(AR25,'（標準様式１）シフト記号表'!$C$6:$L$47,10,FALSE))</f>
        <v/>
      </c>
      <c r="AS26" s="282" t="str">
        <f>IF(AS25="","",VLOOKUP(AS25,'（標準様式１）シフト記号表'!$C$6:$L$47,10,FALSE))</f>
        <v/>
      </c>
      <c r="AT26" s="282" t="str">
        <f>IF(AT25="","",VLOOKUP(AT25,'（標準様式１）シフト記号表'!$C$6:$L$47,10,FALSE))</f>
        <v/>
      </c>
      <c r="AU26" s="282" t="str">
        <f>IF(AU25="","",VLOOKUP(AU25,'（標準様式１）シフト記号表'!$C$6:$L$47,10,FALSE))</f>
        <v/>
      </c>
      <c r="AV26" s="282" t="str">
        <f>IF(AV25="","",VLOOKUP(AV25,'（標準様式１）シフト記号表'!$C$6:$L$47,10,FALSE))</f>
        <v/>
      </c>
      <c r="AW26" s="282" t="str">
        <f>IF(AW25="","",VLOOKUP(AW25,'（標準様式１）シフト記号表'!$C$6:$L$47,10,FALSE))</f>
        <v/>
      </c>
      <c r="AX26" s="284" t="str">
        <f>IF(AX25="","",VLOOKUP(AX25,'（標準様式１）シフト記号表'!$C$6:$L$47,10,FALSE))</f>
        <v/>
      </c>
      <c r="AY26" s="283" t="str">
        <f>IF(AY25="","",VLOOKUP(AY25,'（標準様式１）シフト記号表'!$C$6:$L$47,10,FALSE))</f>
        <v/>
      </c>
      <c r="AZ26" s="282" t="str">
        <f>IF(AZ25="","",VLOOKUP(AZ25,'（標準様式１）シフト記号表'!$C$6:$L$47,10,FALSE))</f>
        <v/>
      </c>
      <c r="BA26" s="282" t="str">
        <f>IF(BA25="","",VLOOKUP(BA25,'（標準様式１）シフト記号表'!$C$6:$L$47,10,FALSE))</f>
        <v/>
      </c>
      <c r="BB26" s="696" t="str">
        <f>IF($BE$3="４週",SUM(W26:AX26),IF($BE$3="暦月",SUM(W26:BA26),""))</f>
        <v/>
      </c>
      <c r="BC26" s="697"/>
      <c r="BD26" s="698" t="str">
        <f>IF($BE$3="４週",BB26/4,IF($BE$3="暦月",(BB26/($BE$8/7)),""))</f>
        <v/>
      </c>
      <c r="BE26" s="697"/>
      <c r="BF26" s="693"/>
      <c r="BG26" s="694"/>
      <c r="BH26" s="694"/>
      <c r="BI26" s="694"/>
      <c r="BJ26" s="695"/>
    </row>
    <row r="27" spans="2:62" ht="20.25" customHeight="1">
      <c r="B27" s="753">
        <f>B25+1</f>
        <v>6</v>
      </c>
      <c r="C27" s="787"/>
      <c r="D27" s="744"/>
      <c r="E27" s="289"/>
      <c r="F27" s="288"/>
      <c r="G27" s="289"/>
      <c r="H27" s="288"/>
      <c r="I27" s="738"/>
      <c r="J27" s="739"/>
      <c r="K27" s="742"/>
      <c r="L27" s="743"/>
      <c r="M27" s="743"/>
      <c r="N27" s="744"/>
      <c r="O27" s="748"/>
      <c r="P27" s="749"/>
      <c r="Q27" s="749"/>
      <c r="R27" s="749"/>
      <c r="S27" s="750"/>
      <c r="T27" s="295" t="s">
        <v>467</v>
      </c>
      <c r="V27" s="294"/>
      <c r="W27" s="292"/>
      <c r="X27" s="291"/>
      <c r="Y27" s="291"/>
      <c r="Z27" s="291"/>
      <c r="AA27" s="291"/>
      <c r="AB27" s="291"/>
      <c r="AC27" s="293"/>
      <c r="AD27" s="292"/>
      <c r="AE27" s="291"/>
      <c r="AF27" s="291"/>
      <c r="AG27" s="291"/>
      <c r="AH27" s="291"/>
      <c r="AI27" s="291"/>
      <c r="AJ27" s="293"/>
      <c r="AK27" s="292"/>
      <c r="AL27" s="291"/>
      <c r="AM27" s="291"/>
      <c r="AN27" s="291"/>
      <c r="AO27" s="291"/>
      <c r="AP27" s="291"/>
      <c r="AQ27" s="293"/>
      <c r="AR27" s="292"/>
      <c r="AS27" s="291"/>
      <c r="AT27" s="291"/>
      <c r="AU27" s="291"/>
      <c r="AV27" s="291"/>
      <c r="AW27" s="291"/>
      <c r="AX27" s="293"/>
      <c r="AY27" s="292"/>
      <c r="AZ27" s="291"/>
      <c r="BA27" s="290"/>
      <c r="BB27" s="751"/>
      <c r="BC27" s="752"/>
      <c r="BD27" s="770"/>
      <c r="BE27" s="771"/>
      <c r="BF27" s="690"/>
      <c r="BG27" s="691"/>
      <c r="BH27" s="691"/>
      <c r="BI27" s="691"/>
      <c r="BJ27" s="692"/>
    </row>
    <row r="28" spans="2:62" ht="20.25" customHeight="1">
      <c r="B28" s="754"/>
      <c r="C28" s="788"/>
      <c r="D28" s="747"/>
      <c r="E28" s="289"/>
      <c r="F28" s="288">
        <f>C27</f>
        <v>0</v>
      </c>
      <c r="G28" s="289"/>
      <c r="H28" s="288">
        <f>I27</f>
        <v>0</v>
      </c>
      <c r="I28" s="740"/>
      <c r="J28" s="741"/>
      <c r="K28" s="745"/>
      <c r="L28" s="746"/>
      <c r="M28" s="746"/>
      <c r="N28" s="747"/>
      <c r="O28" s="748"/>
      <c r="P28" s="749"/>
      <c r="Q28" s="749"/>
      <c r="R28" s="749"/>
      <c r="S28" s="750"/>
      <c r="T28" s="301" t="s">
        <v>466</v>
      </c>
      <c r="U28" s="300"/>
      <c r="V28" s="299"/>
      <c r="W28" s="283" t="str">
        <f>IF(W27="","",VLOOKUP(W27,'（標準様式１）シフト記号表'!$C$6:$L$47,10,FALSE))</f>
        <v/>
      </c>
      <c r="X28" s="282" t="str">
        <f>IF(X27="","",VLOOKUP(X27,'（標準様式１）シフト記号表'!$C$6:$L$47,10,FALSE))</f>
        <v/>
      </c>
      <c r="Y28" s="282" t="str">
        <f>IF(Y27="","",VLOOKUP(Y27,'（標準様式１）シフト記号表'!$C$6:$L$47,10,FALSE))</f>
        <v/>
      </c>
      <c r="Z28" s="282" t="str">
        <f>IF(Z27="","",VLOOKUP(Z27,'（標準様式１）シフト記号表'!$C$6:$L$47,10,FALSE))</f>
        <v/>
      </c>
      <c r="AA28" s="282" t="str">
        <f>IF(AA27="","",VLOOKUP(AA27,'（標準様式１）シフト記号表'!$C$6:$L$47,10,FALSE))</f>
        <v/>
      </c>
      <c r="AB28" s="282" t="str">
        <f>IF(AB27="","",VLOOKUP(AB27,'（標準様式１）シフト記号表'!$C$6:$L$47,10,FALSE))</f>
        <v/>
      </c>
      <c r="AC28" s="284" t="str">
        <f>IF(AC27="","",VLOOKUP(AC27,'（標準様式１）シフト記号表'!$C$6:$L$47,10,FALSE))</f>
        <v/>
      </c>
      <c r="AD28" s="283" t="str">
        <f>IF(AD27="","",VLOOKUP(AD27,'（標準様式１）シフト記号表'!$C$6:$L$47,10,FALSE))</f>
        <v/>
      </c>
      <c r="AE28" s="282" t="str">
        <f>IF(AE27="","",VLOOKUP(AE27,'（標準様式１）シフト記号表'!$C$6:$L$47,10,FALSE))</f>
        <v/>
      </c>
      <c r="AF28" s="282" t="str">
        <f>IF(AF27="","",VLOOKUP(AF27,'（標準様式１）シフト記号表'!$C$6:$L$47,10,FALSE))</f>
        <v/>
      </c>
      <c r="AG28" s="282" t="str">
        <f>IF(AG27="","",VLOOKUP(AG27,'（標準様式１）シフト記号表'!$C$6:$L$47,10,FALSE))</f>
        <v/>
      </c>
      <c r="AH28" s="282" t="str">
        <f>IF(AH27="","",VLOOKUP(AH27,'（標準様式１）シフト記号表'!$C$6:$L$47,10,FALSE))</f>
        <v/>
      </c>
      <c r="AI28" s="282" t="str">
        <f>IF(AI27="","",VLOOKUP(AI27,'（標準様式１）シフト記号表'!$C$6:$L$47,10,FALSE))</f>
        <v/>
      </c>
      <c r="AJ28" s="284" t="str">
        <f>IF(AJ27="","",VLOOKUP(AJ27,'（標準様式１）シフト記号表'!$C$6:$L$47,10,FALSE))</f>
        <v/>
      </c>
      <c r="AK28" s="283" t="str">
        <f>IF(AK27="","",VLOOKUP(AK27,'（標準様式１）シフト記号表'!$C$6:$L$47,10,FALSE))</f>
        <v/>
      </c>
      <c r="AL28" s="282" t="str">
        <f>IF(AL27="","",VLOOKUP(AL27,'（標準様式１）シフト記号表'!$C$6:$L$47,10,FALSE))</f>
        <v/>
      </c>
      <c r="AM28" s="282" t="str">
        <f>IF(AM27="","",VLOOKUP(AM27,'（標準様式１）シフト記号表'!$C$6:$L$47,10,FALSE))</f>
        <v/>
      </c>
      <c r="AN28" s="282" t="str">
        <f>IF(AN27="","",VLOOKUP(AN27,'（標準様式１）シフト記号表'!$C$6:$L$47,10,FALSE))</f>
        <v/>
      </c>
      <c r="AO28" s="282" t="str">
        <f>IF(AO27="","",VLOOKUP(AO27,'（標準様式１）シフト記号表'!$C$6:$L$47,10,FALSE))</f>
        <v/>
      </c>
      <c r="AP28" s="282" t="str">
        <f>IF(AP27="","",VLOOKUP(AP27,'（標準様式１）シフト記号表'!$C$6:$L$47,10,FALSE))</f>
        <v/>
      </c>
      <c r="AQ28" s="284" t="str">
        <f>IF(AQ27="","",VLOOKUP(AQ27,'（標準様式１）シフト記号表'!$C$6:$L$47,10,FALSE))</f>
        <v/>
      </c>
      <c r="AR28" s="283" t="str">
        <f>IF(AR27="","",VLOOKUP(AR27,'（標準様式１）シフト記号表'!$C$6:$L$47,10,FALSE))</f>
        <v/>
      </c>
      <c r="AS28" s="282" t="str">
        <f>IF(AS27="","",VLOOKUP(AS27,'（標準様式１）シフト記号表'!$C$6:$L$47,10,FALSE))</f>
        <v/>
      </c>
      <c r="AT28" s="282" t="str">
        <f>IF(AT27="","",VLOOKUP(AT27,'（標準様式１）シフト記号表'!$C$6:$L$47,10,FALSE))</f>
        <v/>
      </c>
      <c r="AU28" s="282" t="str">
        <f>IF(AU27="","",VLOOKUP(AU27,'（標準様式１）シフト記号表'!$C$6:$L$47,10,FALSE))</f>
        <v/>
      </c>
      <c r="AV28" s="282" t="str">
        <f>IF(AV27="","",VLOOKUP(AV27,'（標準様式１）シフト記号表'!$C$6:$L$47,10,FALSE))</f>
        <v/>
      </c>
      <c r="AW28" s="282" t="str">
        <f>IF(AW27="","",VLOOKUP(AW27,'（標準様式１）シフト記号表'!$C$6:$L$47,10,FALSE))</f>
        <v/>
      </c>
      <c r="AX28" s="284" t="str">
        <f>IF(AX27="","",VLOOKUP(AX27,'（標準様式１）シフト記号表'!$C$6:$L$47,10,FALSE))</f>
        <v/>
      </c>
      <c r="AY28" s="283" t="str">
        <f>IF(AY27="","",VLOOKUP(AY27,'（標準様式１）シフト記号表'!$C$6:$L$47,10,FALSE))</f>
        <v/>
      </c>
      <c r="AZ28" s="282" t="str">
        <f>IF(AZ27="","",VLOOKUP(AZ27,'（標準様式１）シフト記号表'!$C$6:$L$47,10,FALSE))</f>
        <v/>
      </c>
      <c r="BA28" s="282" t="str">
        <f>IF(BA27="","",VLOOKUP(BA27,'（標準様式１）シフト記号表'!$C$6:$L$47,10,FALSE))</f>
        <v/>
      </c>
      <c r="BB28" s="696" t="str">
        <f>IF($BE$3="４週",SUM(W28:AX28),IF($BE$3="暦月",SUM(W28:BA28),""))</f>
        <v/>
      </c>
      <c r="BC28" s="697"/>
      <c r="BD28" s="698" t="str">
        <f>IF($BE$3="４週",BB28/4,IF($BE$3="暦月",(BB28/($BE$8/7)),""))</f>
        <v/>
      </c>
      <c r="BE28" s="697"/>
      <c r="BF28" s="693"/>
      <c r="BG28" s="694"/>
      <c r="BH28" s="694"/>
      <c r="BI28" s="694"/>
      <c r="BJ28" s="695"/>
    </row>
    <row r="29" spans="2:62" ht="20.25" customHeight="1">
      <c r="B29" s="753">
        <f>B27+1</f>
        <v>7</v>
      </c>
      <c r="C29" s="787"/>
      <c r="D29" s="744"/>
      <c r="E29" s="289"/>
      <c r="F29" s="288"/>
      <c r="G29" s="289"/>
      <c r="H29" s="288"/>
      <c r="I29" s="738"/>
      <c r="J29" s="739"/>
      <c r="K29" s="742"/>
      <c r="L29" s="743"/>
      <c r="M29" s="743"/>
      <c r="N29" s="744"/>
      <c r="O29" s="748"/>
      <c r="P29" s="749"/>
      <c r="Q29" s="749"/>
      <c r="R29" s="749"/>
      <c r="S29" s="750"/>
      <c r="T29" s="298" t="s">
        <v>467</v>
      </c>
      <c r="U29" s="297"/>
      <c r="V29" s="296"/>
      <c r="W29" s="292"/>
      <c r="X29" s="291"/>
      <c r="Y29" s="291"/>
      <c r="Z29" s="291"/>
      <c r="AA29" s="291"/>
      <c r="AB29" s="291"/>
      <c r="AC29" s="293"/>
      <c r="AD29" s="292"/>
      <c r="AE29" s="291"/>
      <c r="AF29" s="291"/>
      <c r="AG29" s="291"/>
      <c r="AH29" s="291"/>
      <c r="AI29" s="291"/>
      <c r="AJ29" s="293"/>
      <c r="AK29" s="292"/>
      <c r="AL29" s="291"/>
      <c r="AM29" s="291"/>
      <c r="AN29" s="291"/>
      <c r="AO29" s="291"/>
      <c r="AP29" s="291"/>
      <c r="AQ29" s="293"/>
      <c r="AR29" s="292"/>
      <c r="AS29" s="291"/>
      <c r="AT29" s="291"/>
      <c r="AU29" s="291"/>
      <c r="AV29" s="291"/>
      <c r="AW29" s="291"/>
      <c r="AX29" s="293"/>
      <c r="AY29" s="292"/>
      <c r="AZ29" s="291"/>
      <c r="BA29" s="290"/>
      <c r="BB29" s="751"/>
      <c r="BC29" s="752"/>
      <c r="BD29" s="770"/>
      <c r="BE29" s="771"/>
      <c r="BF29" s="690"/>
      <c r="BG29" s="691"/>
      <c r="BH29" s="691"/>
      <c r="BI29" s="691"/>
      <c r="BJ29" s="692"/>
    </row>
    <row r="30" spans="2:62" ht="20.25" customHeight="1">
      <c r="B30" s="754"/>
      <c r="C30" s="788"/>
      <c r="D30" s="747"/>
      <c r="E30" s="289"/>
      <c r="F30" s="288">
        <f>C29</f>
        <v>0</v>
      </c>
      <c r="G30" s="289"/>
      <c r="H30" s="288">
        <f>I29</f>
        <v>0</v>
      </c>
      <c r="I30" s="740"/>
      <c r="J30" s="741"/>
      <c r="K30" s="745"/>
      <c r="L30" s="746"/>
      <c r="M30" s="746"/>
      <c r="N30" s="747"/>
      <c r="O30" s="748"/>
      <c r="P30" s="749"/>
      <c r="Q30" s="749"/>
      <c r="R30" s="749"/>
      <c r="S30" s="750"/>
      <c r="T30" s="301" t="s">
        <v>466</v>
      </c>
      <c r="U30" s="300"/>
      <c r="V30" s="299"/>
      <c r="W30" s="283" t="str">
        <f>IF(W29="","",VLOOKUP(W29,'（標準様式１）シフト記号表'!$C$6:$L$47,10,FALSE))</f>
        <v/>
      </c>
      <c r="X30" s="282" t="str">
        <f>IF(X29="","",VLOOKUP(X29,'（標準様式１）シフト記号表'!$C$6:$L$47,10,FALSE))</f>
        <v/>
      </c>
      <c r="Y30" s="282" t="str">
        <f>IF(Y29="","",VLOOKUP(Y29,'（標準様式１）シフト記号表'!$C$6:$L$47,10,FALSE))</f>
        <v/>
      </c>
      <c r="Z30" s="282" t="str">
        <f>IF(Z29="","",VLOOKUP(Z29,'（標準様式１）シフト記号表'!$C$6:$L$47,10,FALSE))</f>
        <v/>
      </c>
      <c r="AA30" s="282" t="str">
        <f>IF(AA29="","",VLOOKUP(AA29,'（標準様式１）シフト記号表'!$C$6:$L$47,10,FALSE))</f>
        <v/>
      </c>
      <c r="AB30" s="282" t="str">
        <f>IF(AB29="","",VLOOKUP(AB29,'（標準様式１）シフト記号表'!$C$6:$L$47,10,FALSE))</f>
        <v/>
      </c>
      <c r="AC30" s="284" t="str">
        <f>IF(AC29="","",VLOOKUP(AC29,'（標準様式１）シフト記号表'!$C$6:$L$47,10,FALSE))</f>
        <v/>
      </c>
      <c r="AD30" s="283" t="str">
        <f>IF(AD29="","",VLOOKUP(AD29,'（標準様式１）シフト記号表'!$C$6:$L$47,10,FALSE))</f>
        <v/>
      </c>
      <c r="AE30" s="282" t="str">
        <f>IF(AE29="","",VLOOKUP(AE29,'（標準様式１）シフト記号表'!$C$6:$L$47,10,FALSE))</f>
        <v/>
      </c>
      <c r="AF30" s="282" t="str">
        <f>IF(AF29="","",VLOOKUP(AF29,'（標準様式１）シフト記号表'!$C$6:$L$47,10,FALSE))</f>
        <v/>
      </c>
      <c r="AG30" s="282" t="str">
        <f>IF(AG29="","",VLOOKUP(AG29,'（標準様式１）シフト記号表'!$C$6:$L$47,10,FALSE))</f>
        <v/>
      </c>
      <c r="AH30" s="282" t="str">
        <f>IF(AH29="","",VLOOKUP(AH29,'（標準様式１）シフト記号表'!$C$6:$L$47,10,FALSE))</f>
        <v/>
      </c>
      <c r="AI30" s="282" t="str">
        <f>IF(AI29="","",VLOOKUP(AI29,'（標準様式１）シフト記号表'!$C$6:$L$47,10,FALSE))</f>
        <v/>
      </c>
      <c r="AJ30" s="284" t="str">
        <f>IF(AJ29="","",VLOOKUP(AJ29,'（標準様式１）シフト記号表'!$C$6:$L$47,10,FALSE))</f>
        <v/>
      </c>
      <c r="AK30" s="283" t="str">
        <f>IF(AK29="","",VLOOKUP(AK29,'（標準様式１）シフト記号表'!$C$6:$L$47,10,FALSE))</f>
        <v/>
      </c>
      <c r="AL30" s="282" t="str">
        <f>IF(AL29="","",VLOOKUP(AL29,'（標準様式１）シフト記号表'!$C$6:$L$47,10,FALSE))</f>
        <v/>
      </c>
      <c r="AM30" s="282" t="str">
        <f>IF(AM29="","",VLOOKUP(AM29,'（標準様式１）シフト記号表'!$C$6:$L$47,10,FALSE))</f>
        <v/>
      </c>
      <c r="AN30" s="282" t="str">
        <f>IF(AN29="","",VLOOKUP(AN29,'（標準様式１）シフト記号表'!$C$6:$L$47,10,FALSE))</f>
        <v/>
      </c>
      <c r="AO30" s="282" t="str">
        <f>IF(AO29="","",VLOOKUP(AO29,'（標準様式１）シフト記号表'!$C$6:$L$47,10,FALSE))</f>
        <v/>
      </c>
      <c r="AP30" s="282" t="str">
        <f>IF(AP29="","",VLOOKUP(AP29,'（標準様式１）シフト記号表'!$C$6:$L$47,10,FALSE))</f>
        <v/>
      </c>
      <c r="AQ30" s="284" t="str">
        <f>IF(AQ29="","",VLOOKUP(AQ29,'（標準様式１）シフト記号表'!$C$6:$L$47,10,FALSE))</f>
        <v/>
      </c>
      <c r="AR30" s="283" t="str">
        <f>IF(AR29="","",VLOOKUP(AR29,'（標準様式１）シフト記号表'!$C$6:$L$47,10,FALSE))</f>
        <v/>
      </c>
      <c r="AS30" s="282" t="str">
        <f>IF(AS29="","",VLOOKUP(AS29,'（標準様式１）シフト記号表'!$C$6:$L$47,10,FALSE))</f>
        <v/>
      </c>
      <c r="AT30" s="282" t="str">
        <f>IF(AT29="","",VLOOKUP(AT29,'（標準様式１）シフト記号表'!$C$6:$L$47,10,FALSE))</f>
        <v/>
      </c>
      <c r="AU30" s="282" t="str">
        <f>IF(AU29="","",VLOOKUP(AU29,'（標準様式１）シフト記号表'!$C$6:$L$47,10,FALSE))</f>
        <v/>
      </c>
      <c r="AV30" s="282" t="str">
        <f>IF(AV29="","",VLOOKUP(AV29,'（標準様式１）シフト記号表'!$C$6:$L$47,10,FALSE))</f>
        <v/>
      </c>
      <c r="AW30" s="282" t="str">
        <f>IF(AW29="","",VLOOKUP(AW29,'（標準様式１）シフト記号表'!$C$6:$L$47,10,FALSE))</f>
        <v/>
      </c>
      <c r="AX30" s="284" t="str">
        <f>IF(AX29="","",VLOOKUP(AX29,'（標準様式１）シフト記号表'!$C$6:$L$47,10,FALSE))</f>
        <v/>
      </c>
      <c r="AY30" s="283" t="str">
        <f>IF(AY29="","",VLOOKUP(AY29,'（標準様式１）シフト記号表'!$C$6:$L$47,10,FALSE))</f>
        <v/>
      </c>
      <c r="AZ30" s="282" t="str">
        <f>IF(AZ29="","",VLOOKUP(AZ29,'（標準様式１）シフト記号表'!$C$6:$L$47,10,FALSE))</f>
        <v/>
      </c>
      <c r="BA30" s="282" t="str">
        <f>IF(BA29="","",VLOOKUP(BA29,'（標準様式１）シフト記号表'!$C$6:$L$47,10,FALSE))</f>
        <v/>
      </c>
      <c r="BB30" s="696" t="str">
        <f>IF($BE$3="４週",SUM(W30:AX30),IF($BE$3="暦月",SUM(W30:BA30),""))</f>
        <v/>
      </c>
      <c r="BC30" s="697"/>
      <c r="BD30" s="698" t="str">
        <f>IF($BE$3="４週",BB30/4,IF($BE$3="暦月",(BB30/($BE$8/7)),""))</f>
        <v/>
      </c>
      <c r="BE30" s="697"/>
      <c r="BF30" s="693"/>
      <c r="BG30" s="694"/>
      <c r="BH30" s="694"/>
      <c r="BI30" s="694"/>
      <c r="BJ30" s="695"/>
    </row>
    <row r="31" spans="2:62" ht="20.25" customHeight="1">
      <c r="B31" s="753">
        <f>B29+1</f>
        <v>8</v>
      </c>
      <c r="C31" s="787"/>
      <c r="D31" s="744"/>
      <c r="E31" s="289"/>
      <c r="F31" s="288"/>
      <c r="G31" s="289"/>
      <c r="H31" s="288"/>
      <c r="I31" s="738"/>
      <c r="J31" s="739"/>
      <c r="K31" s="742"/>
      <c r="L31" s="743"/>
      <c r="M31" s="743"/>
      <c r="N31" s="744"/>
      <c r="O31" s="748"/>
      <c r="P31" s="749"/>
      <c r="Q31" s="749"/>
      <c r="R31" s="749"/>
      <c r="S31" s="750"/>
      <c r="T31" s="298" t="s">
        <v>467</v>
      </c>
      <c r="U31" s="297"/>
      <c r="V31" s="296"/>
      <c r="W31" s="292"/>
      <c r="X31" s="291"/>
      <c r="Y31" s="291"/>
      <c r="Z31" s="291"/>
      <c r="AA31" s="291"/>
      <c r="AB31" s="291"/>
      <c r="AC31" s="293"/>
      <c r="AD31" s="292"/>
      <c r="AE31" s="291"/>
      <c r="AF31" s="291"/>
      <c r="AG31" s="291"/>
      <c r="AH31" s="291"/>
      <c r="AI31" s="291"/>
      <c r="AJ31" s="293"/>
      <c r="AK31" s="292"/>
      <c r="AL31" s="291"/>
      <c r="AM31" s="291"/>
      <c r="AN31" s="291"/>
      <c r="AO31" s="291"/>
      <c r="AP31" s="291"/>
      <c r="AQ31" s="293"/>
      <c r="AR31" s="292"/>
      <c r="AS31" s="291"/>
      <c r="AT31" s="291"/>
      <c r="AU31" s="291"/>
      <c r="AV31" s="291"/>
      <c r="AW31" s="291"/>
      <c r="AX31" s="293"/>
      <c r="AY31" s="292"/>
      <c r="AZ31" s="291"/>
      <c r="BA31" s="290"/>
      <c r="BB31" s="751"/>
      <c r="BC31" s="752"/>
      <c r="BD31" s="770"/>
      <c r="BE31" s="771"/>
      <c r="BF31" s="690"/>
      <c r="BG31" s="691"/>
      <c r="BH31" s="691"/>
      <c r="BI31" s="691"/>
      <c r="BJ31" s="692"/>
    </row>
    <row r="32" spans="2:62" ht="20.25" customHeight="1">
      <c r="B32" s="754"/>
      <c r="C32" s="788"/>
      <c r="D32" s="747"/>
      <c r="E32" s="289"/>
      <c r="F32" s="288">
        <f>C31</f>
        <v>0</v>
      </c>
      <c r="G32" s="289"/>
      <c r="H32" s="288">
        <f>I31</f>
        <v>0</v>
      </c>
      <c r="I32" s="740"/>
      <c r="J32" s="741"/>
      <c r="K32" s="745"/>
      <c r="L32" s="746"/>
      <c r="M32" s="746"/>
      <c r="N32" s="747"/>
      <c r="O32" s="748"/>
      <c r="P32" s="749"/>
      <c r="Q32" s="749"/>
      <c r="R32" s="749"/>
      <c r="S32" s="750"/>
      <c r="T32" s="301" t="s">
        <v>466</v>
      </c>
      <c r="U32" s="300"/>
      <c r="V32" s="299"/>
      <c r="W32" s="283" t="str">
        <f>IF(W31="","",VLOOKUP(W31,'（標準様式１）シフト記号表'!$C$6:$L$47,10,FALSE))</f>
        <v/>
      </c>
      <c r="X32" s="282" t="str">
        <f>IF(X31="","",VLOOKUP(X31,'（標準様式１）シフト記号表'!$C$6:$L$47,10,FALSE))</f>
        <v/>
      </c>
      <c r="Y32" s="282" t="str">
        <f>IF(Y31="","",VLOOKUP(Y31,'（標準様式１）シフト記号表'!$C$6:$L$47,10,FALSE))</f>
        <v/>
      </c>
      <c r="Z32" s="282" t="str">
        <f>IF(Z31="","",VLOOKUP(Z31,'（標準様式１）シフト記号表'!$C$6:$L$47,10,FALSE))</f>
        <v/>
      </c>
      <c r="AA32" s="282" t="str">
        <f>IF(AA31="","",VLOOKUP(AA31,'（標準様式１）シフト記号表'!$C$6:$L$47,10,FALSE))</f>
        <v/>
      </c>
      <c r="AB32" s="282" t="str">
        <f>IF(AB31="","",VLOOKUP(AB31,'（標準様式１）シフト記号表'!$C$6:$L$47,10,FALSE))</f>
        <v/>
      </c>
      <c r="AC32" s="284" t="str">
        <f>IF(AC31="","",VLOOKUP(AC31,'（標準様式１）シフト記号表'!$C$6:$L$47,10,FALSE))</f>
        <v/>
      </c>
      <c r="AD32" s="283" t="str">
        <f>IF(AD31="","",VLOOKUP(AD31,'（標準様式１）シフト記号表'!$C$6:$L$47,10,FALSE))</f>
        <v/>
      </c>
      <c r="AE32" s="282" t="str">
        <f>IF(AE31="","",VLOOKUP(AE31,'（標準様式１）シフト記号表'!$C$6:$L$47,10,FALSE))</f>
        <v/>
      </c>
      <c r="AF32" s="282" t="str">
        <f>IF(AF31="","",VLOOKUP(AF31,'（標準様式１）シフト記号表'!$C$6:$L$47,10,FALSE))</f>
        <v/>
      </c>
      <c r="AG32" s="282" t="str">
        <f>IF(AG31="","",VLOOKUP(AG31,'（標準様式１）シフト記号表'!$C$6:$L$47,10,FALSE))</f>
        <v/>
      </c>
      <c r="AH32" s="282" t="str">
        <f>IF(AH31="","",VLOOKUP(AH31,'（標準様式１）シフト記号表'!$C$6:$L$47,10,FALSE))</f>
        <v/>
      </c>
      <c r="AI32" s="282" t="str">
        <f>IF(AI31="","",VLOOKUP(AI31,'（標準様式１）シフト記号表'!$C$6:$L$47,10,FALSE))</f>
        <v/>
      </c>
      <c r="AJ32" s="284" t="str">
        <f>IF(AJ31="","",VLOOKUP(AJ31,'（標準様式１）シフト記号表'!$C$6:$L$47,10,FALSE))</f>
        <v/>
      </c>
      <c r="AK32" s="283" t="str">
        <f>IF(AK31="","",VLOOKUP(AK31,'（標準様式１）シフト記号表'!$C$6:$L$47,10,FALSE))</f>
        <v/>
      </c>
      <c r="AL32" s="282" t="str">
        <f>IF(AL31="","",VLOOKUP(AL31,'（標準様式１）シフト記号表'!$C$6:$L$47,10,FALSE))</f>
        <v/>
      </c>
      <c r="AM32" s="282" t="str">
        <f>IF(AM31="","",VLOOKUP(AM31,'（標準様式１）シフト記号表'!$C$6:$L$47,10,FALSE))</f>
        <v/>
      </c>
      <c r="AN32" s="282" t="str">
        <f>IF(AN31="","",VLOOKUP(AN31,'（標準様式１）シフト記号表'!$C$6:$L$47,10,FALSE))</f>
        <v/>
      </c>
      <c r="AO32" s="282" t="str">
        <f>IF(AO31="","",VLOOKUP(AO31,'（標準様式１）シフト記号表'!$C$6:$L$47,10,FALSE))</f>
        <v/>
      </c>
      <c r="AP32" s="282" t="str">
        <f>IF(AP31="","",VLOOKUP(AP31,'（標準様式１）シフト記号表'!$C$6:$L$47,10,FALSE))</f>
        <v/>
      </c>
      <c r="AQ32" s="284" t="str">
        <f>IF(AQ31="","",VLOOKUP(AQ31,'（標準様式１）シフト記号表'!$C$6:$L$47,10,FALSE))</f>
        <v/>
      </c>
      <c r="AR32" s="283" t="str">
        <f>IF(AR31="","",VLOOKUP(AR31,'（標準様式１）シフト記号表'!$C$6:$L$47,10,FALSE))</f>
        <v/>
      </c>
      <c r="AS32" s="282" t="str">
        <f>IF(AS31="","",VLOOKUP(AS31,'（標準様式１）シフト記号表'!$C$6:$L$47,10,FALSE))</f>
        <v/>
      </c>
      <c r="AT32" s="282" t="str">
        <f>IF(AT31="","",VLOOKUP(AT31,'（標準様式１）シフト記号表'!$C$6:$L$47,10,FALSE))</f>
        <v/>
      </c>
      <c r="AU32" s="282" t="str">
        <f>IF(AU31="","",VLOOKUP(AU31,'（標準様式１）シフト記号表'!$C$6:$L$47,10,FALSE))</f>
        <v/>
      </c>
      <c r="AV32" s="282" t="str">
        <f>IF(AV31="","",VLOOKUP(AV31,'（標準様式１）シフト記号表'!$C$6:$L$47,10,FALSE))</f>
        <v/>
      </c>
      <c r="AW32" s="282" t="str">
        <f>IF(AW31="","",VLOOKUP(AW31,'（標準様式１）シフト記号表'!$C$6:$L$47,10,FALSE))</f>
        <v/>
      </c>
      <c r="AX32" s="284" t="str">
        <f>IF(AX31="","",VLOOKUP(AX31,'（標準様式１）シフト記号表'!$C$6:$L$47,10,FALSE))</f>
        <v/>
      </c>
      <c r="AY32" s="283" t="str">
        <f>IF(AY31="","",VLOOKUP(AY31,'（標準様式１）シフト記号表'!$C$6:$L$47,10,FALSE))</f>
        <v/>
      </c>
      <c r="AZ32" s="282" t="str">
        <f>IF(AZ31="","",VLOOKUP(AZ31,'（標準様式１）シフト記号表'!$C$6:$L$47,10,FALSE))</f>
        <v/>
      </c>
      <c r="BA32" s="282" t="str">
        <f>IF(BA31="","",VLOOKUP(BA31,'（標準様式１）シフト記号表'!$C$6:$L$47,10,FALSE))</f>
        <v/>
      </c>
      <c r="BB32" s="696" t="str">
        <f>IF($BE$3="４週",SUM(W32:AX32),IF($BE$3="暦月",SUM(W32:BA32),""))</f>
        <v/>
      </c>
      <c r="BC32" s="697"/>
      <c r="BD32" s="698" t="str">
        <f>IF($BE$3="４週",BB32/4,IF($BE$3="暦月",(BB32/($BE$8/7)),""))</f>
        <v/>
      </c>
      <c r="BE32" s="697"/>
      <c r="BF32" s="693"/>
      <c r="BG32" s="694"/>
      <c r="BH32" s="694"/>
      <c r="BI32" s="694"/>
      <c r="BJ32" s="695"/>
    </row>
    <row r="33" spans="2:62" ht="20.25" customHeight="1">
      <c r="B33" s="753">
        <f>B31+1</f>
        <v>9</v>
      </c>
      <c r="C33" s="787"/>
      <c r="D33" s="744"/>
      <c r="E33" s="289"/>
      <c r="F33" s="288"/>
      <c r="G33" s="289"/>
      <c r="H33" s="288"/>
      <c r="I33" s="738"/>
      <c r="J33" s="739"/>
      <c r="K33" s="742"/>
      <c r="L33" s="743"/>
      <c r="M33" s="743"/>
      <c r="N33" s="744"/>
      <c r="O33" s="748"/>
      <c r="P33" s="749"/>
      <c r="Q33" s="749"/>
      <c r="R33" s="749"/>
      <c r="S33" s="750"/>
      <c r="T33" s="298" t="s">
        <v>467</v>
      </c>
      <c r="U33" s="297"/>
      <c r="V33" s="296"/>
      <c r="W33" s="292"/>
      <c r="X33" s="291"/>
      <c r="Y33" s="291"/>
      <c r="Z33" s="291"/>
      <c r="AA33" s="291"/>
      <c r="AB33" s="291"/>
      <c r="AC33" s="293"/>
      <c r="AD33" s="292"/>
      <c r="AE33" s="291"/>
      <c r="AF33" s="291"/>
      <c r="AG33" s="291"/>
      <c r="AH33" s="291"/>
      <c r="AI33" s="291"/>
      <c r="AJ33" s="293"/>
      <c r="AK33" s="292"/>
      <c r="AL33" s="291"/>
      <c r="AM33" s="291"/>
      <c r="AN33" s="291"/>
      <c r="AO33" s="291"/>
      <c r="AP33" s="291"/>
      <c r="AQ33" s="293"/>
      <c r="AR33" s="292"/>
      <c r="AS33" s="291"/>
      <c r="AT33" s="291"/>
      <c r="AU33" s="291"/>
      <c r="AV33" s="291"/>
      <c r="AW33" s="291"/>
      <c r="AX33" s="293"/>
      <c r="AY33" s="292"/>
      <c r="AZ33" s="291"/>
      <c r="BA33" s="290"/>
      <c r="BB33" s="751"/>
      <c r="BC33" s="752"/>
      <c r="BD33" s="770"/>
      <c r="BE33" s="771"/>
      <c r="BF33" s="690"/>
      <c r="BG33" s="691"/>
      <c r="BH33" s="691"/>
      <c r="BI33" s="691"/>
      <c r="BJ33" s="692"/>
    </row>
    <row r="34" spans="2:62" ht="20.25" customHeight="1">
      <c r="B34" s="754"/>
      <c r="C34" s="788"/>
      <c r="D34" s="747"/>
      <c r="E34" s="289"/>
      <c r="F34" s="288">
        <f>C33</f>
        <v>0</v>
      </c>
      <c r="G34" s="289"/>
      <c r="H34" s="288">
        <f>I33</f>
        <v>0</v>
      </c>
      <c r="I34" s="740"/>
      <c r="J34" s="741"/>
      <c r="K34" s="745"/>
      <c r="L34" s="746"/>
      <c r="M34" s="746"/>
      <c r="N34" s="747"/>
      <c r="O34" s="748"/>
      <c r="P34" s="749"/>
      <c r="Q34" s="749"/>
      <c r="R34" s="749"/>
      <c r="S34" s="750"/>
      <c r="T34" s="287" t="s">
        <v>466</v>
      </c>
      <c r="U34" s="286"/>
      <c r="V34" s="285"/>
      <c r="W34" s="283" t="str">
        <f>IF(W33="","",VLOOKUP(W33,'（標準様式１）シフト記号表'!$C$6:$L$47,10,FALSE))</f>
        <v/>
      </c>
      <c r="X34" s="282" t="str">
        <f>IF(X33="","",VLOOKUP(X33,'（標準様式１）シフト記号表'!$C$6:$L$47,10,FALSE))</f>
        <v/>
      </c>
      <c r="Y34" s="282" t="str">
        <f>IF(Y33="","",VLOOKUP(Y33,'（標準様式１）シフト記号表'!$C$6:$L$47,10,FALSE))</f>
        <v/>
      </c>
      <c r="Z34" s="282" t="str">
        <f>IF(Z33="","",VLOOKUP(Z33,'（標準様式１）シフト記号表'!$C$6:$L$47,10,FALSE))</f>
        <v/>
      </c>
      <c r="AA34" s="282" t="str">
        <f>IF(AA33="","",VLOOKUP(AA33,'（標準様式１）シフト記号表'!$C$6:$L$47,10,FALSE))</f>
        <v/>
      </c>
      <c r="AB34" s="282" t="str">
        <f>IF(AB33="","",VLOOKUP(AB33,'（標準様式１）シフト記号表'!$C$6:$L$47,10,FALSE))</f>
        <v/>
      </c>
      <c r="AC34" s="284" t="str">
        <f>IF(AC33="","",VLOOKUP(AC33,'（標準様式１）シフト記号表'!$C$6:$L$47,10,FALSE))</f>
        <v/>
      </c>
      <c r="AD34" s="283" t="str">
        <f>IF(AD33="","",VLOOKUP(AD33,'（標準様式１）シフト記号表'!$C$6:$L$47,10,FALSE))</f>
        <v/>
      </c>
      <c r="AE34" s="282" t="str">
        <f>IF(AE33="","",VLOOKUP(AE33,'（標準様式１）シフト記号表'!$C$6:$L$47,10,FALSE))</f>
        <v/>
      </c>
      <c r="AF34" s="282" t="str">
        <f>IF(AF33="","",VLOOKUP(AF33,'（標準様式１）シフト記号表'!$C$6:$L$47,10,FALSE))</f>
        <v/>
      </c>
      <c r="AG34" s="282" t="str">
        <f>IF(AG33="","",VLOOKUP(AG33,'（標準様式１）シフト記号表'!$C$6:$L$47,10,FALSE))</f>
        <v/>
      </c>
      <c r="AH34" s="282" t="str">
        <f>IF(AH33="","",VLOOKUP(AH33,'（標準様式１）シフト記号表'!$C$6:$L$47,10,FALSE))</f>
        <v/>
      </c>
      <c r="AI34" s="282" t="str">
        <f>IF(AI33="","",VLOOKUP(AI33,'（標準様式１）シフト記号表'!$C$6:$L$47,10,FALSE))</f>
        <v/>
      </c>
      <c r="AJ34" s="284" t="str">
        <f>IF(AJ33="","",VLOOKUP(AJ33,'（標準様式１）シフト記号表'!$C$6:$L$47,10,FALSE))</f>
        <v/>
      </c>
      <c r="AK34" s="283" t="str">
        <f>IF(AK33="","",VLOOKUP(AK33,'（標準様式１）シフト記号表'!$C$6:$L$47,10,FALSE))</f>
        <v/>
      </c>
      <c r="AL34" s="282" t="str">
        <f>IF(AL33="","",VLOOKUP(AL33,'（標準様式１）シフト記号表'!$C$6:$L$47,10,FALSE))</f>
        <v/>
      </c>
      <c r="AM34" s="282" t="str">
        <f>IF(AM33="","",VLOOKUP(AM33,'（標準様式１）シフト記号表'!$C$6:$L$47,10,FALSE))</f>
        <v/>
      </c>
      <c r="AN34" s="282" t="str">
        <f>IF(AN33="","",VLOOKUP(AN33,'（標準様式１）シフト記号表'!$C$6:$L$47,10,FALSE))</f>
        <v/>
      </c>
      <c r="AO34" s="282" t="str">
        <f>IF(AO33="","",VLOOKUP(AO33,'（標準様式１）シフト記号表'!$C$6:$L$47,10,FALSE))</f>
        <v/>
      </c>
      <c r="AP34" s="282" t="str">
        <f>IF(AP33="","",VLOOKUP(AP33,'（標準様式１）シフト記号表'!$C$6:$L$47,10,FALSE))</f>
        <v/>
      </c>
      <c r="AQ34" s="284" t="str">
        <f>IF(AQ33="","",VLOOKUP(AQ33,'（標準様式１）シフト記号表'!$C$6:$L$47,10,FALSE))</f>
        <v/>
      </c>
      <c r="AR34" s="283" t="str">
        <f>IF(AR33="","",VLOOKUP(AR33,'（標準様式１）シフト記号表'!$C$6:$L$47,10,FALSE))</f>
        <v/>
      </c>
      <c r="AS34" s="282" t="str">
        <f>IF(AS33="","",VLOOKUP(AS33,'（標準様式１）シフト記号表'!$C$6:$L$47,10,FALSE))</f>
        <v/>
      </c>
      <c r="AT34" s="282" t="str">
        <f>IF(AT33="","",VLOOKUP(AT33,'（標準様式１）シフト記号表'!$C$6:$L$47,10,FALSE))</f>
        <v/>
      </c>
      <c r="AU34" s="282" t="str">
        <f>IF(AU33="","",VLOOKUP(AU33,'（標準様式１）シフト記号表'!$C$6:$L$47,10,FALSE))</f>
        <v/>
      </c>
      <c r="AV34" s="282" t="str">
        <f>IF(AV33="","",VLOOKUP(AV33,'（標準様式１）シフト記号表'!$C$6:$L$47,10,FALSE))</f>
        <v/>
      </c>
      <c r="AW34" s="282" t="str">
        <f>IF(AW33="","",VLOOKUP(AW33,'（標準様式１）シフト記号表'!$C$6:$L$47,10,FALSE))</f>
        <v/>
      </c>
      <c r="AX34" s="284" t="str">
        <f>IF(AX33="","",VLOOKUP(AX33,'（標準様式１）シフト記号表'!$C$6:$L$47,10,FALSE))</f>
        <v/>
      </c>
      <c r="AY34" s="283" t="str">
        <f>IF(AY33="","",VLOOKUP(AY33,'（標準様式１）シフト記号表'!$C$6:$L$47,10,FALSE))</f>
        <v/>
      </c>
      <c r="AZ34" s="282" t="str">
        <f>IF(AZ33="","",VLOOKUP(AZ33,'（標準様式１）シフト記号表'!$C$6:$L$47,10,FALSE))</f>
        <v/>
      </c>
      <c r="BA34" s="282" t="str">
        <f>IF(BA33="","",VLOOKUP(BA33,'（標準様式１）シフト記号表'!$C$6:$L$47,10,FALSE))</f>
        <v/>
      </c>
      <c r="BB34" s="696" t="str">
        <f>IF($BE$3="４週",SUM(W34:AX34),IF($BE$3="暦月",SUM(W34:BA34),""))</f>
        <v/>
      </c>
      <c r="BC34" s="697"/>
      <c r="BD34" s="698" t="str">
        <f>IF($BE$3="４週",BB34/4,IF($BE$3="暦月",(BB34/($BE$8/7)),""))</f>
        <v/>
      </c>
      <c r="BE34" s="697"/>
      <c r="BF34" s="693"/>
      <c r="BG34" s="694"/>
      <c r="BH34" s="694"/>
      <c r="BI34" s="694"/>
      <c r="BJ34" s="695"/>
    </row>
    <row r="35" spans="2:62" ht="20.25" customHeight="1">
      <c r="B35" s="753">
        <f>B33+1</f>
        <v>10</v>
      </c>
      <c r="C35" s="787"/>
      <c r="D35" s="744"/>
      <c r="E35" s="289"/>
      <c r="F35" s="288"/>
      <c r="G35" s="289"/>
      <c r="H35" s="288"/>
      <c r="I35" s="738"/>
      <c r="J35" s="739"/>
      <c r="K35" s="742"/>
      <c r="L35" s="743"/>
      <c r="M35" s="743"/>
      <c r="N35" s="744"/>
      <c r="O35" s="748"/>
      <c r="P35" s="749"/>
      <c r="Q35" s="749"/>
      <c r="R35" s="749"/>
      <c r="S35" s="750"/>
      <c r="T35" s="295" t="s">
        <v>467</v>
      </c>
      <c r="V35" s="294"/>
      <c r="W35" s="292"/>
      <c r="X35" s="291"/>
      <c r="Y35" s="291"/>
      <c r="Z35" s="291"/>
      <c r="AA35" s="291"/>
      <c r="AB35" s="291"/>
      <c r="AC35" s="293"/>
      <c r="AD35" s="292"/>
      <c r="AE35" s="291"/>
      <c r="AF35" s="291"/>
      <c r="AG35" s="291"/>
      <c r="AH35" s="291"/>
      <c r="AI35" s="291"/>
      <c r="AJ35" s="293"/>
      <c r="AK35" s="292"/>
      <c r="AL35" s="291"/>
      <c r="AM35" s="291"/>
      <c r="AN35" s="291"/>
      <c r="AO35" s="291"/>
      <c r="AP35" s="291"/>
      <c r="AQ35" s="293"/>
      <c r="AR35" s="292"/>
      <c r="AS35" s="291"/>
      <c r="AT35" s="291"/>
      <c r="AU35" s="291"/>
      <c r="AV35" s="291"/>
      <c r="AW35" s="291"/>
      <c r="AX35" s="293"/>
      <c r="AY35" s="292"/>
      <c r="AZ35" s="291"/>
      <c r="BA35" s="290"/>
      <c r="BB35" s="751"/>
      <c r="BC35" s="752"/>
      <c r="BD35" s="770"/>
      <c r="BE35" s="771"/>
      <c r="BF35" s="690"/>
      <c r="BG35" s="691"/>
      <c r="BH35" s="691"/>
      <c r="BI35" s="691"/>
      <c r="BJ35" s="692"/>
    </row>
    <row r="36" spans="2:62" ht="20.25" customHeight="1">
      <c r="B36" s="754"/>
      <c r="C36" s="788"/>
      <c r="D36" s="747"/>
      <c r="E36" s="289"/>
      <c r="F36" s="288">
        <f>C35</f>
        <v>0</v>
      </c>
      <c r="G36" s="289"/>
      <c r="H36" s="288">
        <f>I35</f>
        <v>0</v>
      </c>
      <c r="I36" s="740"/>
      <c r="J36" s="741"/>
      <c r="K36" s="745"/>
      <c r="L36" s="746"/>
      <c r="M36" s="746"/>
      <c r="N36" s="747"/>
      <c r="O36" s="748"/>
      <c r="P36" s="749"/>
      <c r="Q36" s="749"/>
      <c r="R36" s="749"/>
      <c r="S36" s="750"/>
      <c r="T36" s="287" t="s">
        <v>466</v>
      </c>
      <c r="U36" s="286"/>
      <c r="V36" s="285"/>
      <c r="W36" s="283" t="str">
        <f>IF(W35="","",VLOOKUP(W35,'（標準様式１）シフト記号表'!$C$6:$L$47,10,FALSE))</f>
        <v/>
      </c>
      <c r="X36" s="282" t="str">
        <f>IF(X35="","",VLOOKUP(X35,'（標準様式１）シフト記号表'!$C$6:$L$47,10,FALSE))</f>
        <v/>
      </c>
      <c r="Y36" s="282" t="str">
        <f>IF(Y35="","",VLOOKUP(Y35,'（標準様式１）シフト記号表'!$C$6:$L$47,10,FALSE))</f>
        <v/>
      </c>
      <c r="Z36" s="282" t="str">
        <f>IF(Z35="","",VLOOKUP(Z35,'（標準様式１）シフト記号表'!$C$6:$L$47,10,FALSE))</f>
        <v/>
      </c>
      <c r="AA36" s="282" t="str">
        <f>IF(AA35="","",VLOOKUP(AA35,'（標準様式１）シフト記号表'!$C$6:$L$47,10,FALSE))</f>
        <v/>
      </c>
      <c r="AB36" s="282" t="str">
        <f>IF(AB35="","",VLOOKUP(AB35,'（標準様式１）シフト記号表'!$C$6:$L$47,10,FALSE))</f>
        <v/>
      </c>
      <c r="AC36" s="284" t="str">
        <f>IF(AC35="","",VLOOKUP(AC35,'（標準様式１）シフト記号表'!$C$6:$L$47,10,FALSE))</f>
        <v/>
      </c>
      <c r="AD36" s="283" t="str">
        <f>IF(AD35="","",VLOOKUP(AD35,'（標準様式１）シフト記号表'!$C$6:$L$47,10,FALSE))</f>
        <v/>
      </c>
      <c r="AE36" s="282" t="str">
        <f>IF(AE35="","",VLOOKUP(AE35,'（標準様式１）シフト記号表'!$C$6:$L$47,10,FALSE))</f>
        <v/>
      </c>
      <c r="AF36" s="282" t="str">
        <f>IF(AF35="","",VLOOKUP(AF35,'（標準様式１）シフト記号表'!$C$6:$L$47,10,FALSE))</f>
        <v/>
      </c>
      <c r="AG36" s="282" t="str">
        <f>IF(AG35="","",VLOOKUP(AG35,'（標準様式１）シフト記号表'!$C$6:$L$47,10,FALSE))</f>
        <v/>
      </c>
      <c r="AH36" s="282" t="str">
        <f>IF(AH35="","",VLOOKUP(AH35,'（標準様式１）シフト記号表'!$C$6:$L$47,10,FALSE))</f>
        <v/>
      </c>
      <c r="AI36" s="282" t="str">
        <f>IF(AI35="","",VLOOKUP(AI35,'（標準様式１）シフト記号表'!$C$6:$L$47,10,FALSE))</f>
        <v/>
      </c>
      <c r="AJ36" s="284" t="str">
        <f>IF(AJ35="","",VLOOKUP(AJ35,'（標準様式１）シフト記号表'!$C$6:$L$47,10,FALSE))</f>
        <v/>
      </c>
      <c r="AK36" s="283" t="str">
        <f>IF(AK35="","",VLOOKUP(AK35,'（標準様式１）シフト記号表'!$C$6:$L$47,10,FALSE))</f>
        <v/>
      </c>
      <c r="AL36" s="282" t="str">
        <f>IF(AL35="","",VLOOKUP(AL35,'（標準様式１）シフト記号表'!$C$6:$L$47,10,FALSE))</f>
        <v/>
      </c>
      <c r="AM36" s="282" t="str">
        <f>IF(AM35="","",VLOOKUP(AM35,'（標準様式１）シフト記号表'!$C$6:$L$47,10,FALSE))</f>
        <v/>
      </c>
      <c r="AN36" s="282" t="str">
        <f>IF(AN35="","",VLOOKUP(AN35,'（標準様式１）シフト記号表'!$C$6:$L$47,10,FALSE))</f>
        <v/>
      </c>
      <c r="AO36" s="282" t="str">
        <f>IF(AO35="","",VLOOKUP(AO35,'（標準様式１）シフト記号表'!$C$6:$L$47,10,FALSE))</f>
        <v/>
      </c>
      <c r="AP36" s="282" t="str">
        <f>IF(AP35="","",VLOOKUP(AP35,'（標準様式１）シフト記号表'!$C$6:$L$47,10,FALSE))</f>
        <v/>
      </c>
      <c r="AQ36" s="284" t="str">
        <f>IF(AQ35="","",VLOOKUP(AQ35,'（標準様式１）シフト記号表'!$C$6:$L$47,10,FALSE))</f>
        <v/>
      </c>
      <c r="AR36" s="283" t="str">
        <f>IF(AR35="","",VLOOKUP(AR35,'（標準様式１）シフト記号表'!$C$6:$L$47,10,FALSE))</f>
        <v/>
      </c>
      <c r="AS36" s="282" t="str">
        <f>IF(AS35="","",VLOOKUP(AS35,'（標準様式１）シフト記号表'!$C$6:$L$47,10,FALSE))</f>
        <v/>
      </c>
      <c r="AT36" s="282" t="str">
        <f>IF(AT35="","",VLOOKUP(AT35,'（標準様式１）シフト記号表'!$C$6:$L$47,10,FALSE))</f>
        <v/>
      </c>
      <c r="AU36" s="282" t="str">
        <f>IF(AU35="","",VLOOKUP(AU35,'（標準様式１）シフト記号表'!$C$6:$L$47,10,FALSE))</f>
        <v/>
      </c>
      <c r="AV36" s="282" t="str">
        <f>IF(AV35="","",VLOOKUP(AV35,'（標準様式１）シフト記号表'!$C$6:$L$47,10,FALSE))</f>
        <v/>
      </c>
      <c r="AW36" s="282" t="str">
        <f>IF(AW35="","",VLOOKUP(AW35,'（標準様式１）シフト記号表'!$C$6:$L$47,10,FALSE))</f>
        <v/>
      </c>
      <c r="AX36" s="284" t="str">
        <f>IF(AX35="","",VLOOKUP(AX35,'（標準様式１）シフト記号表'!$C$6:$L$47,10,FALSE))</f>
        <v/>
      </c>
      <c r="AY36" s="283" t="str">
        <f>IF(AY35="","",VLOOKUP(AY35,'（標準様式１）シフト記号表'!$C$6:$L$47,10,FALSE))</f>
        <v/>
      </c>
      <c r="AZ36" s="282" t="str">
        <f>IF(AZ35="","",VLOOKUP(AZ35,'（標準様式１）シフト記号表'!$C$6:$L$47,10,FALSE))</f>
        <v/>
      </c>
      <c r="BA36" s="282" t="str">
        <f>IF(BA35="","",VLOOKUP(BA35,'（標準様式１）シフト記号表'!$C$6:$L$47,10,FALSE))</f>
        <v/>
      </c>
      <c r="BB36" s="696" t="str">
        <f>IF($BE$3="４週",SUM(W36:AX36),IF($BE$3="暦月",SUM(W36:BA36),""))</f>
        <v/>
      </c>
      <c r="BC36" s="697"/>
      <c r="BD36" s="698" t="str">
        <f>IF($BE$3="４週",BB36/4,IF($BE$3="暦月",(BB36/($BE$8/7)),""))</f>
        <v/>
      </c>
      <c r="BE36" s="697"/>
      <c r="BF36" s="693"/>
      <c r="BG36" s="694"/>
      <c r="BH36" s="694"/>
      <c r="BI36" s="694"/>
      <c r="BJ36" s="695"/>
    </row>
    <row r="37" spans="2:62" ht="20.25" customHeight="1">
      <c r="B37" s="753">
        <f>B35+1</f>
        <v>11</v>
      </c>
      <c r="C37" s="787"/>
      <c r="D37" s="744"/>
      <c r="E37" s="289"/>
      <c r="F37" s="288"/>
      <c r="G37" s="289"/>
      <c r="H37" s="288"/>
      <c r="I37" s="738"/>
      <c r="J37" s="739"/>
      <c r="K37" s="742"/>
      <c r="L37" s="743"/>
      <c r="M37" s="743"/>
      <c r="N37" s="744"/>
      <c r="O37" s="748"/>
      <c r="P37" s="749"/>
      <c r="Q37" s="749"/>
      <c r="R37" s="749"/>
      <c r="S37" s="750"/>
      <c r="T37" s="295" t="s">
        <v>467</v>
      </c>
      <c r="V37" s="294"/>
      <c r="W37" s="292"/>
      <c r="X37" s="291"/>
      <c r="Y37" s="291"/>
      <c r="Z37" s="291"/>
      <c r="AA37" s="291"/>
      <c r="AB37" s="291"/>
      <c r="AC37" s="293"/>
      <c r="AD37" s="292"/>
      <c r="AE37" s="291"/>
      <c r="AF37" s="291"/>
      <c r="AG37" s="291"/>
      <c r="AH37" s="291"/>
      <c r="AI37" s="291"/>
      <c r="AJ37" s="293"/>
      <c r="AK37" s="292"/>
      <c r="AL37" s="291"/>
      <c r="AM37" s="291"/>
      <c r="AN37" s="291"/>
      <c r="AO37" s="291"/>
      <c r="AP37" s="291"/>
      <c r="AQ37" s="293"/>
      <c r="AR37" s="292"/>
      <c r="AS37" s="291"/>
      <c r="AT37" s="291"/>
      <c r="AU37" s="291"/>
      <c r="AV37" s="291"/>
      <c r="AW37" s="291"/>
      <c r="AX37" s="293"/>
      <c r="AY37" s="292"/>
      <c r="AZ37" s="291"/>
      <c r="BA37" s="290"/>
      <c r="BB37" s="751"/>
      <c r="BC37" s="752"/>
      <c r="BD37" s="770"/>
      <c r="BE37" s="771"/>
      <c r="BF37" s="690"/>
      <c r="BG37" s="691"/>
      <c r="BH37" s="691"/>
      <c r="BI37" s="691"/>
      <c r="BJ37" s="692"/>
    </row>
    <row r="38" spans="2:62" ht="20.25" customHeight="1">
      <c r="B38" s="754"/>
      <c r="C38" s="788"/>
      <c r="D38" s="747"/>
      <c r="E38" s="289"/>
      <c r="F38" s="288">
        <f>C37</f>
        <v>0</v>
      </c>
      <c r="G38" s="289"/>
      <c r="H38" s="288">
        <f>I37</f>
        <v>0</v>
      </c>
      <c r="I38" s="740"/>
      <c r="J38" s="741"/>
      <c r="K38" s="745"/>
      <c r="L38" s="746"/>
      <c r="M38" s="746"/>
      <c r="N38" s="747"/>
      <c r="O38" s="748"/>
      <c r="P38" s="749"/>
      <c r="Q38" s="749"/>
      <c r="R38" s="749"/>
      <c r="S38" s="750"/>
      <c r="T38" s="287" t="s">
        <v>466</v>
      </c>
      <c r="U38" s="286"/>
      <c r="V38" s="285"/>
      <c r="W38" s="283" t="str">
        <f>IF(W37="","",VLOOKUP(W37,'（標準様式１）シフト記号表'!$C$6:$L$47,10,FALSE))</f>
        <v/>
      </c>
      <c r="X38" s="282" t="str">
        <f>IF(X37="","",VLOOKUP(X37,'（標準様式１）シフト記号表'!$C$6:$L$47,10,FALSE))</f>
        <v/>
      </c>
      <c r="Y38" s="282" t="str">
        <f>IF(Y37="","",VLOOKUP(Y37,'（標準様式１）シフト記号表'!$C$6:$L$47,10,FALSE))</f>
        <v/>
      </c>
      <c r="Z38" s="282" t="str">
        <f>IF(Z37="","",VLOOKUP(Z37,'（標準様式１）シフト記号表'!$C$6:$L$47,10,FALSE))</f>
        <v/>
      </c>
      <c r="AA38" s="282" t="str">
        <f>IF(AA37="","",VLOOKUP(AA37,'（標準様式１）シフト記号表'!$C$6:$L$47,10,FALSE))</f>
        <v/>
      </c>
      <c r="AB38" s="282" t="str">
        <f>IF(AB37="","",VLOOKUP(AB37,'（標準様式１）シフト記号表'!$C$6:$L$47,10,FALSE))</f>
        <v/>
      </c>
      <c r="AC38" s="284" t="str">
        <f>IF(AC37="","",VLOOKUP(AC37,'（標準様式１）シフト記号表'!$C$6:$L$47,10,FALSE))</f>
        <v/>
      </c>
      <c r="AD38" s="283" t="str">
        <f>IF(AD37="","",VLOOKUP(AD37,'（標準様式１）シフト記号表'!$C$6:$L$47,10,FALSE))</f>
        <v/>
      </c>
      <c r="AE38" s="282" t="str">
        <f>IF(AE37="","",VLOOKUP(AE37,'（標準様式１）シフト記号表'!$C$6:$L$47,10,FALSE))</f>
        <v/>
      </c>
      <c r="AF38" s="282" t="str">
        <f>IF(AF37="","",VLOOKUP(AF37,'（標準様式１）シフト記号表'!$C$6:$L$47,10,FALSE))</f>
        <v/>
      </c>
      <c r="AG38" s="282" t="str">
        <f>IF(AG37="","",VLOOKUP(AG37,'（標準様式１）シフト記号表'!$C$6:$L$47,10,FALSE))</f>
        <v/>
      </c>
      <c r="AH38" s="282" t="str">
        <f>IF(AH37="","",VLOOKUP(AH37,'（標準様式１）シフト記号表'!$C$6:$L$47,10,FALSE))</f>
        <v/>
      </c>
      <c r="AI38" s="282" t="str">
        <f>IF(AI37="","",VLOOKUP(AI37,'（標準様式１）シフト記号表'!$C$6:$L$47,10,FALSE))</f>
        <v/>
      </c>
      <c r="AJ38" s="284" t="str">
        <f>IF(AJ37="","",VLOOKUP(AJ37,'（標準様式１）シフト記号表'!$C$6:$L$47,10,FALSE))</f>
        <v/>
      </c>
      <c r="AK38" s="283" t="str">
        <f>IF(AK37="","",VLOOKUP(AK37,'（標準様式１）シフト記号表'!$C$6:$L$47,10,FALSE))</f>
        <v/>
      </c>
      <c r="AL38" s="282" t="str">
        <f>IF(AL37="","",VLOOKUP(AL37,'（標準様式１）シフト記号表'!$C$6:$L$47,10,FALSE))</f>
        <v/>
      </c>
      <c r="AM38" s="282" t="str">
        <f>IF(AM37="","",VLOOKUP(AM37,'（標準様式１）シフト記号表'!$C$6:$L$47,10,FALSE))</f>
        <v/>
      </c>
      <c r="AN38" s="282" t="str">
        <f>IF(AN37="","",VLOOKUP(AN37,'（標準様式１）シフト記号表'!$C$6:$L$47,10,FALSE))</f>
        <v/>
      </c>
      <c r="AO38" s="282" t="str">
        <f>IF(AO37="","",VLOOKUP(AO37,'（標準様式１）シフト記号表'!$C$6:$L$47,10,FALSE))</f>
        <v/>
      </c>
      <c r="AP38" s="282" t="str">
        <f>IF(AP37="","",VLOOKUP(AP37,'（標準様式１）シフト記号表'!$C$6:$L$47,10,FALSE))</f>
        <v/>
      </c>
      <c r="AQ38" s="284" t="str">
        <f>IF(AQ37="","",VLOOKUP(AQ37,'（標準様式１）シフト記号表'!$C$6:$L$47,10,FALSE))</f>
        <v/>
      </c>
      <c r="AR38" s="283" t="str">
        <f>IF(AR37="","",VLOOKUP(AR37,'（標準様式１）シフト記号表'!$C$6:$L$47,10,FALSE))</f>
        <v/>
      </c>
      <c r="AS38" s="282" t="str">
        <f>IF(AS37="","",VLOOKUP(AS37,'（標準様式１）シフト記号表'!$C$6:$L$47,10,FALSE))</f>
        <v/>
      </c>
      <c r="AT38" s="282" t="str">
        <f>IF(AT37="","",VLOOKUP(AT37,'（標準様式１）シフト記号表'!$C$6:$L$47,10,FALSE))</f>
        <v/>
      </c>
      <c r="AU38" s="282" t="str">
        <f>IF(AU37="","",VLOOKUP(AU37,'（標準様式１）シフト記号表'!$C$6:$L$47,10,FALSE))</f>
        <v/>
      </c>
      <c r="AV38" s="282" t="str">
        <f>IF(AV37="","",VLOOKUP(AV37,'（標準様式１）シフト記号表'!$C$6:$L$47,10,FALSE))</f>
        <v/>
      </c>
      <c r="AW38" s="282" t="str">
        <f>IF(AW37="","",VLOOKUP(AW37,'（標準様式１）シフト記号表'!$C$6:$L$47,10,FALSE))</f>
        <v/>
      </c>
      <c r="AX38" s="284" t="str">
        <f>IF(AX37="","",VLOOKUP(AX37,'（標準様式１）シフト記号表'!$C$6:$L$47,10,FALSE))</f>
        <v/>
      </c>
      <c r="AY38" s="283" t="str">
        <f>IF(AY37="","",VLOOKUP(AY37,'（標準様式１）シフト記号表'!$C$6:$L$47,10,FALSE))</f>
        <v/>
      </c>
      <c r="AZ38" s="282" t="str">
        <f>IF(AZ37="","",VLOOKUP(AZ37,'（標準様式１）シフト記号表'!$C$6:$L$47,10,FALSE))</f>
        <v/>
      </c>
      <c r="BA38" s="282" t="str">
        <f>IF(BA37="","",VLOOKUP(BA37,'（標準様式１）シフト記号表'!$C$6:$L$47,10,FALSE))</f>
        <v/>
      </c>
      <c r="BB38" s="696" t="str">
        <f>IF($BE$3="４週",SUM(W38:AX38),IF($BE$3="暦月",SUM(W38:BA38),""))</f>
        <v/>
      </c>
      <c r="BC38" s="697"/>
      <c r="BD38" s="698" t="str">
        <f>IF($BE$3="４週",BB38/4,IF($BE$3="暦月",(BB38/($BE$8/7)),""))</f>
        <v/>
      </c>
      <c r="BE38" s="697"/>
      <c r="BF38" s="693"/>
      <c r="BG38" s="694"/>
      <c r="BH38" s="694"/>
      <c r="BI38" s="694"/>
      <c r="BJ38" s="695"/>
    </row>
    <row r="39" spans="2:62" ht="20.25" customHeight="1">
      <c r="B39" s="753">
        <f>B37+1</f>
        <v>12</v>
      </c>
      <c r="C39" s="787"/>
      <c r="D39" s="744"/>
      <c r="E39" s="289"/>
      <c r="F39" s="288"/>
      <c r="G39" s="289"/>
      <c r="H39" s="288"/>
      <c r="I39" s="738"/>
      <c r="J39" s="739"/>
      <c r="K39" s="742"/>
      <c r="L39" s="743"/>
      <c r="M39" s="743"/>
      <c r="N39" s="744"/>
      <c r="O39" s="748"/>
      <c r="P39" s="749"/>
      <c r="Q39" s="749"/>
      <c r="R39" s="749"/>
      <c r="S39" s="750"/>
      <c r="T39" s="295" t="s">
        <v>467</v>
      </c>
      <c r="V39" s="294"/>
      <c r="W39" s="292"/>
      <c r="X39" s="291"/>
      <c r="Y39" s="291"/>
      <c r="Z39" s="291"/>
      <c r="AA39" s="291"/>
      <c r="AB39" s="291"/>
      <c r="AC39" s="293"/>
      <c r="AD39" s="292"/>
      <c r="AE39" s="291"/>
      <c r="AF39" s="291"/>
      <c r="AG39" s="291"/>
      <c r="AH39" s="291"/>
      <c r="AI39" s="291"/>
      <c r="AJ39" s="293"/>
      <c r="AK39" s="292"/>
      <c r="AL39" s="291"/>
      <c r="AM39" s="291"/>
      <c r="AN39" s="291"/>
      <c r="AO39" s="291"/>
      <c r="AP39" s="291"/>
      <c r="AQ39" s="293"/>
      <c r="AR39" s="292"/>
      <c r="AS39" s="291"/>
      <c r="AT39" s="291"/>
      <c r="AU39" s="291"/>
      <c r="AV39" s="291"/>
      <c r="AW39" s="291"/>
      <c r="AX39" s="293"/>
      <c r="AY39" s="292"/>
      <c r="AZ39" s="291"/>
      <c r="BA39" s="290"/>
      <c r="BB39" s="751"/>
      <c r="BC39" s="752"/>
      <c r="BD39" s="770"/>
      <c r="BE39" s="771"/>
      <c r="BF39" s="690"/>
      <c r="BG39" s="691"/>
      <c r="BH39" s="691"/>
      <c r="BI39" s="691"/>
      <c r="BJ39" s="692"/>
    </row>
    <row r="40" spans="2:62" ht="20.25" customHeight="1">
      <c r="B40" s="754"/>
      <c r="C40" s="788"/>
      <c r="D40" s="747"/>
      <c r="E40" s="289"/>
      <c r="F40" s="288">
        <f>C39</f>
        <v>0</v>
      </c>
      <c r="G40" s="289"/>
      <c r="H40" s="288">
        <f>I39</f>
        <v>0</v>
      </c>
      <c r="I40" s="740"/>
      <c r="J40" s="741"/>
      <c r="K40" s="745"/>
      <c r="L40" s="746"/>
      <c r="M40" s="746"/>
      <c r="N40" s="747"/>
      <c r="O40" s="748"/>
      <c r="P40" s="749"/>
      <c r="Q40" s="749"/>
      <c r="R40" s="749"/>
      <c r="S40" s="750"/>
      <c r="T40" s="287" t="s">
        <v>466</v>
      </c>
      <c r="U40" s="286"/>
      <c r="V40" s="285"/>
      <c r="W40" s="283" t="str">
        <f>IF(W39="","",VLOOKUP(W39,'（標準様式１）シフト記号表'!$C$6:$L$47,10,FALSE))</f>
        <v/>
      </c>
      <c r="X40" s="282" t="str">
        <f>IF(X39="","",VLOOKUP(X39,'（標準様式１）シフト記号表'!$C$6:$L$47,10,FALSE))</f>
        <v/>
      </c>
      <c r="Y40" s="282" t="str">
        <f>IF(Y39="","",VLOOKUP(Y39,'（標準様式１）シフト記号表'!$C$6:$L$47,10,FALSE))</f>
        <v/>
      </c>
      <c r="Z40" s="282" t="str">
        <f>IF(Z39="","",VLOOKUP(Z39,'（標準様式１）シフト記号表'!$C$6:$L$47,10,FALSE))</f>
        <v/>
      </c>
      <c r="AA40" s="282" t="str">
        <f>IF(AA39="","",VLOOKUP(AA39,'（標準様式１）シフト記号表'!$C$6:$L$47,10,FALSE))</f>
        <v/>
      </c>
      <c r="AB40" s="282" t="str">
        <f>IF(AB39="","",VLOOKUP(AB39,'（標準様式１）シフト記号表'!$C$6:$L$47,10,FALSE))</f>
        <v/>
      </c>
      <c r="AC40" s="284" t="str">
        <f>IF(AC39="","",VLOOKUP(AC39,'（標準様式１）シフト記号表'!$C$6:$L$47,10,FALSE))</f>
        <v/>
      </c>
      <c r="AD40" s="283" t="str">
        <f>IF(AD39="","",VLOOKUP(AD39,'（標準様式１）シフト記号表'!$C$6:$L$47,10,FALSE))</f>
        <v/>
      </c>
      <c r="AE40" s="282" t="str">
        <f>IF(AE39="","",VLOOKUP(AE39,'（標準様式１）シフト記号表'!$C$6:$L$47,10,FALSE))</f>
        <v/>
      </c>
      <c r="AF40" s="282" t="str">
        <f>IF(AF39="","",VLOOKUP(AF39,'（標準様式１）シフト記号表'!$C$6:$L$47,10,FALSE))</f>
        <v/>
      </c>
      <c r="AG40" s="282" t="str">
        <f>IF(AG39="","",VLOOKUP(AG39,'（標準様式１）シフト記号表'!$C$6:$L$47,10,FALSE))</f>
        <v/>
      </c>
      <c r="AH40" s="282" t="str">
        <f>IF(AH39="","",VLOOKUP(AH39,'（標準様式１）シフト記号表'!$C$6:$L$47,10,FALSE))</f>
        <v/>
      </c>
      <c r="AI40" s="282" t="str">
        <f>IF(AI39="","",VLOOKUP(AI39,'（標準様式１）シフト記号表'!$C$6:$L$47,10,FALSE))</f>
        <v/>
      </c>
      <c r="AJ40" s="284" t="str">
        <f>IF(AJ39="","",VLOOKUP(AJ39,'（標準様式１）シフト記号表'!$C$6:$L$47,10,FALSE))</f>
        <v/>
      </c>
      <c r="AK40" s="283" t="str">
        <f>IF(AK39="","",VLOOKUP(AK39,'（標準様式１）シフト記号表'!$C$6:$L$47,10,FALSE))</f>
        <v/>
      </c>
      <c r="AL40" s="282" t="str">
        <f>IF(AL39="","",VLOOKUP(AL39,'（標準様式１）シフト記号表'!$C$6:$L$47,10,FALSE))</f>
        <v/>
      </c>
      <c r="AM40" s="282" t="str">
        <f>IF(AM39="","",VLOOKUP(AM39,'（標準様式１）シフト記号表'!$C$6:$L$47,10,FALSE))</f>
        <v/>
      </c>
      <c r="AN40" s="282" t="str">
        <f>IF(AN39="","",VLOOKUP(AN39,'（標準様式１）シフト記号表'!$C$6:$L$47,10,FALSE))</f>
        <v/>
      </c>
      <c r="AO40" s="282" t="str">
        <f>IF(AO39="","",VLOOKUP(AO39,'（標準様式１）シフト記号表'!$C$6:$L$47,10,FALSE))</f>
        <v/>
      </c>
      <c r="AP40" s="282" t="str">
        <f>IF(AP39="","",VLOOKUP(AP39,'（標準様式１）シフト記号表'!$C$6:$L$47,10,FALSE))</f>
        <v/>
      </c>
      <c r="AQ40" s="284" t="str">
        <f>IF(AQ39="","",VLOOKUP(AQ39,'（標準様式１）シフト記号表'!$C$6:$L$47,10,FALSE))</f>
        <v/>
      </c>
      <c r="AR40" s="283" t="str">
        <f>IF(AR39="","",VLOOKUP(AR39,'（標準様式１）シフト記号表'!$C$6:$L$47,10,FALSE))</f>
        <v/>
      </c>
      <c r="AS40" s="282" t="str">
        <f>IF(AS39="","",VLOOKUP(AS39,'（標準様式１）シフト記号表'!$C$6:$L$47,10,FALSE))</f>
        <v/>
      </c>
      <c r="AT40" s="282" t="str">
        <f>IF(AT39="","",VLOOKUP(AT39,'（標準様式１）シフト記号表'!$C$6:$L$47,10,FALSE))</f>
        <v/>
      </c>
      <c r="AU40" s="282" t="str">
        <f>IF(AU39="","",VLOOKUP(AU39,'（標準様式１）シフト記号表'!$C$6:$L$47,10,FALSE))</f>
        <v/>
      </c>
      <c r="AV40" s="282" t="str">
        <f>IF(AV39="","",VLOOKUP(AV39,'（標準様式１）シフト記号表'!$C$6:$L$47,10,FALSE))</f>
        <v/>
      </c>
      <c r="AW40" s="282" t="str">
        <f>IF(AW39="","",VLOOKUP(AW39,'（標準様式１）シフト記号表'!$C$6:$L$47,10,FALSE))</f>
        <v/>
      </c>
      <c r="AX40" s="284" t="str">
        <f>IF(AX39="","",VLOOKUP(AX39,'（標準様式１）シフト記号表'!$C$6:$L$47,10,FALSE))</f>
        <v/>
      </c>
      <c r="AY40" s="283" t="str">
        <f>IF(AY39="","",VLOOKUP(AY39,'（標準様式１）シフト記号表'!$C$6:$L$47,10,FALSE))</f>
        <v/>
      </c>
      <c r="AZ40" s="282" t="str">
        <f>IF(AZ39="","",VLOOKUP(AZ39,'（標準様式１）シフト記号表'!$C$6:$L$47,10,FALSE))</f>
        <v/>
      </c>
      <c r="BA40" s="282" t="str">
        <f>IF(BA39="","",VLOOKUP(BA39,'（標準様式１）シフト記号表'!$C$6:$L$47,10,FALSE))</f>
        <v/>
      </c>
      <c r="BB40" s="696" t="str">
        <f>IF($BE$3="４週",SUM(W40:AX40),IF($BE$3="暦月",SUM(W40:BA40),""))</f>
        <v/>
      </c>
      <c r="BC40" s="697"/>
      <c r="BD40" s="698" t="str">
        <f>IF($BE$3="４週",BB40/4,IF($BE$3="暦月",(BB40/($BE$8/7)),""))</f>
        <v/>
      </c>
      <c r="BE40" s="697"/>
      <c r="BF40" s="693"/>
      <c r="BG40" s="694"/>
      <c r="BH40" s="694"/>
      <c r="BI40" s="694"/>
      <c r="BJ40" s="695"/>
    </row>
    <row r="41" spans="2:62" ht="20.25" customHeight="1">
      <c r="B41" s="753">
        <f>B39+1</f>
        <v>13</v>
      </c>
      <c r="C41" s="787"/>
      <c r="D41" s="744"/>
      <c r="E41" s="289"/>
      <c r="F41" s="288"/>
      <c r="G41" s="289"/>
      <c r="H41" s="288"/>
      <c r="I41" s="738"/>
      <c r="J41" s="739"/>
      <c r="K41" s="742"/>
      <c r="L41" s="743"/>
      <c r="M41" s="743"/>
      <c r="N41" s="744"/>
      <c r="O41" s="748"/>
      <c r="P41" s="749"/>
      <c r="Q41" s="749"/>
      <c r="R41" s="749"/>
      <c r="S41" s="750"/>
      <c r="T41" s="295" t="s">
        <v>467</v>
      </c>
      <c r="V41" s="294"/>
      <c r="W41" s="292"/>
      <c r="X41" s="291"/>
      <c r="Y41" s="291"/>
      <c r="Z41" s="291"/>
      <c r="AA41" s="291"/>
      <c r="AB41" s="291"/>
      <c r="AC41" s="293"/>
      <c r="AD41" s="292"/>
      <c r="AE41" s="291"/>
      <c r="AF41" s="291"/>
      <c r="AG41" s="291"/>
      <c r="AH41" s="291"/>
      <c r="AI41" s="291"/>
      <c r="AJ41" s="293"/>
      <c r="AK41" s="292"/>
      <c r="AL41" s="291"/>
      <c r="AM41" s="291"/>
      <c r="AN41" s="291"/>
      <c r="AO41" s="291"/>
      <c r="AP41" s="291"/>
      <c r="AQ41" s="293"/>
      <c r="AR41" s="292"/>
      <c r="AS41" s="291"/>
      <c r="AT41" s="291"/>
      <c r="AU41" s="291"/>
      <c r="AV41" s="291"/>
      <c r="AW41" s="291"/>
      <c r="AX41" s="293"/>
      <c r="AY41" s="292"/>
      <c r="AZ41" s="291"/>
      <c r="BA41" s="290"/>
      <c r="BB41" s="751"/>
      <c r="BC41" s="752"/>
      <c r="BD41" s="770"/>
      <c r="BE41" s="771"/>
      <c r="BF41" s="690"/>
      <c r="BG41" s="691"/>
      <c r="BH41" s="691"/>
      <c r="BI41" s="691"/>
      <c r="BJ41" s="692"/>
    </row>
    <row r="42" spans="2:62" ht="20.25" customHeight="1">
      <c r="B42" s="754"/>
      <c r="C42" s="788"/>
      <c r="D42" s="747"/>
      <c r="E42" s="289"/>
      <c r="F42" s="288">
        <f>C41</f>
        <v>0</v>
      </c>
      <c r="G42" s="289"/>
      <c r="H42" s="288">
        <f>I41</f>
        <v>0</v>
      </c>
      <c r="I42" s="740"/>
      <c r="J42" s="741"/>
      <c r="K42" s="745"/>
      <c r="L42" s="746"/>
      <c r="M42" s="746"/>
      <c r="N42" s="747"/>
      <c r="O42" s="748"/>
      <c r="P42" s="749"/>
      <c r="Q42" s="749"/>
      <c r="R42" s="749"/>
      <c r="S42" s="750"/>
      <c r="T42" s="287" t="s">
        <v>466</v>
      </c>
      <c r="U42" s="286"/>
      <c r="V42" s="285"/>
      <c r="W42" s="283" t="str">
        <f>IF(W41="","",VLOOKUP(W41,'（標準様式１）シフト記号表'!$C$6:$L$47,10,FALSE))</f>
        <v/>
      </c>
      <c r="X42" s="282" t="str">
        <f>IF(X41="","",VLOOKUP(X41,'（標準様式１）シフト記号表'!$C$6:$L$47,10,FALSE))</f>
        <v/>
      </c>
      <c r="Y42" s="282" t="str">
        <f>IF(Y41="","",VLOOKUP(Y41,'（標準様式１）シフト記号表'!$C$6:$L$47,10,FALSE))</f>
        <v/>
      </c>
      <c r="Z42" s="282" t="str">
        <f>IF(Z41="","",VLOOKUP(Z41,'（標準様式１）シフト記号表'!$C$6:$L$47,10,FALSE))</f>
        <v/>
      </c>
      <c r="AA42" s="282" t="str">
        <f>IF(AA41="","",VLOOKUP(AA41,'（標準様式１）シフト記号表'!$C$6:$L$47,10,FALSE))</f>
        <v/>
      </c>
      <c r="AB42" s="282" t="str">
        <f>IF(AB41="","",VLOOKUP(AB41,'（標準様式１）シフト記号表'!$C$6:$L$47,10,FALSE))</f>
        <v/>
      </c>
      <c r="AC42" s="284" t="str">
        <f>IF(AC41="","",VLOOKUP(AC41,'（標準様式１）シフト記号表'!$C$6:$L$47,10,FALSE))</f>
        <v/>
      </c>
      <c r="AD42" s="283" t="str">
        <f>IF(AD41="","",VLOOKUP(AD41,'（標準様式１）シフト記号表'!$C$6:$L$47,10,FALSE))</f>
        <v/>
      </c>
      <c r="AE42" s="282" t="str">
        <f>IF(AE41="","",VLOOKUP(AE41,'（標準様式１）シフト記号表'!$C$6:$L$47,10,FALSE))</f>
        <v/>
      </c>
      <c r="AF42" s="282" t="str">
        <f>IF(AF41="","",VLOOKUP(AF41,'（標準様式１）シフト記号表'!$C$6:$L$47,10,FALSE))</f>
        <v/>
      </c>
      <c r="AG42" s="282" t="str">
        <f>IF(AG41="","",VLOOKUP(AG41,'（標準様式１）シフト記号表'!$C$6:$L$47,10,FALSE))</f>
        <v/>
      </c>
      <c r="AH42" s="282" t="str">
        <f>IF(AH41="","",VLOOKUP(AH41,'（標準様式１）シフト記号表'!$C$6:$L$47,10,FALSE))</f>
        <v/>
      </c>
      <c r="AI42" s="282" t="str">
        <f>IF(AI41="","",VLOOKUP(AI41,'（標準様式１）シフト記号表'!$C$6:$L$47,10,FALSE))</f>
        <v/>
      </c>
      <c r="AJ42" s="284" t="str">
        <f>IF(AJ41="","",VLOOKUP(AJ41,'（標準様式１）シフト記号表'!$C$6:$L$47,10,FALSE))</f>
        <v/>
      </c>
      <c r="AK42" s="283" t="str">
        <f>IF(AK41="","",VLOOKUP(AK41,'（標準様式１）シフト記号表'!$C$6:$L$47,10,FALSE))</f>
        <v/>
      </c>
      <c r="AL42" s="282" t="str">
        <f>IF(AL41="","",VLOOKUP(AL41,'（標準様式１）シフト記号表'!$C$6:$L$47,10,FALSE))</f>
        <v/>
      </c>
      <c r="AM42" s="282" t="str">
        <f>IF(AM41="","",VLOOKUP(AM41,'（標準様式１）シフト記号表'!$C$6:$L$47,10,FALSE))</f>
        <v/>
      </c>
      <c r="AN42" s="282" t="str">
        <f>IF(AN41="","",VLOOKUP(AN41,'（標準様式１）シフト記号表'!$C$6:$L$47,10,FALSE))</f>
        <v/>
      </c>
      <c r="AO42" s="282" t="str">
        <f>IF(AO41="","",VLOOKUP(AO41,'（標準様式１）シフト記号表'!$C$6:$L$47,10,FALSE))</f>
        <v/>
      </c>
      <c r="AP42" s="282" t="str">
        <f>IF(AP41="","",VLOOKUP(AP41,'（標準様式１）シフト記号表'!$C$6:$L$47,10,FALSE))</f>
        <v/>
      </c>
      <c r="AQ42" s="284" t="str">
        <f>IF(AQ41="","",VLOOKUP(AQ41,'（標準様式１）シフト記号表'!$C$6:$L$47,10,FALSE))</f>
        <v/>
      </c>
      <c r="AR42" s="283" t="str">
        <f>IF(AR41="","",VLOOKUP(AR41,'（標準様式１）シフト記号表'!$C$6:$L$47,10,FALSE))</f>
        <v/>
      </c>
      <c r="AS42" s="282" t="str">
        <f>IF(AS41="","",VLOOKUP(AS41,'（標準様式１）シフト記号表'!$C$6:$L$47,10,FALSE))</f>
        <v/>
      </c>
      <c r="AT42" s="282" t="str">
        <f>IF(AT41="","",VLOOKUP(AT41,'（標準様式１）シフト記号表'!$C$6:$L$47,10,FALSE))</f>
        <v/>
      </c>
      <c r="AU42" s="282" t="str">
        <f>IF(AU41="","",VLOOKUP(AU41,'（標準様式１）シフト記号表'!$C$6:$L$47,10,FALSE))</f>
        <v/>
      </c>
      <c r="AV42" s="282" t="str">
        <f>IF(AV41="","",VLOOKUP(AV41,'（標準様式１）シフト記号表'!$C$6:$L$47,10,FALSE))</f>
        <v/>
      </c>
      <c r="AW42" s="282" t="str">
        <f>IF(AW41="","",VLOOKUP(AW41,'（標準様式１）シフト記号表'!$C$6:$L$47,10,FALSE))</f>
        <v/>
      </c>
      <c r="AX42" s="284" t="str">
        <f>IF(AX41="","",VLOOKUP(AX41,'（標準様式１）シフト記号表'!$C$6:$L$47,10,FALSE))</f>
        <v/>
      </c>
      <c r="AY42" s="283" t="str">
        <f>IF(AY41="","",VLOOKUP(AY41,'（標準様式１）シフト記号表'!$C$6:$L$47,10,FALSE))</f>
        <v/>
      </c>
      <c r="AZ42" s="282" t="str">
        <f>IF(AZ41="","",VLOOKUP(AZ41,'（標準様式１）シフト記号表'!$C$6:$L$47,10,FALSE))</f>
        <v/>
      </c>
      <c r="BA42" s="282" t="str">
        <f>IF(BA41="","",VLOOKUP(BA41,'（標準様式１）シフト記号表'!$C$6:$L$47,10,FALSE))</f>
        <v/>
      </c>
      <c r="BB42" s="696" t="str">
        <f>IF($BE$3="４週",SUM(W42:AX42),IF($BE$3="暦月",SUM(W42:BA42),""))</f>
        <v/>
      </c>
      <c r="BC42" s="697"/>
      <c r="BD42" s="698" t="str">
        <f>IF($BE$3="４週",BB42/4,IF($BE$3="暦月",(BB42/($BE$8/7)),""))</f>
        <v/>
      </c>
      <c r="BE42" s="697"/>
      <c r="BF42" s="693"/>
      <c r="BG42" s="694"/>
      <c r="BH42" s="694"/>
      <c r="BI42" s="694"/>
      <c r="BJ42" s="695"/>
    </row>
    <row r="43" spans="2:62" ht="20.25" customHeight="1">
      <c r="B43" s="753">
        <f>B41+1</f>
        <v>14</v>
      </c>
      <c r="C43" s="787"/>
      <c r="D43" s="744"/>
      <c r="E43" s="289"/>
      <c r="F43" s="288"/>
      <c r="G43" s="289"/>
      <c r="H43" s="288"/>
      <c r="I43" s="738"/>
      <c r="J43" s="739"/>
      <c r="K43" s="742"/>
      <c r="L43" s="743"/>
      <c r="M43" s="743"/>
      <c r="N43" s="744"/>
      <c r="O43" s="748"/>
      <c r="P43" s="749"/>
      <c r="Q43" s="749"/>
      <c r="R43" s="749"/>
      <c r="S43" s="750"/>
      <c r="T43" s="295" t="s">
        <v>467</v>
      </c>
      <c r="V43" s="294"/>
      <c r="W43" s="292"/>
      <c r="X43" s="291"/>
      <c r="Y43" s="291"/>
      <c r="Z43" s="291"/>
      <c r="AA43" s="291"/>
      <c r="AB43" s="291"/>
      <c r="AC43" s="293"/>
      <c r="AD43" s="292"/>
      <c r="AE43" s="291"/>
      <c r="AF43" s="291"/>
      <c r="AG43" s="291"/>
      <c r="AH43" s="291"/>
      <c r="AI43" s="291"/>
      <c r="AJ43" s="293"/>
      <c r="AK43" s="292"/>
      <c r="AL43" s="291"/>
      <c r="AM43" s="291"/>
      <c r="AN43" s="291"/>
      <c r="AO43" s="291"/>
      <c r="AP43" s="291"/>
      <c r="AQ43" s="293"/>
      <c r="AR43" s="292"/>
      <c r="AS43" s="291"/>
      <c r="AT43" s="291"/>
      <c r="AU43" s="291"/>
      <c r="AV43" s="291"/>
      <c r="AW43" s="291"/>
      <c r="AX43" s="293"/>
      <c r="AY43" s="292"/>
      <c r="AZ43" s="291"/>
      <c r="BA43" s="290"/>
      <c r="BB43" s="751"/>
      <c r="BC43" s="752"/>
      <c r="BD43" s="770"/>
      <c r="BE43" s="771"/>
      <c r="BF43" s="690"/>
      <c r="BG43" s="691"/>
      <c r="BH43" s="691"/>
      <c r="BI43" s="691"/>
      <c r="BJ43" s="692"/>
    </row>
    <row r="44" spans="2:62" ht="20.25" customHeight="1">
      <c r="B44" s="754"/>
      <c r="C44" s="788"/>
      <c r="D44" s="747"/>
      <c r="E44" s="289"/>
      <c r="F44" s="288">
        <f>C43</f>
        <v>0</v>
      </c>
      <c r="G44" s="289"/>
      <c r="H44" s="288">
        <f>I43</f>
        <v>0</v>
      </c>
      <c r="I44" s="740"/>
      <c r="J44" s="741"/>
      <c r="K44" s="745"/>
      <c r="L44" s="746"/>
      <c r="M44" s="746"/>
      <c r="N44" s="747"/>
      <c r="O44" s="748"/>
      <c r="P44" s="749"/>
      <c r="Q44" s="749"/>
      <c r="R44" s="749"/>
      <c r="S44" s="750"/>
      <c r="T44" s="287" t="s">
        <v>466</v>
      </c>
      <c r="U44" s="286"/>
      <c r="V44" s="285"/>
      <c r="W44" s="283" t="str">
        <f>IF(W43="","",VLOOKUP(W43,'（標準様式１）シフト記号表'!$C$6:$L$47,10,FALSE))</f>
        <v/>
      </c>
      <c r="X44" s="282" t="str">
        <f>IF(X43="","",VLOOKUP(X43,'（標準様式１）シフト記号表'!$C$6:$L$47,10,FALSE))</f>
        <v/>
      </c>
      <c r="Y44" s="282" t="str">
        <f>IF(Y43="","",VLOOKUP(Y43,'（標準様式１）シフト記号表'!$C$6:$L$47,10,FALSE))</f>
        <v/>
      </c>
      <c r="Z44" s="282" t="str">
        <f>IF(Z43="","",VLOOKUP(Z43,'（標準様式１）シフト記号表'!$C$6:$L$47,10,FALSE))</f>
        <v/>
      </c>
      <c r="AA44" s="282" t="str">
        <f>IF(AA43="","",VLOOKUP(AA43,'（標準様式１）シフト記号表'!$C$6:$L$47,10,FALSE))</f>
        <v/>
      </c>
      <c r="AB44" s="282" t="str">
        <f>IF(AB43="","",VLOOKUP(AB43,'（標準様式１）シフト記号表'!$C$6:$L$47,10,FALSE))</f>
        <v/>
      </c>
      <c r="AC44" s="284" t="str">
        <f>IF(AC43="","",VLOOKUP(AC43,'（標準様式１）シフト記号表'!$C$6:$L$47,10,FALSE))</f>
        <v/>
      </c>
      <c r="AD44" s="283" t="str">
        <f>IF(AD43="","",VLOOKUP(AD43,'（標準様式１）シフト記号表'!$C$6:$L$47,10,FALSE))</f>
        <v/>
      </c>
      <c r="AE44" s="282" t="str">
        <f>IF(AE43="","",VLOOKUP(AE43,'（標準様式１）シフト記号表'!$C$6:$L$47,10,FALSE))</f>
        <v/>
      </c>
      <c r="AF44" s="282" t="str">
        <f>IF(AF43="","",VLOOKUP(AF43,'（標準様式１）シフト記号表'!$C$6:$L$47,10,FALSE))</f>
        <v/>
      </c>
      <c r="AG44" s="282" t="str">
        <f>IF(AG43="","",VLOOKUP(AG43,'（標準様式１）シフト記号表'!$C$6:$L$47,10,FALSE))</f>
        <v/>
      </c>
      <c r="AH44" s="282" t="str">
        <f>IF(AH43="","",VLOOKUP(AH43,'（標準様式１）シフト記号表'!$C$6:$L$47,10,FALSE))</f>
        <v/>
      </c>
      <c r="AI44" s="282" t="str">
        <f>IF(AI43="","",VLOOKUP(AI43,'（標準様式１）シフト記号表'!$C$6:$L$47,10,FALSE))</f>
        <v/>
      </c>
      <c r="AJ44" s="284" t="str">
        <f>IF(AJ43="","",VLOOKUP(AJ43,'（標準様式１）シフト記号表'!$C$6:$L$47,10,FALSE))</f>
        <v/>
      </c>
      <c r="AK44" s="283" t="str">
        <f>IF(AK43="","",VLOOKUP(AK43,'（標準様式１）シフト記号表'!$C$6:$L$47,10,FALSE))</f>
        <v/>
      </c>
      <c r="AL44" s="282" t="str">
        <f>IF(AL43="","",VLOOKUP(AL43,'（標準様式１）シフト記号表'!$C$6:$L$47,10,FALSE))</f>
        <v/>
      </c>
      <c r="AM44" s="282" t="str">
        <f>IF(AM43="","",VLOOKUP(AM43,'（標準様式１）シフト記号表'!$C$6:$L$47,10,FALSE))</f>
        <v/>
      </c>
      <c r="AN44" s="282" t="str">
        <f>IF(AN43="","",VLOOKUP(AN43,'（標準様式１）シフト記号表'!$C$6:$L$47,10,FALSE))</f>
        <v/>
      </c>
      <c r="AO44" s="282" t="str">
        <f>IF(AO43="","",VLOOKUP(AO43,'（標準様式１）シフト記号表'!$C$6:$L$47,10,FALSE))</f>
        <v/>
      </c>
      <c r="AP44" s="282" t="str">
        <f>IF(AP43="","",VLOOKUP(AP43,'（標準様式１）シフト記号表'!$C$6:$L$47,10,FALSE))</f>
        <v/>
      </c>
      <c r="AQ44" s="284" t="str">
        <f>IF(AQ43="","",VLOOKUP(AQ43,'（標準様式１）シフト記号表'!$C$6:$L$47,10,FALSE))</f>
        <v/>
      </c>
      <c r="AR44" s="283" t="str">
        <f>IF(AR43="","",VLOOKUP(AR43,'（標準様式１）シフト記号表'!$C$6:$L$47,10,FALSE))</f>
        <v/>
      </c>
      <c r="AS44" s="282" t="str">
        <f>IF(AS43="","",VLOOKUP(AS43,'（標準様式１）シフト記号表'!$C$6:$L$47,10,FALSE))</f>
        <v/>
      </c>
      <c r="AT44" s="282" t="str">
        <f>IF(AT43="","",VLOOKUP(AT43,'（標準様式１）シフト記号表'!$C$6:$L$47,10,FALSE))</f>
        <v/>
      </c>
      <c r="AU44" s="282" t="str">
        <f>IF(AU43="","",VLOOKUP(AU43,'（標準様式１）シフト記号表'!$C$6:$L$47,10,FALSE))</f>
        <v/>
      </c>
      <c r="AV44" s="282" t="str">
        <f>IF(AV43="","",VLOOKUP(AV43,'（標準様式１）シフト記号表'!$C$6:$L$47,10,FALSE))</f>
        <v/>
      </c>
      <c r="AW44" s="282" t="str">
        <f>IF(AW43="","",VLOOKUP(AW43,'（標準様式１）シフト記号表'!$C$6:$L$47,10,FALSE))</f>
        <v/>
      </c>
      <c r="AX44" s="284" t="str">
        <f>IF(AX43="","",VLOOKUP(AX43,'（標準様式１）シフト記号表'!$C$6:$L$47,10,FALSE))</f>
        <v/>
      </c>
      <c r="AY44" s="283" t="str">
        <f>IF(AY43="","",VLOOKUP(AY43,'（標準様式１）シフト記号表'!$C$6:$L$47,10,FALSE))</f>
        <v/>
      </c>
      <c r="AZ44" s="282" t="str">
        <f>IF(AZ43="","",VLOOKUP(AZ43,'（標準様式１）シフト記号表'!$C$6:$L$47,10,FALSE))</f>
        <v/>
      </c>
      <c r="BA44" s="282" t="str">
        <f>IF(BA43="","",VLOOKUP(BA43,'（標準様式１）シフト記号表'!$C$6:$L$47,10,FALSE))</f>
        <v/>
      </c>
      <c r="BB44" s="696" t="str">
        <f>IF($BE$3="４週",SUM(W44:AX44),IF($BE$3="暦月",SUM(W44:BA44),""))</f>
        <v/>
      </c>
      <c r="BC44" s="697"/>
      <c r="BD44" s="698" t="str">
        <f>IF($BE$3="４週",BB44/4,IF($BE$3="暦月",(BB44/($BE$8/7)),""))</f>
        <v/>
      </c>
      <c r="BE44" s="697"/>
      <c r="BF44" s="693"/>
      <c r="BG44" s="694"/>
      <c r="BH44" s="694"/>
      <c r="BI44" s="694"/>
      <c r="BJ44" s="695"/>
    </row>
    <row r="45" spans="2:62" ht="20.25" customHeight="1">
      <c r="B45" s="753">
        <f>B43+1</f>
        <v>15</v>
      </c>
      <c r="C45" s="787"/>
      <c r="D45" s="744"/>
      <c r="E45" s="289"/>
      <c r="F45" s="288"/>
      <c r="G45" s="289"/>
      <c r="H45" s="288"/>
      <c r="I45" s="738"/>
      <c r="J45" s="739"/>
      <c r="K45" s="742"/>
      <c r="L45" s="743"/>
      <c r="M45" s="743"/>
      <c r="N45" s="744"/>
      <c r="O45" s="748"/>
      <c r="P45" s="749"/>
      <c r="Q45" s="749"/>
      <c r="R45" s="749"/>
      <c r="S45" s="750"/>
      <c r="T45" s="295" t="s">
        <v>467</v>
      </c>
      <c r="V45" s="294"/>
      <c r="W45" s="292"/>
      <c r="X45" s="291"/>
      <c r="Y45" s="291"/>
      <c r="Z45" s="291"/>
      <c r="AA45" s="291"/>
      <c r="AB45" s="291"/>
      <c r="AC45" s="293"/>
      <c r="AD45" s="292"/>
      <c r="AE45" s="291"/>
      <c r="AF45" s="291"/>
      <c r="AG45" s="291"/>
      <c r="AH45" s="291"/>
      <c r="AI45" s="291"/>
      <c r="AJ45" s="293"/>
      <c r="AK45" s="292"/>
      <c r="AL45" s="291"/>
      <c r="AM45" s="291"/>
      <c r="AN45" s="291"/>
      <c r="AO45" s="291"/>
      <c r="AP45" s="291"/>
      <c r="AQ45" s="293"/>
      <c r="AR45" s="292"/>
      <c r="AS45" s="291"/>
      <c r="AT45" s="291"/>
      <c r="AU45" s="291"/>
      <c r="AV45" s="291"/>
      <c r="AW45" s="291"/>
      <c r="AX45" s="293"/>
      <c r="AY45" s="292"/>
      <c r="AZ45" s="291"/>
      <c r="BA45" s="290"/>
      <c r="BB45" s="751"/>
      <c r="BC45" s="752"/>
      <c r="BD45" s="770"/>
      <c r="BE45" s="771"/>
      <c r="BF45" s="690"/>
      <c r="BG45" s="691"/>
      <c r="BH45" s="691"/>
      <c r="BI45" s="691"/>
      <c r="BJ45" s="692"/>
    </row>
    <row r="46" spans="2:62" ht="20.25" customHeight="1">
      <c r="B46" s="754"/>
      <c r="C46" s="788"/>
      <c r="D46" s="747"/>
      <c r="E46" s="289"/>
      <c r="F46" s="288">
        <f>C45</f>
        <v>0</v>
      </c>
      <c r="G46" s="289"/>
      <c r="H46" s="288">
        <f>I45</f>
        <v>0</v>
      </c>
      <c r="I46" s="740"/>
      <c r="J46" s="741"/>
      <c r="K46" s="745"/>
      <c r="L46" s="746"/>
      <c r="M46" s="746"/>
      <c r="N46" s="747"/>
      <c r="O46" s="748"/>
      <c r="P46" s="749"/>
      <c r="Q46" s="749"/>
      <c r="R46" s="749"/>
      <c r="S46" s="750"/>
      <c r="T46" s="287" t="s">
        <v>466</v>
      </c>
      <c r="U46" s="286"/>
      <c r="V46" s="285"/>
      <c r="W46" s="283" t="str">
        <f>IF(W45="","",VLOOKUP(W45,'（標準様式１）シフト記号表'!$C$6:$L$47,10,FALSE))</f>
        <v/>
      </c>
      <c r="X46" s="282" t="str">
        <f>IF(X45="","",VLOOKUP(X45,'（標準様式１）シフト記号表'!$C$6:$L$47,10,FALSE))</f>
        <v/>
      </c>
      <c r="Y46" s="282" t="str">
        <f>IF(Y45="","",VLOOKUP(Y45,'（標準様式１）シフト記号表'!$C$6:$L$47,10,FALSE))</f>
        <v/>
      </c>
      <c r="Z46" s="282" t="str">
        <f>IF(Z45="","",VLOOKUP(Z45,'（標準様式１）シフト記号表'!$C$6:$L$47,10,FALSE))</f>
        <v/>
      </c>
      <c r="AA46" s="282" t="str">
        <f>IF(AA45="","",VLOOKUP(AA45,'（標準様式１）シフト記号表'!$C$6:$L$47,10,FALSE))</f>
        <v/>
      </c>
      <c r="AB46" s="282" t="str">
        <f>IF(AB45="","",VLOOKUP(AB45,'（標準様式１）シフト記号表'!$C$6:$L$47,10,FALSE))</f>
        <v/>
      </c>
      <c r="AC46" s="284" t="str">
        <f>IF(AC45="","",VLOOKUP(AC45,'（標準様式１）シフト記号表'!$C$6:$L$47,10,FALSE))</f>
        <v/>
      </c>
      <c r="AD46" s="283" t="str">
        <f>IF(AD45="","",VLOOKUP(AD45,'（標準様式１）シフト記号表'!$C$6:$L$47,10,FALSE))</f>
        <v/>
      </c>
      <c r="AE46" s="282" t="str">
        <f>IF(AE45="","",VLOOKUP(AE45,'（標準様式１）シフト記号表'!$C$6:$L$47,10,FALSE))</f>
        <v/>
      </c>
      <c r="AF46" s="282" t="str">
        <f>IF(AF45="","",VLOOKUP(AF45,'（標準様式１）シフト記号表'!$C$6:$L$47,10,FALSE))</f>
        <v/>
      </c>
      <c r="AG46" s="282" t="str">
        <f>IF(AG45="","",VLOOKUP(AG45,'（標準様式１）シフト記号表'!$C$6:$L$47,10,FALSE))</f>
        <v/>
      </c>
      <c r="AH46" s="282" t="str">
        <f>IF(AH45="","",VLOOKUP(AH45,'（標準様式１）シフト記号表'!$C$6:$L$47,10,FALSE))</f>
        <v/>
      </c>
      <c r="AI46" s="282" t="str">
        <f>IF(AI45="","",VLOOKUP(AI45,'（標準様式１）シフト記号表'!$C$6:$L$47,10,FALSE))</f>
        <v/>
      </c>
      <c r="AJ46" s="284" t="str">
        <f>IF(AJ45="","",VLOOKUP(AJ45,'（標準様式１）シフト記号表'!$C$6:$L$47,10,FALSE))</f>
        <v/>
      </c>
      <c r="AK46" s="283" t="str">
        <f>IF(AK45="","",VLOOKUP(AK45,'（標準様式１）シフト記号表'!$C$6:$L$47,10,FALSE))</f>
        <v/>
      </c>
      <c r="AL46" s="282" t="str">
        <f>IF(AL45="","",VLOOKUP(AL45,'（標準様式１）シフト記号表'!$C$6:$L$47,10,FALSE))</f>
        <v/>
      </c>
      <c r="AM46" s="282" t="str">
        <f>IF(AM45="","",VLOOKUP(AM45,'（標準様式１）シフト記号表'!$C$6:$L$47,10,FALSE))</f>
        <v/>
      </c>
      <c r="AN46" s="282" t="str">
        <f>IF(AN45="","",VLOOKUP(AN45,'（標準様式１）シフト記号表'!$C$6:$L$47,10,FALSE))</f>
        <v/>
      </c>
      <c r="AO46" s="282" t="str">
        <f>IF(AO45="","",VLOOKUP(AO45,'（標準様式１）シフト記号表'!$C$6:$L$47,10,FALSE))</f>
        <v/>
      </c>
      <c r="AP46" s="282" t="str">
        <f>IF(AP45="","",VLOOKUP(AP45,'（標準様式１）シフト記号表'!$C$6:$L$47,10,FALSE))</f>
        <v/>
      </c>
      <c r="AQ46" s="284" t="str">
        <f>IF(AQ45="","",VLOOKUP(AQ45,'（標準様式１）シフト記号表'!$C$6:$L$47,10,FALSE))</f>
        <v/>
      </c>
      <c r="AR46" s="283" t="str">
        <f>IF(AR45="","",VLOOKUP(AR45,'（標準様式１）シフト記号表'!$C$6:$L$47,10,FALSE))</f>
        <v/>
      </c>
      <c r="AS46" s="282" t="str">
        <f>IF(AS45="","",VLOOKUP(AS45,'（標準様式１）シフト記号表'!$C$6:$L$47,10,FALSE))</f>
        <v/>
      </c>
      <c r="AT46" s="282" t="str">
        <f>IF(AT45="","",VLOOKUP(AT45,'（標準様式１）シフト記号表'!$C$6:$L$47,10,FALSE))</f>
        <v/>
      </c>
      <c r="AU46" s="282" t="str">
        <f>IF(AU45="","",VLOOKUP(AU45,'（標準様式１）シフト記号表'!$C$6:$L$47,10,FALSE))</f>
        <v/>
      </c>
      <c r="AV46" s="282" t="str">
        <f>IF(AV45="","",VLOOKUP(AV45,'（標準様式１）シフト記号表'!$C$6:$L$47,10,FALSE))</f>
        <v/>
      </c>
      <c r="AW46" s="282" t="str">
        <f>IF(AW45="","",VLOOKUP(AW45,'（標準様式１）シフト記号表'!$C$6:$L$47,10,FALSE))</f>
        <v/>
      </c>
      <c r="AX46" s="284" t="str">
        <f>IF(AX45="","",VLOOKUP(AX45,'（標準様式１）シフト記号表'!$C$6:$L$47,10,FALSE))</f>
        <v/>
      </c>
      <c r="AY46" s="283" t="str">
        <f>IF(AY45="","",VLOOKUP(AY45,'（標準様式１）シフト記号表'!$C$6:$L$47,10,FALSE))</f>
        <v/>
      </c>
      <c r="AZ46" s="282" t="str">
        <f>IF(AZ45="","",VLOOKUP(AZ45,'（標準様式１）シフト記号表'!$C$6:$L$47,10,FALSE))</f>
        <v/>
      </c>
      <c r="BA46" s="282" t="str">
        <f>IF(BA45="","",VLOOKUP(BA45,'（標準様式１）シフト記号表'!$C$6:$L$47,10,FALSE))</f>
        <v/>
      </c>
      <c r="BB46" s="696" t="str">
        <f>IF($BE$3="４週",SUM(W46:AX46),IF($BE$3="暦月",SUM(W46:BA46),""))</f>
        <v/>
      </c>
      <c r="BC46" s="697"/>
      <c r="BD46" s="698" t="str">
        <f>IF($BE$3="４週",BB46/4,IF($BE$3="暦月",(BB46/($BE$8/7)),""))</f>
        <v/>
      </c>
      <c r="BE46" s="697"/>
      <c r="BF46" s="693"/>
      <c r="BG46" s="694"/>
      <c r="BH46" s="694"/>
      <c r="BI46" s="694"/>
      <c r="BJ46" s="695"/>
    </row>
    <row r="47" spans="2:62" ht="20.25" customHeight="1">
      <c r="B47" s="753">
        <f>B45+1</f>
        <v>16</v>
      </c>
      <c r="C47" s="787"/>
      <c r="D47" s="744"/>
      <c r="E47" s="289"/>
      <c r="F47" s="288"/>
      <c r="G47" s="289"/>
      <c r="H47" s="288"/>
      <c r="I47" s="738"/>
      <c r="J47" s="739"/>
      <c r="K47" s="742"/>
      <c r="L47" s="743"/>
      <c r="M47" s="743"/>
      <c r="N47" s="744"/>
      <c r="O47" s="748"/>
      <c r="P47" s="749"/>
      <c r="Q47" s="749"/>
      <c r="R47" s="749"/>
      <c r="S47" s="750"/>
      <c r="T47" s="295" t="s">
        <v>467</v>
      </c>
      <c r="V47" s="294"/>
      <c r="W47" s="292"/>
      <c r="X47" s="291"/>
      <c r="Y47" s="291"/>
      <c r="Z47" s="291"/>
      <c r="AA47" s="291"/>
      <c r="AB47" s="291"/>
      <c r="AC47" s="293"/>
      <c r="AD47" s="292"/>
      <c r="AE47" s="291"/>
      <c r="AF47" s="291"/>
      <c r="AG47" s="291"/>
      <c r="AH47" s="291"/>
      <c r="AI47" s="291"/>
      <c r="AJ47" s="293"/>
      <c r="AK47" s="292"/>
      <c r="AL47" s="291"/>
      <c r="AM47" s="291"/>
      <c r="AN47" s="291"/>
      <c r="AO47" s="291"/>
      <c r="AP47" s="291"/>
      <c r="AQ47" s="293"/>
      <c r="AR47" s="292"/>
      <c r="AS47" s="291"/>
      <c r="AT47" s="291"/>
      <c r="AU47" s="291"/>
      <c r="AV47" s="291"/>
      <c r="AW47" s="291"/>
      <c r="AX47" s="293"/>
      <c r="AY47" s="292"/>
      <c r="AZ47" s="291"/>
      <c r="BA47" s="290"/>
      <c r="BB47" s="751"/>
      <c r="BC47" s="752"/>
      <c r="BD47" s="770"/>
      <c r="BE47" s="771"/>
      <c r="BF47" s="690"/>
      <c r="BG47" s="691"/>
      <c r="BH47" s="691"/>
      <c r="BI47" s="691"/>
      <c r="BJ47" s="692"/>
    </row>
    <row r="48" spans="2:62" ht="20.25" customHeight="1">
      <c r="B48" s="754"/>
      <c r="C48" s="788"/>
      <c r="D48" s="747"/>
      <c r="E48" s="289"/>
      <c r="F48" s="288">
        <f>C47</f>
        <v>0</v>
      </c>
      <c r="G48" s="289"/>
      <c r="H48" s="288">
        <f>I47</f>
        <v>0</v>
      </c>
      <c r="I48" s="740"/>
      <c r="J48" s="741"/>
      <c r="K48" s="745"/>
      <c r="L48" s="746"/>
      <c r="M48" s="746"/>
      <c r="N48" s="747"/>
      <c r="O48" s="748"/>
      <c r="P48" s="749"/>
      <c r="Q48" s="749"/>
      <c r="R48" s="749"/>
      <c r="S48" s="750"/>
      <c r="T48" s="287" t="s">
        <v>466</v>
      </c>
      <c r="U48" s="286"/>
      <c r="V48" s="285"/>
      <c r="W48" s="283" t="str">
        <f>IF(W47="","",VLOOKUP(W47,'（標準様式１）シフト記号表'!$C$6:$L$47,10,FALSE))</f>
        <v/>
      </c>
      <c r="X48" s="282" t="str">
        <f>IF(X47="","",VLOOKUP(X47,'（標準様式１）シフト記号表'!$C$6:$L$47,10,FALSE))</f>
        <v/>
      </c>
      <c r="Y48" s="282" t="str">
        <f>IF(Y47="","",VLOOKUP(Y47,'（標準様式１）シフト記号表'!$C$6:$L$47,10,FALSE))</f>
        <v/>
      </c>
      <c r="Z48" s="282" t="str">
        <f>IF(Z47="","",VLOOKUP(Z47,'（標準様式１）シフト記号表'!$C$6:$L$47,10,FALSE))</f>
        <v/>
      </c>
      <c r="AA48" s="282" t="str">
        <f>IF(AA47="","",VLOOKUP(AA47,'（標準様式１）シフト記号表'!$C$6:$L$47,10,FALSE))</f>
        <v/>
      </c>
      <c r="AB48" s="282" t="str">
        <f>IF(AB47="","",VLOOKUP(AB47,'（標準様式１）シフト記号表'!$C$6:$L$47,10,FALSE))</f>
        <v/>
      </c>
      <c r="AC48" s="284" t="str">
        <f>IF(AC47="","",VLOOKUP(AC47,'（標準様式１）シフト記号表'!$C$6:$L$47,10,FALSE))</f>
        <v/>
      </c>
      <c r="AD48" s="283" t="str">
        <f>IF(AD47="","",VLOOKUP(AD47,'（標準様式１）シフト記号表'!$C$6:$L$47,10,FALSE))</f>
        <v/>
      </c>
      <c r="AE48" s="282" t="str">
        <f>IF(AE47="","",VLOOKUP(AE47,'（標準様式１）シフト記号表'!$C$6:$L$47,10,FALSE))</f>
        <v/>
      </c>
      <c r="AF48" s="282" t="str">
        <f>IF(AF47="","",VLOOKUP(AF47,'（標準様式１）シフト記号表'!$C$6:$L$47,10,FALSE))</f>
        <v/>
      </c>
      <c r="AG48" s="282" t="str">
        <f>IF(AG47="","",VLOOKUP(AG47,'（標準様式１）シフト記号表'!$C$6:$L$47,10,FALSE))</f>
        <v/>
      </c>
      <c r="AH48" s="282" t="str">
        <f>IF(AH47="","",VLOOKUP(AH47,'（標準様式１）シフト記号表'!$C$6:$L$47,10,FALSE))</f>
        <v/>
      </c>
      <c r="AI48" s="282" t="str">
        <f>IF(AI47="","",VLOOKUP(AI47,'（標準様式１）シフト記号表'!$C$6:$L$47,10,FALSE))</f>
        <v/>
      </c>
      <c r="AJ48" s="284" t="str">
        <f>IF(AJ47="","",VLOOKUP(AJ47,'（標準様式１）シフト記号表'!$C$6:$L$47,10,FALSE))</f>
        <v/>
      </c>
      <c r="AK48" s="283" t="str">
        <f>IF(AK47="","",VLOOKUP(AK47,'（標準様式１）シフト記号表'!$C$6:$L$47,10,FALSE))</f>
        <v/>
      </c>
      <c r="AL48" s="282" t="str">
        <f>IF(AL47="","",VLOOKUP(AL47,'（標準様式１）シフト記号表'!$C$6:$L$47,10,FALSE))</f>
        <v/>
      </c>
      <c r="AM48" s="282" t="str">
        <f>IF(AM47="","",VLOOKUP(AM47,'（標準様式１）シフト記号表'!$C$6:$L$47,10,FALSE))</f>
        <v/>
      </c>
      <c r="AN48" s="282" t="str">
        <f>IF(AN47="","",VLOOKUP(AN47,'（標準様式１）シフト記号表'!$C$6:$L$47,10,FALSE))</f>
        <v/>
      </c>
      <c r="AO48" s="282" t="str">
        <f>IF(AO47="","",VLOOKUP(AO47,'（標準様式１）シフト記号表'!$C$6:$L$47,10,FALSE))</f>
        <v/>
      </c>
      <c r="AP48" s="282" t="str">
        <f>IF(AP47="","",VLOOKUP(AP47,'（標準様式１）シフト記号表'!$C$6:$L$47,10,FALSE))</f>
        <v/>
      </c>
      <c r="AQ48" s="284" t="str">
        <f>IF(AQ47="","",VLOOKUP(AQ47,'（標準様式１）シフト記号表'!$C$6:$L$47,10,FALSE))</f>
        <v/>
      </c>
      <c r="AR48" s="283" t="str">
        <f>IF(AR47="","",VLOOKUP(AR47,'（標準様式１）シフト記号表'!$C$6:$L$47,10,FALSE))</f>
        <v/>
      </c>
      <c r="AS48" s="282" t="str">
        <f>IF(AS47="","",VLOOKUP(AS47,'（標準様式１）シフト記号表'!$C$6:$L$47,10,FALSE))</f>
        <v/>
      </c>
      <c r="AT48" s="282" t="str">
        <f>IF(AT47="","",VLOOKUP(AT47,'（標準様式１）シフト記号表'!$C$6:$L$47,10,FALSE))</f>
        <v/>
      </c>
      <c r="AU48" s="282" t="str">
        <f>IF(AU47="","",VLOOKUP(AU47,'（標準様式１）シフト記号表'!$C$6:$L$47,10,FALSE))</f>
        <v/>
      </c>
      <c r="AV48" s="282" t="str">
        <f>IF(AV47="","",VLOOKUP(AV47,'（標準様式１）シフト記号表'!$C$6:$L$47,10,FALSE))</f>
        <v/>
      </c>
      <c r="AW48" s="282" t="str">
        <f>IF(AW47="","",VLOOKUP(AW47,'（標準様式１）シフト記号表'!$C$6:$L$47,10,FALSE))</f>
        <v/>
      </c>
      <c r="AX48" s="284" t="str">
        <f>IF(AX47="","",VLOOKUP(AX47,'（標準様式１）シフト記号表'!$C$6:$L$47,10,FALSE))</f>
        <v/>
      </c>
      <c r="AY48" s="283" t="str">
        <f>IF(AY47="","",VLOOKUP(AY47,'（標準様式１）シフト記号表'!$C$6:$L$47,10,FALSE))</f>
        <v/>
      </c>
      <c r="AZ48" s="282" t="str">
        <f>IF(AZ47="","",VLOOKUP(AZ47,'（標準様式１）シフト記号表'!$C$6:$L$47,10,FALSE))</f>
        <v/>
      </c>
      <c r="BA48" s="282" t="str">
        <f>IF(BA47="","",VLOOKUP(BA47,'（標準様式１）シフト記号表'!$C$6:$L$47,10,FALSE))</f>
        <v/>
      </c>
      <c r="BB48" s="696" t="str">
        <f>IF($BE$3="４週",SUM(W48:AX48),IF($BE$3="暦月",SUM(W48:BA48),""))</f>
        <v/>
      </c>
      <c r="BC48" s="697"/>
      <c r="BD48" s="698" t="str">
        <f>IF($BE$3="４週",BB48/4,IF($BE$3="暦月",(BB48/($BE$8/7)),""))</f>
        <v/>
      </c>
      <c r="BE48" s="697"/>
      <c r="BF48" s="693"/>
      <c r="BG48" s="694"/>
      <c r="BH48" s="694"/>
      <c r="BI48" s="694"/>
      <c r="BJ48" s="695"/>
    </row>
    <row r="49" spans="2:62" ht="20.25" customHeight="1">
      <c r="B49" s="753">
        <f>B47+1</f>
        <v>17</v>
      </c>
      <c r="C49" s="787"/>
      <c r="D49" s="744"/>
      <c r="E49" s="289"/>
      <c r="F49" s="288"/>
      <c r="G49" s="289"/>
      <c r="H49" s="288"/>
      <c r="I49" s="738"/>
      <c r="J49" s="739"/>
      <c r="K49" s="742"/>
      <c r="L49" s="743"/>
      <c r="M49" s="743"/>
      <c r="N49" s="744"/>
      <c r="O49" s="748"/>
      <c r="P49" s="749"/>
      <c r="Q49" s="749"/>
      <c r="R49" s="749"/>
      <c r="S49" s="750"/>
      <c r="T49" s="295" t="s">
        <v>467</v>
      </c>
      <c r="V49" s="294"/>
      <c r="W49" s="292"/>
      <c r="X49" s="291"/>
      <c r="Y49" s="291"/>
      <c r="Z49" s="291"/>
      <c r="AA49" s="291"/>
      <c r="AB49" s="291"/>
      <c r="AC49" s="293"/>
      <c r="AD49" s="292"/>
      <c r="AE49" s="291"/>
      <c r="AF49" s="291"/>
      <c r="AG49" s="291"/>
      <c r="AH49" s="291"/>
      <c r="AI49" s="291"/>
      <c r="AJ49" s="293"/>
      <c r="AK49" s="292"/>
      <c r="AL49" s="291"/>
      <c r="AM49" s="291"/>
      <c r="AN49" s="291"/>
      <c r="AO49" s="291"/>
      <c r="AP49" s="291"/>
      <c r="AQ49" s="293"/>
      <c r="AR49" s="292"/>
      <c r="AS49" s="291"/>
      <c r="AT49" s="291"/>
      <c r="AU49" s="291"/>
      <c r="AV49" s="291"/>
      <c r="AW49" s="291"/>
      <c r="AX49" s="293"/>
      <c r="AY49" s="292"/>
      <c r="AZ49" s="291"/>
      <c r="BA49" s="290"/>
      <c r="BB49" s="751"/>
      <c r="BC49" s="752"/>
      <c r="BD49" s="770"/>
      <c r="BE49" s="771"/>
      <c r="BF49" s="690"/>
      <c r="BG49" s="691"/>
      <c r="BH49" s="691"/>
      <c r="BI49" s="691"/>
      <c r="BJ49" s="692"/>
    </row>
    <row r="50" spans="2:62" ht="20.25" customHeight="1">
      <c r="B50" s="754"/>
      <c r="C50" s="788"/>
      <c r="D50" s="747"/>
      <c r="E50" s="391"/>
      <c r="F50" s="392">
        <f>C49</f>
        <v>0</v>
      </c>
      <c r="G50" s="391"/>
      <c r="H50" s="392">
        <f>I49</f>
        <v>0</v>
      </c>
      <c r="I50" s="797"/>
      <c r="J50" s="798"/>
      <c r="K50" s="745"/>
      <c r="L50" s="746"/>
      <c r="M50" s="746"/>
      <c r="N50" s="747"/>
      <c r="O50" s="748"/>
      <c r="P50" s="749"/>
      <c r="Q50" s="749"/>
      <c r="R50" s="749"/>
      <c r="S50" s="750"/>
      <c r="T50" s="287" t="s">
        <v>466</v>
      </c>
      <c r="U50" s="286"/>
      <c r="V50" s="285"/>
      <c r="W50" s="283" t="str">
        <f>IF(W49="","",VLOOKUP(W49,'（標準様式１）シフト記号表'!$C$6:$L$47,10,FALSE))</f>
        <v/>
      </c>
      <c r="X50" s="282" t="str">
        <f>IF(X49="","",VLOOKUP(X49,'（標準様式１）シフト記号表'!$C$6:$L$47,10,FALSE))</f>
        <v/>
      </c>
      <c r="Y50" s="282" t="str">
        <f>IF(Y49="","",VLOOKUP(Y49,'（標準様式１）シフト記号表'!$C$6:$L$47,10,FALSE))</f>
        <v/>
      </c>
      <c r="Z50" s="282" t="str">
        <f>IF(Z49="","",VLOOKUP(Z49,'（標準様式１）シフト記号表'!$C$6:$L$47,10,FALSE))</f>
        <v/>
      </c>
      <c r="AA50" s="282" t="str">
        <f>IF(AA49="","",VLOOKUP(AA49,'（標準様式１）シフト記号表'!$C$6:$L$47,10,FALSE))</f>
        <v/>
      </c>
      <c r="AB50" s="282" t="str">
        <f>IF(AB49="","",VLOOKUP(AB49,'（標準様式１）シフト記号表'!$C$6:$L$47,10,FALSE))</f>
        <v/>
      </c>
      <c r="AC50" s="284" t="str">
        <f>IF(AC49="","",VLOOKUP(AC49,'（標準様式１）シフト記号表'!$C$6:$L$47,10,FALSE))</f>
        <v/>
      </c>
      <c r="AD50" s="283" t="str">
        <f>IF(AD49="","",VLOOKUP(AD49,'（標準様式１）シフト記号表'!$C$6:$L$47,10,FALSE))</f>
        <v/>
      </c>
      <c r="AE50" s="282" t="str">
        <f>IF(AE49="","",VLOOKUP(AE49,'（標準様式１）シフト記号表'!$C$6:$L$47,10,FALSE))</f>
        <v/>
      </c>
      <c r="AF50" s="282" t="str">
        <f>IF(AF49="","",VLOOKUP(AF49,'（標準様式１）シフト記号表'!$C$6:$L$47,10,FALSE))</f>
        <v/>
      </c>
      <c r="AG50" s="282" t="str">
        <f>IF(AG49="","",VLOOKUP(AG49,'（標準様式１）シフト記号表'!$C$6:$L$47,10,FALSE))</f>
        <v/>
      </c>
      <c r="AH50" s="282" t="str">
        <f>IF(AH49="","",VLOOKUP(AH49,'（標準様式１）シフト記号表'!$C$6:$L$47,10,FALSE))</f>
        <v/>
      </c>
      <c r="AI50" s="282" t="str">
        <f>IF(AI49="","",VLOOKUP(AI49,'（標準様式１）シフト記号表'!$C$6:$L$47,10,FALSE))</f>
        <v/>
      </c>
      <c r="AJ50" s="284" t="str">
        <f>IF(AJ49="","",VLOOKUP(AJ49,'（標準様式１）シフト記号表'!$C$6:$L$47,10,FALSE))</f>
        <v/>
      </c>
      <c r="AK50" s="283" t="str">
        <f>IF(AK49="","",VLOOKUP(AK49,'（標準様式１）シフト記号表'!$C$6:$L$47,10,FALSE))</f>
        <v/>
      </c>
      <c r="AL50" s="282" t="str">
        <f>IF(AL49="","",VLOOKUP(AL49,'（標準様式１）シフト記号表'!$C$6:$L$47,10,FALSE))</f>
        <v/>
      </c>
      <c r="AM50" s="282" t="str">
        <f>IF(AM49="","",VLOOKUP(AM49,'（標準様式１）シフト記号表'!$C$6:$L$47,10,FALSE))</f>
        <v/>
      </c>
      <c r="AN50" s="282" t="str">
        <f>IF(AN49="","",VLOOKUP(AN49,'（標準様式１）シフト記号表'!$C$6:$L$47,10,FALSE))</f>
        <v/>
      </c>
      <c r="AO50" s="282" t="str">
        <f>IF(AO49="","",VLOOKUP(AO49,'（標準様式１）シフト記号表'!$C$6:$L$47,10,FALSE))</f>
        <v/>
      </c>
      <c r="AP50" s="282" t="str">
        <f>IF(AP49="","",VLOOKUP(AP49,'（標準様式１）シフト記号表'!$C$6:$L$47,10,FALSE))</f>
        <v/>
      </c>
      <c r="AQ50" s="284" t="str">
        <f>IF(AQ49="","",VLOOKUP(AQ49,'（標準様式１）シフト記号表'!$C$6:$L$47,10,FALSE))</f>
        <v/>
      </c>
      <c r="AR50" s="283" t="str">
        <f>IF(AR49="","",VLOOKUP(AR49,'（標準様式１）シフト記号表'!$C$6:$L$47,10,FALSE))</f>
        <v/>
      </c>
      <c r="AS50" s="282" t="str">
        <f>IF(AS49="","",VLOOKUP(AS49,'（標準様式１）シフト記号表'!$C$6:$L$47,10,FALSE))</f>
        <v/>
      </c>
      <c r="AT50" s="282" t="str">
        <f>IF(AT49="","",VLOOKUP(AT49,'（標準様式１）シフト記号表'!$C$6:$L$47,10,FALSE))</f>
        <v/>
      </c>
      <c r="AU50" s="282" t="str">
        <f>IF(AU49="","",VLOOKUP(AU49,'（標準様式１）シフト記号表'!$C$6:$L$47,10,FALSE))</f>
        <v/>
      </c>
      <c r="AV50" s="282" t="str">
        <f>IF(AV49="","",VLOOKUP(AV49,'（標準様式１）シフト記号表'!$C$6:$L$47,10,FALSE))</f>
        <v/>
      </c>
      <c r="AW50" s="282" t="str">
        <f>IF(AW49="","",VLOOKUP(AW49,'（標準様式１）シフト記号表'!$C$6:$L$47,10,FALSE))</f>
        <v/>
      </c>
      <c r="AX50" s="284" t="str">
        <f>IF(AX49="","",VLOOKUP(AX49,'（標準様式１）シフト記号表'!$C$6:$L$47,10,FALSE))</f>
        <v/>
      </c>
      <c r="AY50" s="283" t="str">
        <f>IF(AY49="","",VLOOKUP(AY49,'（標準様式１）シフト記号表'!$C$6:$L$47,10,FALSE))</f>
        <v/>
      </c>
      <c r="AZ50" s="282" t="str">
        <f>IF(AZ49="","",VLOOKUP(AZ49,'（標準様式１）シフト記号表'!$C$6:$L$47,10,FALSE))</f>
        <v/>
      </c>
      <c r="BA50" s="282" t="str">
        <f>IF(BA49="","",VLOOKUP(BA49,'（標準様式１）シフト記号表'!$C$6:$L$47,10,FALSE))</f>
        <v/>
      </c>
      <c r="BB50" s="696" t="str">
        <f>IF($BE$3="４週",SUM(W50:AX50),IF($BE$3="暦月",SUM(W50:BA50),""))</f>
        <v/>
      </c>
      <c r="BC50" s="697"/>
      <c r="BD50" s="698" t="str">
        <f>IF($BE$3="４週",BB50/4,IF($BE$3="暦月",(BB50/($BE$8/7)),""))</f>
        <v/>
      </c>
      <c r="BE50" s="697"/>
      <c r="BF50" s="693"/>
      <c r="BG50" s="694"/>
      <c r="BH50" s="694"/>
      <c r="BI50" s="694"/>
      <c r="BJ50" s="695"/>
    </row>
    <row r="51" spans="2:62" ht="20.25" customHeight="1">
      <c r="B51" s="270"/>
      <c r="C51" s="269"/>
      <c r="D51" s="269"/>
      <c r="E51" s="269"/>
      <c r="F51" s="269"/>
      <c r="G51" s="269"/>
      <c r="H51" s="269"/>
      <c r="I51" s="281"/>
      <c r="J51" s="281"/>
      <c r="K51" s="269"/>
      <c r="L51" s="269"/>
      <c r="M51" s="269"/>
      <c r="N51" s="269"/>
      <c r="O51" s="264"/>
      <c r="P51" s="264"/>
      <c r="Q51" s="264"/>
      <c r="R51" s="280"/>
      <c r="S51" s="280"/>
      <c r="T51" s="280"/>
      <c r="U51" s="279"/>
      <c r="V51" s="278"/>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65"/>
      <c r="BE51" s="265"/>
      <c r="BF51" s="264"/>
      <c r="BG51" s="264"/>
      <c r="BH51" s="264"/>
      <c r="BI51" s="264"/>
      <c r="BJ51" s="264"/>
    </row>
    <row r="52" spans="2:62" ht="20.25" customHeight="1">
      <c r="B52" s="270"/>
      <c r="C52" s="269"/>
      <c r="D52" s="269"/>
      <c r="E52" s="269"/>
      <c r="F52" s="269"/>
      <c r="G52" s="269"/>
      <c r="H52" s="269"/>
      <c r="I52" s="268"/>
      <c r="J52" s="259" t="s">
        <v>465</v>
      </c>
      <c r="K52" s="259"/>
      <c r="L52" s="259"/>
      <c r="M52" s="259"/>
      <c r="N52" s="259"/>
      <c r="O52" s="259"/>
      <c r="P52" s="259"/>
      <c r="Q52" s="259"/>
      <c r="R52" s="259"/>
      <c r="S52" s="259"/>
      <c r="T52" s="263"/>
      <c r="U52" s="259"/>
      <c r="V52" s="259"/>
      <c r="W52" s="259"/>
      <c r="X52" s="259"/>
      <c r="Y52" s="259"/>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6"/>
      <c r="BE52" s="265"/>
      <c r="BF52" s="264"/>
      <c r="BG52" s="264"/>
      <c r="BH52" s="264"/>
      <c r="BI52" s="264"/>
      <c r="BJ52" s="264"/>
    </row>
    <row r="53" spans="2:62" ht="20.25" customHeight="1">
      <c r="B53" s="270"/>
      <c r="C53" s="269"/>
      <c r="D53" s="269"/>
      <c r="E53" s="269"/>
      <c r="F53" s="269"/>
      <c r="G53" s="269"/>
      <c r="H53" s="269"/>
      <c r="I53" s="268"/>
      <c r="J53" s="259"/>
      <c r="K53" s="259" t="s">
        <v>464</v>
      </c>
      <c r="L53" s="259"/>
      <c r="M53" s="259"/>
      <c r="N53" s="259"/>
      <c r="O53" s="259"/>
      <c r="P53" s="259"/>
      <c r="Q53" s="259"/>
      <c r="R53" s="259"/>
      <c r="S53" s="259"/>
      <c r="T53" s="263"/>
      <c r="U53" s="259"/>
      <c r="V53" s="259"/>
      <c r="W53" s="259"/>
      <c r="X53" s="259"/>
      <c r="Y53" s="259"/>
      <c r="Z53" s="267"/>
      <c r="AA53" s="259" t="s">
        <v>463</v>
      </c>
      <c r="AB53" s="259"/>
      <c r="AC53" s="259"/>
      <c r="AD53" s="259"/>
      <c r="AE53" s="259"/>
      <c r="AF53" s="259"/>
      <c r="AG53" s="259"/>
      <c r="AH53" s="259"/>
      <c r="AI53" s="259"/>
      <c r="AJ53" s="263"/>
      <c r="AK53" s="259"/>
      <c r="AL53" s="259"/>
      <c r="AM53" s="259"/>
      <c r="AN53" s="259"/>
      <c r="AO53" s="267"/>
      <c r="AP53" s="267"/>
      <c r="AQ53" s="259" t="s">
        <v>462</v>
      </c>
      <c r="AR53" s="267"/>
      <c r="AS53" s="267"/>
      <c r="AT53" s="267"/>
      <c r="AU53" s="267"/>
      <c r="AV53" s="267"/>
      <c r="AW53" s="267"/>
      <c r="AX53" s="267"/>
      <c r="AY53" s="267"/>
      <c r="AZ53" s="267"/>
      <c r="BA53" s="267"/>
      <c r="BB53" s="267"/>
      <c r="BC53" s="267"/>
      <c r="BD53" s="266"/>
      <c r="BE53" s="265"/>
      <c r="BF53" s="789"/>
      <c r="BG53" s="789"/>
      <c r="BH53" s="789"/>
      <c r="BI53" s="789"/>
      <c r="BJ53" s="264"/>
    </row>
    <row r="54" spans="2:62" ht="20.25" customHeight="1">
      <c r="B54" s="270"/>
      <c r="C54" s="269"/>
      <c r="D54" s="269"/>
      <c r="E54" s="269"/>
      <c r="F54" s="269"/>
      <c r="G54" s="269"/>
      <c r="H54" s="269"/>
      <c r="I54" s="268"/>
      <c r="J54" s="259"/>
      <c r="K54" s="790" t="s">
        <v>461</v>
      </c>
      <c r="L54" s="790"/>
      <c r="M54" s="790" t="s">
        <v>460</v>
      </c>
      <c r="N54" s="790"/>
      <c r="O54" s="790"/>
      <c r="P54" s="790"/>
      <c r="Q54" s="259"/>
      <c r="R54" s="792" t="s">
        <v>459</v>
      </c>
      <c r="S54" s="792"/>
      <c r="T54" s="792"/>
      <c r="U54" s="792"/>
      <c r="V54" s="259"/>
      <c r="W54" s="276" t="s">
        <v>441</v>
      </c>
      <c r="X54" s="276"/>
      <c r="Y54" s="259"/>
      <c r="Z54" s="267"/>
      <c r="AA54" s="790" t="s">
        <v>461</v>
      </c>
      <c r="AB54" s="790"/>
      <c r="AC54" s="790" t="s">
        <v>460</v>
      </c>
      <c r="AD54" s="790"/>
      <c r="AE54" s="790"/>
      <c r="AF54" s="790"/>
      <c r="AG54" s="259"/>
      <c r="AH54" s="792" t="s">
        <v>459</v>
      </c>
      <c r="AI54" s="792"/>
      <c r="AJ54" s="792"/>
      <c r="AK54" s="792"/>
      <c r="AL54" s="259"/>
      <c r="AM54" s="276" t="s">
        <v>441</v>
      </c>
      <c r="AN54" s="276"/>
      <c r="AO54" s="267"/>
      <c r="AP54" s="267"/>
      <c r="AQ54" s="267"/>
      <c r="AR54" s="267"/>
      <c r="AS54" s="267"/>
      <c r="AT54" s="267"/>
      <c r="AU54" s="267"/>
      <c r="AV54" s="267"/>
      <c r="AW54" s="267"/>
      <c r="AX54" s="267"/>
      <c r="AY54" s="267"/>
      <c r="AZ54" s="267"/>
      <c r="BA54" s="267"/>
      <c r="BB54" s="267"/>
      <c r="BC54" s="267"/>
      <c r="BD54" s="266"/>
      <c r="BE54" s="265"/>
      <c r="BF54" s="794"/>
      <c r="BG54" s="794"/>
      <c r="BH54" s="794"/>
      <c r="BI54" s="794"/>
      <c r="BJ54" s="264"/>
    </row>
    <row r="55" spans="2:62" ht="20.25" customHeight="1">
      <c r="B55" s="270"/>
      <c r="C55" s="269"/>
      <c r="D55" s="269"/>
      <c r="E55" s="269"/>
      <c r="F55" s="269"/>
      <c r="G55" s="269"/>
      <c r="H55" s="269"/>
      <c r="I55" s="268"/>
      <c r="J55" s="259"/>
      <c r="K55" s="791"/>
      <c r="L55" s="791"/>
      <c r="M55" s="791" t="s">
        <v>458</v>
      </c>
      <c r="N55" s="791"/>
      <c r="O55" s="791" t="s">
        <v>457</v>
      </c>
      <c r="P55" s="791"/>
      <c r="Q55" s="259"/>
      <c r="R55" s="791" t="s">
        <v>458</v>
      </c>
      <c r="S55" s="791"/>
      <c r="T55" s="791" t="s">
        <v>457</v>
      </c>
      <c r="U55" s="791"/>
      <c r="V55" s="259"/>
      <c r="W55" s="276" t="s">
        <v>456</v>
      </c>
      <c r="X55" s="276"/>
      <c r="Y55" s="259"/>
      <c r="Z55" s="267"/>
      <c r="AA55" s="791"/>
      <c r="AB55" s="791"/>
      <c r="AC55" s="791" t="s">
        <v>458</v>
      </c>
      <c r="AD55" s="791"/>
      <c r="AE55" s="791" t="s">
        <v>457</v>
      </c>
      <c r="AF55" s="791"/>
      <c r="AG55" s="259"/>
      <c r="AH55" s="791" t="s">
        <v>458</v>
      </c>
      <c r="AI55" s="791"/>
      <c r="AJ55" s="791" t="s">
        <v>457</v>
      </c>
      <c r="AK55" s="791"/>
      <c r="AL55" s="259"/>
      <c r="AM55" s="276" t="s">
        <v>456</v>
      </c>
      <c r="AN55" s="276"/>
      <c r="AO55" s="267"/>
      <c r="AP55" s="267"/>
      <c r="AQ55" s="276" t="s">
        <v>455</v>
      </c>
      <c r="AR55" s="276"/>
      <c r="AS55" s="276"/>
      <c r="AT55" s="276"/>
      <c r="AU55" s="259"/>
      <c r="AV55" s="276" t="s">
        <v>454</v>
      </c>
      <c r="AW55" s="276"/>
      <c r="AX55" s="276"/>
      <c r="AY55" s="276"/>
      <c r="AZ55" s="259"/>
      <c r="BA55" s="791" t="s">
        <v>438</v>
      </c>
      <c r="BB55" s="791"/>
      <c r="BC55" s="791"/>
      <c r="BD55" s="791"/>
      <c r="BE55" s="265"/>
      <c r="BF55" s="793"/>
      <c r="BG55" s="793"/>
      <c r="BH55" s="793"/>
      <c r="BI55" s="793"/>
      <c r="BJ55" s="264"/>
    </row>
    <row r="56" spans="2:62" ht="20.25" customHeight="1">
      <c r="B56" s="270"/>
      <c r="C56" s="269"/>
      <c r="D56" s="269"/>
      <c r="E56" s="269"/>
      <c r="F56" s="269"/>
      <c r="G56" s="269"/>
      <c r="H56" s="269"/>
      <c r="I56" s="268"/>
      <c r="J56" s="259"/>
      <c r="K56" s="795" t="s">
        <v>176</v>
      </c>
      <c r="L56" s="795"/>
      <c r="M56" s="796">
        <f>SUMIFS($BB$17:$BB$50,$F$17:$F$50,"看護職員",$H$17:$H$50,"A")</f>
        <v>0</v>
      </c>
      <c r="N56" s="796"/>
      <c r="O56" s="799">
        <f>SUMIFS($BD$17:$BD$50,$F$17:$F$50,"看護職員",$H$17:$H$50,"A")</f>
        <v>0</v>
      </c>
      <c r="P56" s="799"/>
      <c r="Q56" s="274"/>
      <c r="R56" s="800">
        <v>0</v>
      </c>
      <c r="S56" s="800"/>
      <c r="T56" s="800">
        <v>0</v>
      </c>
      <c r="U56" s="800"/>
      <c r="V56" s="274"/>
      <c r="W56" s="801">
        <v>0</v>
      </c>
      <c r="X56" s="802"/>
      <c r="Y56" s="259"/>
      <c r="Z56" s="267"/>
      <c r="AA56" s="795" t="s">
        <v>176</v>
      </c>
      <c r="AB56" s="795"/>
      <c r="AC56" s="796">
        <f>SUMIFS($BB$17:$BB$50,$F$17:$F$50,"介護職員",$H$17:$H$50,"A")</f>
        <v>0</v>
      </c>
      <c r="AD56" s="796"/>
      <c r="AE56" s="799">
        <f>SUMIFS($BD$17:$BD$50,$F$17:$F$50,"介護職員",$H$17:$H$50,"A")</f>
        <v>0</v>
      </c>
      <c r="AF56" s="799"/>
      <c r="AG56" s="274"/>
      <c r="AH56" s="800">
        <v>0</v>
      </c>
      <c r="AI56" s="800"/>
      <c r="AJ56" s="800">
        <v>0</v>
      </c>
      <c r="AK56" s="800"/>
      <c r="AL56" s="274"/>
      <c r="AM56" s="801">
        <v>0</v>
      </c>
      <c r="AN56" s="802"/>
      <c r="AO56" s="267"/>
      <c r="AP56" s="267"/>
      <c r="AQ56" s="803">
        <f>U70</f>
        <v>0</v>
      </c>
      <c r="AR56" s="795"/>
      <c r="AS56" s="795"/>
      <c r="AT56" s="795"/>
      <c r="AU56" s="262" t="s">
        <v>437</v>
      </c>
      <c r="AV56" s="803">
        <f>AK70</f>
        <v>0</v>
      </c>
      <c r="AW56" s="795"/>
      <c r="AX56" s="795"/>
      <c r="AY56" s="795"/>
      <c r="AZ56" s="262" t="s">
        <v>436</v>
      </c>
      <c r="BA56" s="807">
        <f>ROUNDDOWN(AQ56+AV56,1)</f>
        <v>0</v>
      </c>
      <c r="BB56" s="807"/>
      <c r="BC56" s="807"/>
      <c r="BD56" s="807"/>
      <c r="BE56" s="265"/>
      <c r="BF56" s="275"/>
      <c r="BG56" s="275"/>
      <c r="BH56" s="275"/>
      <c r="BI56" s="275"/>
      <c r="BJ56" s="264"/>
    </row>
    <row r="57" spans="2:62" ht="20.25" customHeight="1">
      <c r="B57" s="270"/>
      <c r="C57" s="269"/>
      <c r="D57" s="269"/>
      <c r="E57" s="269"/>
      <c r="F57" s="269"/>
      <c r="G57" s="269"/>
      <c r="H57" s="269"/>
      <c r="I57" s="268"/>
      <c r="J57" s="259"/>
      <c r="K57" s="795" t="s">
        <v>178</v>
      </c>
      <c r="L57" s="795"/>
      <c r="M57" s="796">
        <f>SUMIFS($BB$17:$BB$50,$F$17:$F$50,"看護職員",$H$17:$H$50,"B")</f>
        <v>0</v>
      </c>
      <c r="N57" s="796"/>
      <c r="O57" s="799">
        <f>SUMIFS($BD$17:$BD$50,$F$17:$F$50,"看護職員",$H$17:$H$50,"B")</f>
        <v>0</v>
      </c>
      <c r="P57" s="799"/>
      <c r="Q57" s="274"/>
      <c r="R57" s="800">
        <v>0</v>
      </c>
      <c r="S57" s="800"/>
      <c r="T57" s="800">
        <v>0</v>
      </c>
      <c r="U57" s="800"/>
      <c r="V57" s="274"/>
      <c r="W57" s="801">
        <v>0</v>
      </c>
      <c r="X57" s="802"/>
      <c r="Y57" s="259"/>
      <c r="Z57" s="267"/>
      <c r="AA57" s="795" t="s">
        <v>178</v>
      </c>
      <c r="AB57" s="795"/>
      <c r="AC57" s="796">
        <f>SUMIFS($BB$17:$BB$50,$F$17:$F$50,"介護職員",$H$17:$H$50,"B")</f>
        <v>0</v>
      </c>
      <c r="AD57" s="796"/>
      <c r="AE57" s="799">
        <f>SUMIFS($BD$17:$BD$50,$F$17:$F$50,"介護職員",$H$17:$H$50,"B")</f>
        <v>0</v>
      </c>
      <c r="AF57" s="799"/>
      <c r="AG57" s="274"/>
      <c r="AH57" s="800">
        <v>0</v>
      </c>
      <c r="AI57" s="800"/>
      <c r="AJ57" s="800">
        <v>0</v>
      </c>
      <c r="AK57" s="800"/>
      <c r="AL57" s="274"/>
      <c r="AM57" s="801">
        <v>0</v>
      </c>
      <c r="AN57" s="802"/>
      <c r="AO57" s="267"/>
      <c r="AP57" s="267"/>
      <c r="AQ57" s="267"/>
      <c r="AR57" s="267"/>
      <c r="AS57" s="267"/>
      <c r="AT57" s="267"/>
      <c r="AU57" s="267"/>
      <c r="AV57" s="267"/>
      <c r="AW57" s="267"/>
      <c r="AX57" s="267"/>
      <c r="AY57" s="267"/>
      <c r="AZ57" s="267"/>
      <c r="BA57" s="267"/>
      <c r="BB57" s="267"/>
      <c r="BC57" s="267"/>
      <c r="BD57" s="266"/>
      <c r="BE57" s="265"/>
      <c r="BF57" s="264"/>
      <c r="BG57" s="264"/>
      <c r="BH57" s="264"/>
      <c r="BI57" s="264"/>
      <c r="BJ57" s="264"/>
    </row>
    <row r="58" spans="2:62" ht="20.25" customHeight="1">
      <c r="B58" s="270"/>
      <c r="C58" s="269"/>
      <c r="D58" s="269"/>
      <c r="E58" s="269"/>
      <c r="F58" s="269"/>
      <c r="G58" s="269"/>
      <c r="H58" s="269"/>
      <c r="I58" s="268"/>
      <c r="J58" s="259"/>
      <c r="K58" s="795" t="s">
        <v>180</v>
      </c>
      <c r="L58" s="795"/>
      <c r="M58" s="796">
        <f>SUMIFS($BB$17:$BB$50,$F$17:$F$50,"看護職員",$H$17:$H$50,"C")</f>
        <v>0</v>
      </c>
      <c r="N58" s="796"/>
      <c r="O58" s="799">
        <f>SUMIFS($BD$17:$BD$50,$F$17:$F$50,"看護職員",$H$17:$H$50,"C")</f>
        <v>0</v>
      </c>
      <c r="P58" s="799"/>
      <c r="Q58" s="274"/>
      <c r="R58" s="800">
        <v>0</v>
      </c>
      <c r="S58" s="800"/>
      <c r="T58" s="804">
        <v>0</v>
      </c>
      <c r="U58" s="804"/>
      <c r="V58" s="274"/>
      <c r="W58" s="805" t="s">
        <v>453</v>
      </c>
      <c r="X58" s="806"/>
      <c r="Y58" s="259"/>
      <c r="Z58" s="267"/>
      <c r="AA58" s="795" t="s">
        <v>180</v>
      </c>
      <c r="AB58" s="795"/>
      <c r="AC58" s="796">
        <f>SUMIFS($BB$17:$BB$50,$F$17:$F$50,"介護職員",$H$17:$H$50,"C")</f>
        <v>0</v>
      </c>
      <c r="AD58" s="796"/>
      <c r="AE58" s="799">
        <f>SUMIFS($BD$17:$BD$50,$F$17:$F$50,"介護職員",$H$17:$H$50,"C")</f>
        <v>0</v>
      </c>
      <c r="AF58" s="799"/>
      <c r="AG58" s="274"/>
      <c r="AH58" s="800">
        <v>0</v>
      </c>
      <c r="AI58" s="800"/>
      <c r="AJ58" s="804">
        <v>0</v>
      </c>
      <c r="AK58" s="804"/>
      <c r="AL58" s="274"/>
      <c r="AM58" s="805" t="s">
        <v>453</v>
      </c>
      <c r="AN58" s="806"/>
      <c r="AO58" s="267"/>
      <c r="AP58" s="267"/>
      <c r="AQ58" s="267"/>
      <c r="AR58" s="267"/>
      <c r="AS58" s="267"/>
      <c r="AT58" s="267"/>
      <c r="AU58" s="267"/>
      <c r="AV58" s="267"/>
      <c r="AW58" s="267"/>
      <c r="AX58" s="267"/>
      <c r="AY58" s="267"/>
      <c r="AZ58" s="267"/>
      <c r="BA58" s="267"/>
      <c r="BB58" s="267"/>
      <c r="BC58" s="267"/>
      <c r="BD58" s="266"/>
      <c r="BE58" s="265"/>
      <c r="BF58" s="264"/>
      <c r="BG58" s="264"/>
      <c r="BH58" s="264"/>
      <c r="BI58" s="264"/>
      <c r="BJ58" s="264"/>
    </row>
    <row r="59" spans="2:62" ht="20.25" customHeight="1">
      <c r="B59" s="270"/>
      <c r="C59" s="269"/>
      <c r="D59" s="269"/>
      <c r="E59" s="269"/>
      <c r="F59" s="269"/>
      <c r="G59" s="269"/>
      <c r="H59" s="269"/>
      <c r="I59" s="268"/>
      <c r="J59" s="259"/>
      <c r="K59" s="795" t="s">
        <v>182</v>
      </c>
      <c r="L59" s="795"/>
      <c r="M59" s="796">
        <f>SUMIFS($BB$17:$BB$50,$F$17:$F$50,"看護職員",$H$17:$H$50,"D")</f>
        <v>0</v>
      </c>
      <c r="N59" s="796"/>
      <c r="O59" s="799">
        <f>SUMIFS($BD$17:$BD$50,$F$17:$F$50,"看護職員",$H$17:$H$50,"D")</f>
        <v>0</v>
      </c>
      <c r="P59" s="799"/>
      <c r="Q59" s="274"/>
      <c r="R59" s="800">
        <v>0</v>
      </c>
      <c r="S59" s="800"/>
      <c r="T59" s="804">
        <v>0</v>
      </c>
      <c r="U59" s="804"/>
      <c r="V59" s="274"/>
      <c r="W59" s="805" t="s">
        <v>453</v>
      </c>
      <c r="X59" s="806"/>
      <c r="Y59" s="259"/>
      <c r="Z59" s="267"/>
      <c r="AA59" s="795" t="s">
        <v>182</v>
      </c>
      <c r="AB59" s="795"/>
      <c r="AC59" s="796">
        <f>SUMIFS($BB$17:$BB$50,$F$17:$F$50,"介護職員",$H$17:$H$50,"D")</f>
        <v>0</v>
      </c>
      <c r="AD59" s="796"/>
      <c r="AE59" s="799">
        <f>SUMIFS($BD$17:$BD$50,$F$17:$F$50,"介護職員",$H$17:$H$50,"D")</f>
        <v>0</v>
      </c>
      <c r="AF59" s="799"/>
      <c r="AG59" s="274"/>
      <c r="AH59" s="800">
        <v>0</v>
      </c>
      <c r="AI59" s="800"/>
      <c r="AJ59" s="804">
        <v>0</v>
      </c>
      <c r="AK59" s="804"/>
      <c r="AL59" s="274"/>
      <c r="AM59" s="805" t="s">
        <v>453</v>
      </c>
      <c r="AN59" s="806"/>
      <c r="AO59" s="267"/>
      <c r="AP59" s="267"/>
      <c r="AQ59" s="259" t="s">
        <v>452</v>
      </c>
      <c r="AR59" s="259"/>
      <c r="AS59" s="259"/>
      <c r="AT59" s="259"/>
      <c r="AU59" s="259"/>
      <c r="AV59" s="259"/>
      <c r="AW59" s="267"/>
      <c r="AX59" s="267"/>
      <c r="AY59" s="267"/>
      <c r="AZ59" s="267"/>
      <c r="BA59" s="267"/>
      <c r="BB59" s="267"/>
      <c r="BC59" s="267"/>
      <c r="BD59" s="266"/>
      <c r="BE59" s="265"/>
      <c r="BF59" s="264"/>
      <c r="BG59" s="264"/>
      <c r="BH59" s="264"/>
      <c r="BI59" s="264"/>
      <c r="BJ59" s="264"/>
    </row>
    <row r="60" spans="2:62" ht="20.25" customHeight="1">
      <c r="B60" s="270"/>
      <c r="C60" s="269"/>
      <c r="D60" s="269"/>
      <c r="E60" s="269"/>
      <c r="F60" s="269"/>
      <c r="G60" s="269"/>
      <c r="H60" s="269"/>
      <c r="I60" s="268"/>
      <c r="J60" s="259"/>
      <c r="K60" s="795" t="s">
        <v>438</v>
      </c>
      <c r="L60" s="795"/>
      <c r="M60" s="796">
        <f>SUM(M56:N59)</f>
        <v>0</v>
      </c>
      <c r="N60" s="796"/>
      <c r="O60" s="799">
        <f>SUM(O56:P59)</f>
        <v>0</v>
      </c>
      <c r="P60" s="799"/>
      <c r="Q60" s="274"/>
      <c r="R60" s="796">
        <f>SUM(R56:S59)</f>
        <v>0</v>
      </c>
      <c r="S60" s="796"/>
      <c r="T60" s="799">
        <f>SUM(T56:U59)</f>
        <v>0</v>
      </c>
      <c r="U60" s="799"/>
      <c r="V60" s="274"/>
      <c r="W60" s="808">
        <f>SUM(W56:X57)</f>
        <v>0</v>
      </c>
      <c r="X60" s="809"/>
      <c r="Y60" s="259"/>
      <c r="Z60" s="267"/>
      <c r="AA60" s="795" t="s">
        <v>438</v>
      </c>
      <c r="AB60" s="795"/>
      <c r="AC60" s="796">
        <f>SUM(AC56:AD59)</f>
        <v>0</v>
      </c>
      <c r="AD60" s="796"/>
      <c r="AE60" s="799">
        <f>SUM(AE56:AF59)</f>
        <v>0</v>
      </c>
      <c r="AF60" s="799"/>
      <c r="AG60" s="274"/>
      <c r="AH60" s="796">
        <f>SUM(AH56:AI59)</f>
        <v>0</v>
      </c>
      <c r="AI60" s="796"/>
      <c r="AJ60" s="799">
        <f>SUM(AJ56:AK59)</f>
        <v>0</v>
      </c>
      <c r="AK60" s="799"/>
      <c r="AL60" s="274"/>
      <c r="AM60" s="808">
        <f>SUM(AM56:AN57)</f>
        <v>0</v>
      </c>
      <c r="AN60" s="809"/>
      <c r="AO60" s="267"/>
      <c r="AP60" s="267"/>
      <c r="AQ60" s="795" t="s">
        <v>174</v>
      </c>
      <c r="AR60" s="795"/>
      <c r="AS60" s="795" t="s">
        <v>175</v>
      </c>
      <c r="AT60" s="795"/>
      <c r="AU60" s="795"/>
      <c r="AV60" s="795"/>
      <c r="AW60" s="267"/>
      <c r="AX60" s="267"/>
      <c r="AY60" s="267"/>
      <c r="AZ60" s="267"/>
      <c r="BA60" s="267"/>
      <c r="BB60" s="267"/>
      <c r="BC60" s="267"/>
      <c r="BD60" s="266"/>
      <c r="BE60" s="265"/>
      <c r="BF60" s="264"/>
      <c r="BG60" s="264"/>
      <c r="BH60" s="264"/>
      <c r="BI60" s="264"/>
      <c r="BJ60" s="264"/>
    </row>
    <row r="61" spans="2:62" ht="20.25" customHeight="1">
      <c r="B61" s="270"/>
      <c r="C61" s="269"/>
      <c r="D61" s="269"/>
      <c r="E61" s="269"/>
      <c r="F61" s="269"/>
      <c r="G61" s="269"/>
      <c r="H61" s="269"/>
      <c r="I61" s="268"/>
      <c r="J61" s="268"/>
      <c r="K61" s="273"/>
      <c r="L61" s="273"/>
      <c r="M61" s="273"/>
      <c r="N61" s="273"/>
      <c r="O61" s="272"/>
      <c r="P61" s="272"/>
      <c r="Q61" s="272"/>
      <c r="R61" s="261"/>
      <c r="S61" s="261"/>
      <c r="T61" s="261"/>
      <c r="U61" s="261"/>
      <c r="V61" s="260"/>
      <c r="W61" s="267"/>
      <c r="X61" s="267"/>
      <c r="Y61" s="267"/>
      <c r="Z61" s="267"/>
      <c r="AA61" s="273"/>
      <c r="AB61" s="273"/>
      <c r="AC61" s="273"/>
      <c r="AD61" s="273"/>
      <c r="AE61" s="272"/>
      <c r="AF61" s="272"/>
      <c r="AG61" s="272"/>
      <c r="AH61" s="261"/>
      <c r="AI61" s="261"/>
      <c r="AJ61" s="261"/>
      <c r="AK61" s="261"/>
      <c r="AL61" s="260"/>
      <c r="AM61" s="267"/>
      <c r="AN61" s="267"/>
      <c r="AO61" s="267"/>
      <c r="AP61" s="267"/>
      <c r="AQ61" s="795" t="s">
        <v>176</v>
      </c>
      <c r="AR61" s="795"/>
      <c r="AS61" s="795" t="s">
        <v>177</v>
      </c>
      <c r="AT61" s="795"/>
      <c r="AU61" s="795"/>
      <c r="AV61" s="795"/>
      <c r="AW61" s="267"/>
      <c r="AX61" s="267"/>
      <c r="AY61" s="267"/>
      <c r="AZ61" s="267"/>
      <c r="BA61" s="267"/>
      <c r="BB61" s="267"/>
      <c r="BC61" s="267"/>
      <c r="BD61" s="266"/>
      <c r="BE61" s="265"/>
      <c r="BF61" s="264"/>
      <c r="BG61" s="264"/>
      <c r="BH61" s="264"/>
      <c r="BI61" s="264"/>
      <c r="BJ61" s="264"/>
    </row>
    <row r="62" spans="2:62" ht="20.25" customHeight="1">
      <c r="B62" s="270"/>
      <c r="C62" s="269"/>
      <c r="D62" s="269"/>
      <c r="E62" s="269"/>
      <c r="F62" s="269"/>
      <c r="G62" s="269"/>
      <c r="H62" s="269"/>
      <c r="I62" s="268"/>
      <c r="J62" s="268"/>
      <c r="K62" s="263" t="s">
        <v>450</v>
      </c>
      <c r="L62" s="259"/>
      <c r="M62" s="259"/>
      <c r="N62" s="259"/>
      <c r="O62" s="259"/>
      <c r="P62" s="259"/>
      <c r="Q62" s="271" t="s">
        <v>449</v>
      </c>
      <c r="R62" s="810" t="s">
        <v>451</v>
      </c>
      <c r="S62" s="811"/>
      <c r="T62" s="271"/>
      <c r="U62" s="271"/>
      <c r="V62" s="259"/>
      <c r="W62" s="259"/>
      <c r="X62" s="259"/>
      <c r="Y62" s="267"/>
      <c r="Z62" s="267"/>
      <c r="AA62" s="263" t="s">
        <v>450</v>
      </c>
      <c r="AB62" s="259"/>
      <c r="AC62" s="259"/>
      <c r="AD62" s="259"/>
      <c r="AE62" s="259"/>
      <c r="AF62" s="259"/>
      <c r="AG62" s="271" t="s">
        <v>449</v>
      </c>
      <c r="AH62" s="812" t="str">
        <f>R62</f>
        <v>週</v>
      </c>
      <c r="AI62" s="813"/>
      <c r="AJ62" s="271"/>
      <c r="AK62" s="271"/>
      <c r="AL62" s="259"/>
      <c r="AM62" s="259"/>
      <c r="AN62" s="259"/>
      <c r="AO62" s="267"/>
      <c r="AP62" s="267"/>
      <c r="AQ62" s="795" t="s">
        <v>178</v>
      </c>
      <c r="AR62" s="795"/>
      <c r="AS62" s="795" t="s">
        <v>179</v>
      </c>
      <c r="AT62" s="795"/>
      <c r="AU62" s="795"/>
      <c r="AV62" s="795"/>
      <c r="AW62" s="267"/>
      <c r="AX62" s="267"/>
      <c r="AY62" s="267"/>
      <c r="AZ62" s="267"/>
      <c r="BA62" s="267"/>
      <c r="BB62" s="267"/>
      <c r="BC62" s="267"/>
      <c r="BD62" s="266"/>
      <c r="BE62" s="265"/>
      <c r="BF62" s="264"/>
      <c r="BG62" s="264"/>
      <c r="BH62" s="264"/>
      <c r="BI62" s="264"/>
      <c r="BJ62" s="264"/>
    </row>
    <row r="63" spans="2:62" ht="20.25" customHeight="1">
      <c r="B63" s="270"/>
      <c r="C63" s="269"/>
      <c r="D63" s="269"/>
      <c r="E63" s="269"/>
      <c r="F63" s="269"/>
      <c r="G63" s="269"/>
      <c r="H63" s="269"/>
      <c r="I63" s="268"/>
      <c r="J63" s="268"/>
      <c r="K63" s="259" t="s">
        <v>448</v>
      </c>
      <c r="L63" s="259"/>
      <c r="M63" s="259"/>
      <c r="N63" s="259"/>
      <c r="O63" s="259"/>
      <c r="P63" s="259" t="s">
        <v>447</v>
      </c>
      <c r="Q63" s="259"/>
      <c r="R63" s="259"/>
      <c r="S63" s="259"/>
      <c r="T63" s="263"/>
      <c r="U63" s="259"/>
      <c r="V63" s="259"/>
      <c r="W63" s="259"/>
      <c r="X63" s="259"/>
      <c r="Y63" s="267"/>
      <c r="Z63" s="267"/>
      <c r="AA63" s="259" t="s">
        <v>448</v>
      </c>
      <c r="AB63" s="259"/>
      <c r="AC63" s="259"/>
      <c r="AD63" s="259"/>
      <c r="AE63" s="259"/>
      <c r="AF63" s="259" t="s">
        <v>447</v>
      </c>
      <c r="AG63" s="259"/>
      <c r="AH63" s="259"/>
      <c r="AI63" s="259"/>
      <c r="AJ63" s="263"/>
      <c r="AK63" s="259"/>
      <c r="AL63" s="259"/>
      <c r="AM63" s="259"/>
      <c r="AN63" s="259"/>
      <c r="AO63" s="267"/>
      <c r="AP63" s="267"/>
      <c r="AQ63" s="795" t="s">
        <v>180</v>
      </c>
      <c r="AR63" s="795"/>
      <c r="AS63" s="795" t="s">
        <v>181</v>
      </c>
      <c r="AT63" s="795"/>
      <c r="AU63" s="795"/>
      <c r="AV63" s="795"/>
      <c r="AW63" s="267"/>
      <c r="AX63" s="267"/>
      <c r="AY63" s="267"/>
      <c r="AZ63" s="267"/>
      <c r="BA63" s="267"/>
      <c r="BB63" s="267"/>
      <c r="BC63" s="267"/>
      <c r="BD63" s="266"/>
      <c r="BE63" s="265"/>
      <c r="BF63" s="264"/>
      <c r="BG63" s="264"/>
      <c r="BH63" s="264"/>
      <c r="BI63" s="264"/>
      <c r="BJ63" s="264"/>
    </row>
    <row r="64" spans="2:62" ht="20.25" customHeight="1">
      <c r="B64" s="270"/>
      <c r="C64" s="269"/>
      <c r="D64" s="269"/>
      <c r="E64" s="269"/>
      <c r="F64" s="269"/>
      <c r="G64" s="269"/>
      <c r="H64" s="269"/>
      <c r="I64" s="268"/>
      <c r="J64" s="268"/>
      <c r="K64" s="259" t="str">
        <f>IF($R$62="週","対象時間数（週平均）","対象時間数（当月合計）")</f>
        <v>対象時間数（週平均）</v>
      </c>
      <c r="L64" s="259"/>
      <c r="M64" s="259"/>
      <c r="N64" s="259"/>
      <c r="O64" s="259"/>
      <c r="P64" s="259" t="str">
        <f>IF($R$62="週","週に勤務すべき時間数","当月に勤務すべき時間数")</f>
        <v>週に勤務すべき時間数</v>
      </c>
      <c r="Q64" s="259"/>
      <c r="R64" s="259"/>
      <c r="S64" s="259"/>
      <c r="T64" s="263"/>
      <c r="U64" s="259" t="s">
        <v>446</v>
      </c>
      <c r="V64" s="259"/>
      <c r="W64" s="259"/>
      <c r="X64" s="259"/>
      <c r="Y64" s="267"/>
      <c r="Z64" s="267"/>
      <c r="AA64" s="259" t="str">
        <f>IF(AH62="週","対象時間数（週平均）","対象時間数（当月合計）")</f>
        <v>対象時間数（週平均）</v>
      </c>
      <c r="AB64" s="259"/>
      <c r="AC64" s="259"/>
      <c r="AD64" s="259"/>
      <c r="AE64" s="259"/>
      <c r="AF64" s="259" t="str">
        <f>IF($AH$62="週","週に勤務すべき時間数","当月に勤務すべき時間数")</f>
        <v>週に勤務すべき時間数</v>
      </c>
      <c r="AG64" s="259"/>
      <c r="AH64" s="259"/>
      <c r="AI64" s="259"/>
      <c r="AJ64" s="263"/>
      <c r="AK64" s="259" t="s">
        <v>446</v>
      </c>
      <c r="AL64" s="259"/>
      <c r="AM64" s="259"/>
      <c r="AN64" s="259"/>
      <c r="AO64" s="267"/>
      <c r="AP64" s="267"/>
      <c r="AQ64" s="795" t="s">
        <v>182</v>
      </c>
      <c r="AR64" s="795"/>
      <c r="AS64" s="795" t="s">
        <v>183</v>
      </c>
      <c r="AT64" s="795"/>
      <c r="AU64" s="795"/>
      <c r="AV64" s="795"/>
      <c r="AW64" s="267"/>
      <c r="AX64" s="267"/>
      <c r="AY64" s="267"/>
      <c r="AZ64" s="267"/>
      <c r="BA64" s="267"/>
      <c r="BB64" s="267"/>
      <c r="BC64" s="267"/>
      <c r="BD64" s="266"/>
      <c r="BE64" s="265"/>
      <c r="BF64" s="264"/>
      <c r="BG64" s="264"/>
      <c r="BH64" s="264"/>
      <c r="BI64" s="264"/>
      <c r="BJ64" s="264"/>
    </row>
    <row r="65" spans="9:56" ht="20.25" customHeight="1">
      <c r="I65" s="259"/>
      <c r="J65" s="259"/>
      <c r="K65" s="814">
        <f>IF($R$62="週",T60,R60)</f>
        <v>0</v>
      </c>
      <c r="L65" s="814"/>
      <c r="M65" s="814"/>
      <c r="N65" s="814"/>
      <c r="O65" s="262" t="s">
        <v>445</v>
      </c>
      <c r="P65" s="795">
        <f>IF($R$62="週",$BA$6,$BE$6)</f>
        <v>40</v>
      </c>
      <c r="Q65" s="795"/>
      <c r="R65" s="795"/>
      <c r="S65" s="795"/>
      <c r="T65" s="262" t="s">
        <v>436</v>
      </c>
      <c r="U65" s="815">
        <f>ROUNDDOWN(K65/P65,1)</f>
        <v>0</v>
      </c>
      <c r="V65" s="815"/>
      <c r="W65" s="815"/>
      <c r="X65" s="815"/>
      <c r="Y65" s="259"/>
      <c r="Z65" s="259"/>
      <c r="AA65" s="814">
        <f>IF($AH$62="週",AJ60,AH60)</f>
        <v>0</v>
      </c>
      <c r="AB65" s="814"/>
      <c r="AC65" s="814"/>
      <c r="AD65" s="814"/>
      <c r="AE65" s="262" t="s">
        <v>445</v>
      </c>
      <c r="AF65" s="795">
        <f>IF($AH$62="週",$BA$6,$BE$6)</f>
        <v>40</v>
      </c>
      <c r="AG65" s="795"/>
      <c r="AH65" s="795"/>
      <c r="AI65" s="795"/>
      <c r="AJ65" s="262" t="s">
        <v>436</v>
      </c>
      <c r="AK65" s="815">
        <f>ROUNDDOWN(AA65/AF65,1)</f>
        <v>0</v>
      </c>
      <c r="AL65" s="815"/>
      <c r="AM65" s="815"/>
      <c r="AN65" s="815"/>
      <c r="AO65" s="259"/>
      <c r="AP65" s="259"/>
      <c r="AQ65" s="259"/>
      <c r="AR65" s="259"/>
      <c r="AS65" s="259"/>
      <c r="AT65" s="259"/>
      <c r="AU65" s="259"/>
      <c r="AV65" s="259"/>
      <c r="AW65" s="259"/>
      <c r="AX65" s="259"/>
      <c r="AY65" s="259"/>
      <c r="AZ65" s="259"/>
      <c r="BA65" s="259"/>
      <c r="BB65" s="259"/>
      <c r="BC65" s="259"/>
      <c r="BD65" s="259"/>
    </row>
    <row r="66" spans="9:56" ht="20.25" customHeight="1">
      <c r="I66" s="259"/>
      <c r="J66" s="259"/>
      <c r="K66" s="259"/>
      <c r="L66" s="259"/>
      <c r="M66" s="259"/>
      <c r="N66" s="259"/>
      <c r="O66" s="259"/>
      <c r="P66" s="259"/>
      <c r="Q66" s="259"/>
      <c r="R66" s="259"/>
      <c r="S66" s="259"/>
      <c r="T66" s="263"/>
      <c r="U66" s="259" t="s">
        <v>444</v>
      </c>
      <c r="V66" s="259"/>
      <c r="W66" s="259"/>
      <c r="X66" s="259"/>
      <c r="Y66" s="259"/>
      <c r="Z66" s="259"/>
      <c r="AA66" s="259"/>
      <c r="AB66" s="259"/>
      <c r="AC66" s="259"/>
      <c r="AD66" s="259"/>
      <c r="AE66" s="259"/>
      <c r="AF66" s="259"/>
      <c r="AG66" s="259"/>
      <c r="AH66" s="259"/>
      <c r="AI66" s="259"/>
      <c r="AJ66" s="263"/>
      <c r="AK66" s="259" t="s">
        <v>444</v>
      </c>
      <c r="AL66" s="259"/>
      <c r="AM66" s="259"/>
      <c r="AN66" s="259"/>
      <c r="AO66" s="259"/>
      <c r="AP66" s="259"/>
      <c r="AQ66" s="259"/>
      <c r="AR66" s="259"/>
      <c r="AS66" s="259"/>
      <c r="AT66" s="259"/>
      <c r="AU66" s="259"/>
      <c r="AV66" s="259"/>
      <c r="AW66" s="259"/>
      <c r="AX66" s="259"/>
      <c r="AY66" s="259"/>
      <c r="AZ66" s="259"/>
      <c r="BA66" s="259"/>
      <c r="BB66" s="259"/>
      <c r="BC66" s="259"/>
      <c r="BD66" s="259"/>
    </row>
    <row r="67" spans="9:56" ht="20.25" customHeight="1">
      <c r="I67" s="259"/>
      <c r="J67" s="259"/>
      <c r="K67" s="259" t="s">
        <v>443</v>
      </c>
      <c r="L67" s="259"/>
      <c r="M67" s="259"/>
      <c r="N67" s="259"/>
      <c r="O67" s="259"/>
      <c r="P67" s="259"/>
      <c r="Q67" s="259"/>
      <c r="R67" s="259"/>
      <c r="S67" s="259"/>
      <c r="T67" s="263"/>
      <c r="U67" s="259"/>
      <c r="V67" s="259"/>
      <c r="W67" s="259"/>
      <c r="X67" s="259"/>
      <c r="Y67" s="259"/>
      <c r="Z67" s="259"/>
      <c r="AA67" s="259" t="s">
        <v>442</v>
      </c>
      <c r="AB67" s="259"/>
      <c r="AC67" s="259"/>
      <c r="AD67" s="259"/>
      <c r="AE67" s="259"/>
      <c r="AF67" s="259"/>
      <c r="AG67" s="259"/>
      <c r="AH67" s="259"/>
      <c r="AI67" s="259"/>
      <c r="AJ67" s="263"/>
      <c r="AK67" s="259"/>
      <c r="AL67" s="259"/>
      <c r="AM67" s="259"/>
      <c r="AN67" s="259"/>
      <c r="AO67" s="259"/>
      <c r="AP67" s="259"/>
      <c r="AQ67" s="259"/>
      <c r="AR67" s="259"/>
      <c r="AS67" s="259"/>
      <c r="AT67" s="259"/>
      <c r="AU67" s="259"/>
      <c r="AV67" s="259"/>
      <c r="AW67" s="259"/>
      <c r="AX67" s="259"/>
      <c r="AY67" s="259"/>
      <c r="AZ67" s="259"/>
      <c r="BA67" s="259"/>
      <c r="BB67" s="259"/>
      <c r="BC67" s="259"/>
      <c r="BD67" s="259"/>
    </row>
    <row r="68" spans="9:56" ht="20.25" customHeight="1">
      <c r="I68" s="259"/>
      <c r="J68" s="259"/>
      <c r="K68" s="259" t="s">
        <v>441</v>
      </c>
      <c r="L68" s="259"/>
      <c r="M68" s="259"/>
      <c r="N68" s="259"/>
      <c r="O68" s="259"/>
      <c r="P68" s="259"/>
      <c r="Q68" s="259"/>
      <c r="R68" s="259"/>
      <c r="S68" s="259"/>
      <c r="T68" s="263"/>
      <c r="U68" s="790"/>
      <c r="V68" s="790"/>
      <c r="W68" s="790"/>
      <c r="X68" s="790"/>
      <c r="Y68" s="259"/>
      <c r="Z68" s="259"/>
      <c r="AA68" s="259" t="s">
        <v>441</v>
      </c>
      <c r="AB68" s="259"/>
      <c r="AC68" s="259"/>
      <c r="AD68" s="259"/>
      <c r="AE68" s="259"/>
      <c r="AF68" s="259"/>
      <c r="AG68" s="259"/>
      <c r="AH68" s="259"/>
      <c r="AI68" s="259"/>
      <c r="AJ68" s="263"/>
      <c r="AK68" s="790"/>
      <c r="AL68" s="790"/>
      <c r="AM68" s="790"/>
      <c r="AN68" s="790"/>
      <c r="AO68" s="259"/>
      <c r="AP68" s="259"/>
      <c r="AQ68" s="259"/>
      <c r="AR68" s="259"/>
      <c r="AS68" s="259"/>
      <c r="AT68" s="259"/>
      <c r="AU68" s="259"/>
      <c r="AV68" s="259"/>
      <c r="AW68" s="259"/>
      <c r="AX68" s="259"/>
      <c r="AY68" s="259"/>
      <c r="AZ68" s="259"/>
      <c r="BA68" s="259"/>
      <c r="BB68" s="259"/>
      <c r="BC68" s="259"/>
      <c r="BD68" s="259"/>
    </row>
    <row r="69" spans="9:56" ht="20.25" customHeight="1">
      <c r="I69" s="259"/>
      <c r="J69" s="259"/>
      <c r="K69" s="259" t="s">
        <v>440</v>
      </c>
      <c r="L69" s="259"/>
      <c r="M69" s="259"/>
      <c r="N69" s="259"/>
      <c r="O69" s="259"/>
      <c r="P69" s="259" t="s">
        <v>439</v>
      </c>
      <c r="Q69" s="259"/>
      <c r="R69" s="259"/>
      <c r="S69" s="259"/>
      <c r="T69" s="259"/>
      <c r="U69" s="791" t="s">
        <v>438</v>
      </c>
      <c r="V69" s="791"/>
      <c r="W69" s="791"/>
      <c r="X69" s="791"/>
      <c r="Y69" s="259"/>
      <c r="Z69" s="259"/>
      <c r="AA69" s="259" t="s">
        <v>440</v>
      </c>
      <c r="AB69" s="259"/>
      <c r="AC69" s="259"/>
      <c r="AD69" s="259"/>
      <c r="AE69" s="259"/>
      <c r="AF69" s="259" t="s">
        <v>439</v>
      </c>
      <c r="AG69" s="259"/>
      <c r="AH69" s="259"/>
      <c r="AI69" s="259"/>
      <c r="AJ69" s="259"/>
      <c r="AK69" s="791" t="s">
        <v>438</v>
      </c>
      <c r="AL69" s="791"/>
      <c r="AM69" s="791"/>
      <c r="AN69" s="791"/>
      <c r="AO69" s="259"/>
      <c r="AP69" s="259"/>
      <c r="AQ69" s="259"/>
      <c r="AR69" s="259"/>
      <c r="AS69" s="259"/>
      <c r="AT69" s="259"/>
      <c r="AU69" s="259"/>
      <c r="AV69" s="259"/>
      <c r="AW69" s="259"/>
      <c r="AX69" s="259"/>
      <c r="AY69" s="259"/>
      <c r="AZ69" s="259"/>
      <c r="BA69" s="259"/>
      <c r="BB69" s="259"/>
      <c r="BC69" s="259"/>
      <c r="BD69" s="259"/>
    </row>
    <row r="70" spans="9:56" ht="20.25" customHeight="1">
      <c r="I70" s="259"/>
      <c r="J70" s="259"/>
      <c r="K70" s="795">
        <f>W60</f>
        <v>0</v>
      </c>
      <c r="L70" s="795"/>
      <c r="M70" s="795"/>
      <c r="N70" s="795"/>
      <c r="O70" s="262" t="s">
        <v>437</v>
      </c>
      <c r="P70" s="815">
        <f>U65</f>
        <v>0</v>
      </c>
      <c r="Q70" s="815"/>
      <c r="R70" s="815"/>
      <c r="S70" s="815"/>
      <c r="T70" s="262" t="s">
        <v>436</v>
      </c>
      <c r="U70" s="807">
        <f>ROUNDDOWN(K70+P70,1)</f>
        <v>0</v>
      </c>
      <c r="V70" s="807"/>
      <c r="W70" s="807"/>
      <c r="X70" s="807"/>
      <c r="Y70" s="261"/>
      <c r="Z70" s="261"/>
      <c r="AA70" s="816">
        <f>AM60</f>
        <v>0</v>
      </c>
      <c r="AB70" s="816"/>
      <c r="AC70" s="816"/>
      <c r="AD70" s="816"/>
      <c r="AE70" s="260" t="s">
        <v>437</v>
      </c>
      <c r="AF70" s="817">
        <f>AK65</f>
        <v>0</v>
      </c>
      <c r="AG70" s="817"/>
      <c r="AH70" s="817"/>
      <c r="AI70" s="817"/>
      <c r="AJ70" s="260" t="s">
        <v>436</v>
      </c>
      <c r="AK70" s="807">
        <f>ROUNDDOWN(AA70+AF70,1)</f>
        <v>0</v>
      </c>
      <c r="AL70" s="807"/>
      <c r="AM70" s="807"/>
      <c r="AN70" s="807"/>
      <c r="AO70" s="259"/>
      <c r="AP70" s="259"/>
      <c r="AQ70" s="259"/>
      <c r="AR70" s="259"/>
      <c r="AS70" s="259"/>
      <c r="AT70" s="259"/>
      <c r="AU70" s="259"/>
      <c r="AV70" s="259"/>
      <c r="AW70" s="259"/>
      <c r="AX70" s="259"/>
      <c r="AY70" s="259"/>
      <c r="AZ70" s="259"/>
      <c r="BA70" s="259"/>
      <c r="BB70" s="259"/>
      <c r="BC70" s="259"/>
      <c r="BD70" s="259"/>
    </row>
    <row r="71" spans="9:56" ht="20.25" customHeight="1"/>
    <row r="72" spans="9:56" ht="20.25" customHeight="1"/>
    <row r="73" spans="9:56" ht="20.25" customHeight="1"/>
    <row r="74" spans="9:56" ht="20.25" customHeight="1"/>
    <row r="75" spans="9:56" ht="20.25" customHeight="1"/>
    <row r="76" spans="9:56" ht="20.25" customHeight="1"/>
    <row r="77" spans="9:56" ht="20.25" customHeight="1"/>
    <row r="78" spans="9:56" ht="20.25" customHeight="1"/>
    <row r="79" spans="9:56" ht="20.25" customHeight="1"/>
    <row r="80" spans="9:56"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117" spans="3:59">
      <c r="C117" s="256"/>
      <c r="D117" s="256"/>
      <c r="E117" s="256"/>
      <c r="F117" s="256"/>
      <c r="G117" s="256"/>
      <c r="H117" s="256"/>
      <c r="I117" s="256"/>
      <c r="J117" s="256"/>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258"/>
      <c r="AL117" s="258"/>
      <c r="AM117" s="258"/>
      <c r="AN117" s="258"/>
      <c r="AO117" s="258"/>
      <c r="AP117" s="258"/>
      <c r="AQ117" s="258"/>
      <c r="AR117" s="258"/>
      <c r="AS117" s="258"/>
      <c r="AT117" s="258"/>
      <c r="AU117" s="258"/>
      <c r="AV117" s="258"/>
      <c r="AW117" s="258"/>
      <c r="AX117" s="258"/>
      <c r="AY117" s="258"/>
      <c r="AZ117" s="258"/>
      <c r="BA117" s="258"/>
      <c r="BB117" s="258"/>
      <c r="BC117" s="258"/>
      <c r="BD117" s="258"/>
      <c r="BE117" s="258"/>
      <c r="BF117" s="258"/>
      <c r="BG117" s="258"/>
    </row>
    <row r="118" spans="3:59">
      <c r="C118" s="256"/>
      <c r="D118" s="256"/>
      <c r="E118" s="256"/>
      <c r="F118" s="256"/>
      <c r="G118" s="256"/>
      <c r="H118" s="256"/>
      <c r="I118" s="256"/>
      <c r="J118" s="256"/>
      <c r="K118" s="258"/>
      <c r="L118" s="258"/>
      <c r="M118" s="258"/>
      <c r="N118" s="258"/>
      <c r="O118" s="258"/>
      <c r="P118" s="258"/>
      <c r="Q118" s="258"/>
      <c r="R118" s="258"/>
      <c r="S118" s="258"/>
      <c r="T118" s="258"/>
      <c r="U118" s="258"/>
      <c r="V118" s="258"/>
      <c r="W118" s="258"/>
      <c r="X118" s="258"/>
      <c r="Y118" s="258"/>
      <c r="Z118" s="258"/>
      <c r="AA118" s="258"/>
      <c r="AB118" s="258"/>
      <c r="AC118" s="258"/>
      <c r="AD118" s="258"/>
      <c r="AE118" s="258"/>
      <c r="AF118" s="258"/>
      <c r="AG118" s="258"/>
      <c r="AH118" s="258"/>
      <c r="AI118" s="258"/>
      <c r="AJ118" s="258"/>
      <c r="AK118" s="258"/>
      <c r="AL118" s="258"/>
      <c r="AM118" s="258"/>
      <c r="AN118" s="258"/>
      <c r="AO118" s="258"/>
      <c r="AP118" s="258"/>
      <c r="AQ118" s="258"/>
      <c r="AR118" s="258"/>
      <c r="AS118" s="258"/>
      <c r="AT118" s="258"/>
      <c r="AU118" s="258"/>
      <c r="AV118" s="258"/>
      <c r="AW118" s="258"/>
      <c r="AX118" s="258"/>
      <c r="AY118" s="258"/>
      <c r="AZ118" s="258"/>
      <c r="BA118" s="258"/>
      <c r="BB118" s="258"/>
      <c r="BC118" s="258"/>
      <c r="BD118" s="258"/>
      <c r="BE118" s="258"/>
      <c r="BF118" s="258"/>
      <c r="BG118" s="258"/>
    </row>
    <row r="119" spans="3:59">
      <c r="C119" s="257"/>
      <c r="D119" s="257"/>
      <c r="E119" s="257"/>
      <c r="F119" s="257"/>
      <c r="G119" s="257"/>
      <c r="H119" s="257"/>
      <c r="I119" s="257"/>
      <c r="J119" s="257"/>
      <c r="K119" s="256"/>
      <c r="L119" s="256"/>
    </row>
    <row r="120" spans="3:59">
      <c r="C120" s="257"/>
      <c r="D120" s="257"/>
      <c r="E120" s="257"/>
      <c r="F120" s="257"/>
      <c r="G120" s="257"/>
      <c r="H120" s="257"/>
      <c r="I120" s="257"/>
      <c r="J120" s="257"/>
      <c r="K120" s="256"/>
      <c r="L120" s="256"/>
    </row>
    <row r="121" spans="3:59">
      <c r="C121" s="256"/>
      <c r="D121" s="256"/>
      <c r="E121" s="256"/>
      <c r="F121" s="256"/>
      <c r="G121" s="256"/>
      <c r="H121" s="256"/>
      <c r="I121" s="256"/>
      <c r="J121" s="256"/>
    </row>
    <row r="122" spans="3:59">
      <c r="C122" s="256"/>
      <c r="D122" s="256"/>
      <c r="E122" s="256"/>
      <c r="F122" s="256"/>
      <c r="G122" s="256"/>
      <c r="H122" s="256"/>
      <c r="I122" s="256"/>
      <c r="J122" s="256"/>
    </row>
    <row r="123" spans="3:59">
      <c r="C123" s="256"/>
      <c r="D123" s="256"/>
      <c r="E123" s="256"/>
      <c r="F123" s="256"/>
      <c r="G123" s="256"/>
      <c r="H123" s="256"/>
      <c r="I123" s="256"/>
      <c r="J123" s="256"/>
    </row>
    <row r="124" spans="3:59">
      <c r="C124" s="256"/>
      <c r="D124" s="256"/>
      <c r="E124" s="256"/>
      <c r="F124" s="256"/>
      <c r="G124" s="256"/>
      <c r="H124" s="256"/>
      <c r="I124" s="256"/>
      <c r="J124" s="256"/>
    </row>
  </sheetData>
  <sheetProtection insertRows="0" deleteRows="0"/>
  <mergeCells count="304">
    <mergeCell ref="U69:X69"/>
    <mergeCell ref="AK69:AN69"/>
    <mergeCell ref="K70:N70"/>
    <mergeCell ref="P70:S70"/>
    <mergeCell ref="U70:X70"/>
    <mergeCell ref="AA70:AD70"/>
    <mergeCell ref="AF70:AI70"/>
    <mergeCell ref="AK70:AN70"/>
    <mergeCell ref="AQ64:AR64"/>
    <mergeCell ref="AS64:AV64"/>
    <mergeCell ref="K65:N65"/>
    <mergeCell ref="P65:S65"/>
    <mergeCell ref="U65:X65"/>
    <mergeCell ref="AA65:AD65"/>
    <mergeCell ref="AF65:AI65"/>
    <mergeCell ref="AK65:AN65"/>
    <mergeCell ref="U68:X68"/>
    <mergeCell ref="AK68:AN68"/>
    <mergeCell ref="AQ60:AR60"/>
    <mergeCell ref="AS60:AV60"/>
    <mergeCell ref="AQ61:AR61"/>
    <mergeCell ref="AS61:AV61"/>
    <mergeCell ref="AQ62:AR62"/>
    <mergeCell ref="AS62:AV62"/>
    <mergeCell ref="AQ63:AR63"/>
    <mergeCell ref="AS63:AV63"/>
    <mergeCell ref="R62:S62"/>
    <mergeCell ref="AH62:AI62"/>
    <mergeCell ref="AC59:AD59"/>
    <mergeCell ref="AE59:AF59"/>
    <mergeCell ref="AH59:AI59"/>
    <mergeCell ref="AJ59:AK59"/>
    <mergeCell ref="AM59:AN59"/>
    <mergeCell ref="K60:L60"/>
    <mergeCell ref="M60:N60"/>
    <mergeCell ref="O60:P60"/>
    <mergeCell ref="R60:S60"/>
    <mergeCell ref="T60:U60"/>
    <mergeCell ref="W60:X60"/>
    <mergeCell ref="AA60:AB60"/>
    <mergeCell ref="AC60:AD60"/>
    <mergeCell ref="AE60:AF60"/>
    <mergeCell ref="AH60:AI60"/>
    <mergeCell ref="AJ60:AK60"/>
    <mergeCell ref="AM60:AN60"/>
    <mergeCell ref="K58:L58"/>
    <mergeCell ref="M58:N58"/>
    <mergeCell ref="O58:P58"/>
    <mergeCell ref="R58:S58"/>
    <mergeCell ref="T58:U58"/>
    <mergeCell ref="W58:X58"/>
    <mergeCell ref="AA58:AB58"/>
    <mergeCell ref="K57:L57"/>
    <mergeCell ref="K59:L59"/>
    <mergeCell ref="M59:N59"/>
    <mergeCell ref="O59:P59"/>
    <mergeCell ref="R59:S59"/>
    <mergeCell ref="T59:U59"/>
    <mergeCell ref="M57:N57"/>
    <mergeCell ref="O57:P57"/>
    <mergeCell ref="R57:S57"/>
    <mergeCell ref="T57:U57"/>
    <mergeCell ref="W59:X59"/>
    <mergeCell ref="AA59:AB59"/>
    <mergeCell ref="W57:X57"/>
    <mergeCell ref="AA57:AB57"/>
    <mergeCell ref="AM56:AN56"/>
    <mergeCell ref="AQ56:AT56"/>
    <mergeCell ref="AV56:AY56"/>
    <mergeCell ref="BA55:BD55"/>
    <mergeCell ref="AC58:AD58"/>
    <mergeCell ref="AE58:AF58"/>
    <mergeCell ref="AH58:AI58"/>
    <mergeCell ref="AJ58:AK58"/>
    <mergeCell ref="AM58:AN58"/>
    <mergeCell ref="BA56:BD56"/>
    <mergeCell ref="AM57:AN57"/>
    <mergeCell ref="AC57:AD57"/>
    <mergeCell ref="AE57:AF57"/>
    <mergeCell ref="AE56:AF56"/>
    <mergeCell ref="AH56:AI56"/>
    <mergeCell ref="AJ56:AK56"/>
    <mergeCell ref="AH55:AI55"/>
    <mergeCell ref="AJ55:AK55"/>
    <mergeCell ref="AJ57:AK57"/>
    <mergeCell ref="AH57:AI57"/>
    <mergeCell ref="AA56:AB56"/>
    <mergeCell ref="AC56:AD56"/>
    <mergeCell ref="B49:B50"/>
    <mergeCell ref="C49:D50"/>
    <mergeCell ref="I49:J50"/>
    <mergeCell ref="K49:N50"/>
    <mergeCell ref="O49:S50"/>
    <mergeCell ref="K56:L56"/>
    <mergeCell ref="M56:N56"/>
    <mergeCell ref="O56:P56"/>
    <mergeCell ref="R56:S56"/>
    <mergeCell ref="T56:U56"/>
    <mergeCell ref="W56:X56"/>
    <mergeCell ref="BB49:BC49"/>
    <mergeCell ref="BF53:BI53"/>
    <mergeCell ref="K54:L55"/>
    <mergeCell ref="M54:P54"/>
    <mergeCell ref="R54:U54"/>
    <mergeCell ref="AA54:AB55"/>
    <mergeCell ref="AC54:AF54"/>
    <mergeCell ref="BF55:BI55"/>
    <mergeCell ref="BD49:BE49"/>
    <mergeCell ref="BF49:BJ50"/>
    <mergeCell ref="BB50:BC50"/>
    <mergeCell ref="BD50:BE50"/>
    <mergeCell ref="BF54:BI54"/>
    <mergeCell ref="M55:N55"/>
    <mergeCell ref="O55:P55"/>
    <mergeCell ref="R55:S55"/>
    <mergeCell ref="T55:U55"/>
    <mergeCell ref="AC55:AD55"/>
    <mergeCell ref="AE55:AF55"/>
    <mergeCell ref="AH54:AK54"/>
    <mergeCell ref="BD47:BE47"/>
    <mergeCell ref="BF47:BJ48"/>
    <mergeCell ref="BB48:BC48"/>
    <mergeCell ref="BD48:BE48"/>
    <mergeCell ref="B45:B46"/>
    <mergeCell ref="C45:D46"/>
    <mergeCell ref="I45:J46"/>
    <mergeCell ref="K45:N46"/>
    <mergeCell ref="O45:S46"/>
    <mergeCell ref="BB45:BC45"/>
    <mergeCell ref="B47:B48"/>
    <mergeCell ref="C47:D48"/>
    <mergeCell ref="I47:J48"/>
    <mergeCell ref="K47:N48"/>
    <mergeCell ref="O47:S48"/>
    <mergeCell ref="BB47:BC47"/>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D21:BE21"/>
    <mergeCell ref="BF21:BJ22"/>
    <mergeCell ref="BB22:BC22"/>
    <mergeCell ref="BD22:BE22"/>
    <mergeCell ref="BD23:BE23"/>
    <mergeCell ref="BF23:BJ24"/>
    <mergeCell ref="BD24:BE24"/>
    <mergeCell ref="B12:B16"/>
    <mergeCell ref="C12:D16"/>
    <mergeCell ref="I12:J16"/>
    <mergeCell ref="K12:N16"/>
    <mergeCell ref="O12:S16"/>
    <mergeCell ref="BD19:BE19"/>
    <mergeCell ref="B19:B20"/>
    <mergeCell ref="C19:D20"/>
    <mergeCell ref="I19:J20"/>
    <mergeCell ref="B21:B22"/>
    <mergeCell ref="C21:D22"/>
    <mergeCell ref="I21:J22"/>
    <mergeCell ref="K21:N22"/>
    <mergeCell ref="O21:S22"/>
    <mergeCell ref="BB21:BC21"/>
    <mergeCell ref="B23:B24"/>
    <mergeCell ref="C23:D24"/>
    <mergeCell ref="AK13:AQ13"/>
    <mergeCell ref="AR13:AX13"/>
    <mergeCell ref="AY13:BA13"/>
    <mergeCell ref="I23:J24"/>
    <mergeCell ref="K23:N24"/>
    <mergeCell ref="O23:S24"/>
    <mergeCell ref="BB23:BC23"/>
    <mergeCell ref="BB24:BC24"/>
    <mergeCell ref="B17:B18"/>
    <mergeCell ref="C17:D18"/>
    <mergeCell ref="I17:J18"/>
    <mergeCell ref="K17:N18"/>
    <mergeCell ref="O17:S18"/>
    <mergeCell ref="BB17:BC17"/>
    <mergeCell ref="K19:N20"/>
    <mergeCell ref="O19:S20"/>
    <mergeCell ref="BB19:BC19"/>
    <mergeCell ref="BF19:BJ20"/>
    <mergeCell ref="BB20:BC20"/>
    <mergeCell ref="BD20:BE20"/>
    <mergeCell ref="BD17:BE17"/>
    <mergeCell ref="BF17:BJ18"/>
    <mergeCell ref="BB18:BC18"/>
    <mergeCell ref="BD18:BE18"/>
    <mergeCell ref="AT1:BI1"/>
    <mergeCell ref="AC2:AD2"/>
    <mergeCell ref="AF2:AG2"/>
    <mergeCell ref="AJ2:AK2"/>
    <mergeCell ref="AT2:BI2"/>
    <mergeCell ref="BE3:BH3"/>
    <mergeCell ref="BE4:BH4"/>
    <mergeCell ref="BA6:BB6"/>
    <mergeCell ref="BE6:BF6"/>
    <mergeCell ref="BE8:BF8"/>
    <mergeCell ref="BE10:BF10"/>
    <mergeCell ref="W12:BA12"/>
    <mergeCell ref="BB12:BC16"/>
    <mergeCell ref="BD12:BE16"/>
    <mergeCell ref="BF12:BJ16"/>
    <mergeCell ref="W13:AC13"/>
    <mergeCell ref="AD13:AJ13"/>
  </mergeCells>
  <phoneticPr fontId="9"/>
  <conditionalFormatting sqref="W64:Z64 AO64:BA64">
    <cfRule type="expression" dxfId="42" priority="58">
      <formula>OR(#REF!=$B51,#REF!=$B51)</formula>
    </cfRule>
  </conditionalFormatting>
  <conditionalFormatting sqref="Z54 W54:X54 W63:Z63 AO63:BA63 AO54:BA54">
    <cfRule type="expression" dxfId="41" priority="59">
      <formula>OR(#REF!=$B52,#REF!=$B52)</formula>
    </cfRule>
  </conditionalFormatting>
  <conditionalFormatting sqref="AM64:AN64">
    <cfRule type="expression" dxfId="40" priority="56">
      <formula>OR(#REF!=$B51,#REF!=$B51)</formula>
    </cfRule>
  </conditionalFormatting>
  <conditionalFormatting sqref="AM54:AN54 AM63:AN63">
    <cfRule type="expression" dxfId="39" priority="57">
      <formula>OR(#REF!=$B52,#REF!=$B52)</formula>
    </cfRule>
  </conditionalFormatting>
  <conditionalFormatting sqref="BB18:BE18">
    <cfRule type="expression" dxfId="38" priority="55">
      <formula>INDIRECT(ADDRESS(ROW(),COLUMN()))=TRUNC(INDIRECT(ADDRESS(ROW(),COLUMN())))</formula>
    </cfRule>
  </conditionalFormatting>
  <conditionalFormatting sqref="BB20:BE20">
    <cfRule type="expression" dxfId="37" priority="54">
      <formula>INDIRECT(ADDRESS(ROW(),COLUMN()))=TRUNC(INDIRECT(ADDRESS(ROW(),COLUMN())))</formula>
    </cfRule>
  </conditionalFormatting>
  <conditionalFormatting sqref="BB22:BE22">
    <cfRule type="expression" dxfId="36" priority="53">
      <formula>INDIRECT(ADDRESS(ROW(),COLUMN()))=TRUNC(INDIRECT(ADDRESS(ROW(),COLUMN())))</formula>
    </cfRule>
  </conditionalFormatting>
  <conditionalFormatting sqref="BB24:BE24">
    <cfRule type="expression" dxfId="35" priority="52">
      <formula>INDIRECT(ADDRESS(ROW(),COLUMN()))=TRUNC(INDIRECT(ADDRESS(ROW(),COLUMN())))</formula>
    </cfRule>
  </conditionalFormatting>
  <conditionalFormatting sqref="BB26:BE26">
    <cfRule type="expression" dxfId="34" priority="51">
      <formula>INDIRECT(ADDRESS(ROW(),COLUMN()))=TRUNC(INDIRECT(ADDRESS(ROW(),COLUMN())))</formula>
    </cfRule>
  </conditionalFormatting>
  <conditionalFormatting sqref="BB28:BE28">
    <cfRule type="expression" dxfId="33" priority="50">
      <formula>INDIRECT(ADDRESS(ROW(),COLUMN()))=TRUNC(INDIRECT(ADDRESS(ROW(),COLUMN())))</formula>
    </cfRule>
  </conditionalFormatting>
  <conditionalFormatting sqref="BB30:BE30">
    <cfRule type="expression" dxfId="32" priority="49">
      <formula>INDIRECT(ADDRESS(ROW(),COLUMN()))=TRUNC(INDIRECT(ADDRESS(ROW(),COLUMN())))</formula>
    </cfRule>
  </conditionalFormatting>
  <conditionalFormatting sqref="BB32:BE32">
    <cfRule type="expression" dxfId="31" priority="48">
      <formula>INDIRECT(ADDRESS(ROW(),COLUMN()))=TRUNC(INDIRECT(ADDRESS(ROW(),COLUMN())))</formula>
    </cfRule>
  </conditionalFormatting>
  <conditionalFormatting sqref="BB34:BE34">
    <cfRule type="expression" dxfId="30" priority="47">
      <formula>INDIRECT(ADDRESS(ROW(),COLUMN()))=TRUNC(INDIRECT(ADDRESS(ROW(),COLUMN())))</formula>
    </cfRule>
  </conditionalFormatting>
  <conditionalFormatting sqref="BB36:BE36">
    <cfRule type="expression" dxfId="29" priority="46">
      <formula>INDIRECT(ADDRESS(ROW(),COLUMN()))=TRUNC(INDIRECT(ADDRESS(ROW(),COLUMN())))</formula>
    </cfRule>
  </conditionalFormatting>
  <conditionalFormatting sqref="BB38:BE38">
    <cfRule type="expression" dxfId="28" priority="45">
      <formula>INDIRECT(ADDRESS(ROW(),COLUMN()))=TRUNC(INDIRECT(ADDRESS(ROW(),COLUMN())))</formula>
    </cfRule>
  </conditionalFormatting>
  <conditionalFormatting sqref="BB40:BE40">
    <cfRule type="expression" dxfId="27" priority="44">
      <formula>INDIRECT(ADDRESS(ROW(),COLUMN()))=TRUNC(INDIRECT(ADDRESS(ROW(),COLUMN())))</formula>
    </cfRule>
  </conditionalFormatting>
  <conditionalFormatting sqref="BB42:BE42">
    <cfRule type="expression" dxfId="26" priority="43">
      <formula>INDIRECT(ADDRESS(ROW(),COLUMN()))=TRUNC(INDIRECT(ADDRESS(ROW(),COLUMN())))</formula>
    </cfRule>
  </conditionalFormatting>
  <conditionalFormatting sqref="BB44:BE44">
    <cfRule type="expression" dxfId="25" priority="42">
      <formula>INDIRECT(ADDRESS(ROW(),COLUMN()))=TRUNC(INDIRECT(ADDRESS(ROW(),COLUMN())))</formula>
    </cfRule>
  </conditionalFormatting>
  <conditionalFormatting sqref="BB46:BE46">
    <cfRule type="expression" dxfId="24" priority="41">
      <formula>INDIRECT(ADDRESS(ROW(),COLUMN()))=TRUNC(INDIRECT(ADDRESS(ROW(),COLUMN())))</formula>
    </cfRule>
  </conditionalFormatting>
  <conditionalFormatting sqref="BB48:BE48">
    <cfRule type="expression" dxfId="23" priority="40">
      <formula>INDIRECT(ADDRESS(ROW(),COLUMN()))=TRUNC(INDIRECT(ADDRESS(ROW(),COLUMN())))</formula>
    </cfRule>
  </conditionalFormatting>
  <conditionalFormatting sqref="BB50:BE50">
    <cfRule type="expression" dxfId="22" priority="39">
      <formula>INDIRECT(ADDRESS(ROW(),COLUMN()))=TRUNC(INDIRECT(ADDRESS(ROW(),COLUMN())))</formula>
    </cfRule>
  </conditionalFormatting>
  <conditionalFormatting sqref="AC60:AN60 AG56:AN59">
    <cfRule type="expression" dxfId="21" priority="37">
      <formula>INDIRECT(ADDRESS(ROW(),COLUMN()))=TRUNC(INDIRECT(ADDRESS(ROW(),COLUMN())))</formula>
    </cfRule>
  </conditionalFormatting>
  <conditionalFormatting sqref="M56:X60">
    <cfRule type="expression" dxfId="20" priority="38">
      <formula>INDIRECT(ADDRESS(ROW(),COLUMN()))=TRUNC(INDIRECT(ADDRESS(ROW(),COLUMN())))</formula>
    </cfRule>
  </conditionalFormatting>
  <conditionalFormatting sqref="K65:N65">
    <cfRule type="expression" dxfId="19" priority="36">
      <formula>INDIRECT(ADDRESS(ROW(),COLUMN()))=TRUNC(INDIRECT(ADDRESS(ROW(),COLUMN())))</formula>
    </cfRule>
  </conditionalFormatting>
  <conditionalFormatting sqref="AA65:AD65">
    <cfRule type="expression" dxfId="18" priority="35">
      <formula>INDIRECT(ADDRESS(ROW(),COLUMN()))=TRUNC(INDIRECT(ADDRESS(ROW(),COLUMN())))</formula>
    </cfRule>
  </conditionalFormatting>
  <conditionalFormatting sqref="AC56:AF59">
    <cfRule type="expression" dxfId="17" priority="34">
      <formula>INDIRECT(ADDRESS(ROW(),COLUMN()))=TRUNC(INDIRECT(ADDRESS(ROW(),COLUMN())))</formula>
    </cfRule>
  </conditionalFormatting>
  <conditionalFormatting sqref="W18:BA18">
    <cfRule type="expression" dxfId="16" priority="32">
      <formula>INDIRECT(ADDRESS(ROW(),COLUMN()))=TRUNC(INDIRECT(ADDRESS(ROW(),COLUMN())))</formula>
    </cfRule>
  </conditionalFormatting>
  <conditionalFormatting sqref="W20:BA20">
    <cfRule type="expression" dxfId="15" priority="16">
      <formula>INDIRECT(ADDRESS(ROW(),COLUMN()))=TRUNC(INDIRECT(ADDRESS(ROW(),COLUMN())))</formula>
    </cfRule>
  </conditionalFormatting>
  <conditionalFormatting sqref="W22:BA22">
    <cfRule type="expression" dxfId="14" priority="15">
      <formula>INDIRECT(ADDRESS(ROW(),COLUMN()))=TRUNC(INDIRECT(ADDRESS(ROW(),COLUMN())))</formula>
    </cfRule>
  </conditionalFormatting>
  <conditionalFormatting sqref="W24:BA24">
    <cfRule type="expression" dxfId="13" priority="14">
      <formula>INDIRECT(ADDRESS(ROW(),COLUMN()))=TRUNC(INDIRECT(ADDRESS(ROW(),COLUMN())))</formula>
    </cfRule>
  </conditionalFormatting>
  <conditionalFormatting sqref="W26:BA26">
    <cfRule type="expression" dxfId="12" priority="13">
      <formula>INDIRECT(ADDRESS(ROW(),COLUMN()))=TRUNC(INDIRECT(ADDRESS(ROW(),COLUMN())))</formula>
    </cfRule>
  </conditionalFormatting>
  <conditionalFormatting sqref="W28:BA28">
    <cfRule type="expression" dxfId="11" priority="12">
      <formula>INDIRECT(ADDRESS(ROW(),COLUMN()))=TRUNC(INDIRECT(ADDRESS(ROW(),COLUMN())))</formula>
    </cfRule>
  </conditionalFormatting>
  <conditionalFormatting sqref="W30:BA30">
    <cfRule type="expression" dxfId="10" priority="11">
      <formula>INDIRECT(ADDRESS(ROW(),COLUMN()))=TRUNC(INDIRECT(ADDRESS(ROW(),COLUMN())))</formula>
    </cfRule>
  </conditionalFormatting>
  <conditionalFormatting sqref="W32:BA32">
    <cfRule type="expression" dxfId="9" priority="10">
      <formula>INDIRECT(ADDRESS(ROW(),COLUMN()))=TRUNC(INDIRECT(ADDRESS(ROW(),COLUMN())))</formula>
    </cfRule>
  </conditionalFormatting>
  <conditionalFormatting sqref="W34:BA34">
    <cfRule type="expression" dxfId="8" priority="9">
      <formula>INDIRECT(ADDRESS(ROW(),COLUMN()))=TRUNC(INDIRECT(ADDRESS(ROW(),COLUMN())))</formula>
    </cfRule>
  </conditionalFormatting>
  <conditionalFormatting sqref="W36:BA36">
    <cfRule type="expression" dxfId="7" priority="8">
      <formula>INDIRECT(ADDRESS(ROW(),COLUMN()))=TRUNC(INDIRECT(ADDRESS(ROW(),COLUMN())))</formula>
    </cfRule>
  </conditionalFormatting>
  <conditionalFormatting sqref="W38:BA38">
    <cfRule type="expression" dxfId="6" priority="7">
      <formula>INDIRECT(ADDRESS(ROW(),COLUMN()))=TRUNC(INDIRECT(ADDRESS(ROW(),COLUMN())))</formula>
    </cfRule>
  </conditionalFormatting>
  <conditionalFormatting sqref="W40:BA40">
    <cfRule type="expression" dxfId="5" priority="6">
      <formula>INDIRECT(ADDRESS(ROW(),COLUMN()))=TRUNC(INDIRECT(ADDRESS(ROW(),COLUMN())))</formula>
    </cfRule>
  </conditionalFormatting>
  <conditionalFormatting sqref="W42:BA42">
    <cfRule type="expression" dxfId="4" priority="5">
      <formula>INDIRECT(ADDRESS(ROW(),COLUMN()))=TRUNC(INDIRECT(ADDRESS(ROW(),COLUMN())))</formula>
    </cfRule>
  </conditionalFormatting>
  <conditionalFormatting sqref="W44:BA44">
    <cfRule type="expression" dxfId="3" priority="4">
      <formula>INDIRECT(ADDRESS(ROW(),COLUMN()))=TRUNC(INDIRECT(ADDRESS(ROW(),COLUMN())))</formula>
    </cfRule>
  </conditionalFormatting>
  <conditionalFormatting sqref="W46:BA46">
    <cfRule type="expression" dxfId="2" priority="3">
      <formula>INDIRECT(ADDRESS(ROW(),COLUMN()))=TRUNC(INDIRECT(ADDRESS(ROW(),COLUMN())))</formula>
    </cfRule>
  </conditionalFormatting>
  <conditionalFormatting sqref="W48:BA48">
    <cfRule type="expression" dxfId="1" priority="2">
      <formula>INDIRECT(ADDRESS(ROW(),COLUMN()))=TRUNC(INDIRECT(ADDRESS(ROW(),COLUMN())))</formula>
    </cfRule>
  </conditionalFormatting>
  <conditionalFormatting sqref="W50:BA50">
    <cfRule type="expression" dxfId="0" priority="1">
      <formula>INDIRECT(ADDRESS(ROW(),COLUMN()))=TRUNC(INDIRECT(ADDRESS(ROW(),COLUMN())))</formula>
    </cfRule>
  </conditionalFormatting>
  <dataValidations count="9">
    <dataValidation type="list" errorStyle="information" allowBlank="1" showInputMessage="1" error="プルダウンにないケースは直接入力してください。" sqref="AT1:BI1">
      <formula1>#REF!</formula1>
    </dataValidation>
    <dataValidation type="list" allowBlank="1" showInputMessage="1" sqref="I17:J50">
      <formula1>"A, B, C, D"</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62:S62">
      <formula1>"週,暦月"</formula1>
    </dataValidation>
    <dataValidation allowBlank="1" showInputMessage="1" showErrorMessage="1" error="入力可能範囲　32～40" sqref="BE10"/>
    <dataValidation type="list" errorStyle="warning" allowBlank="1" showInputMessage="1" error="リストにない場合のみ、入力してください。" sqref="K17:N50">
      <formula1>"介護福祉士,介護支援専門員,看護師,准看護師,作業療法士,理学療法士"</formula1>
    </dataValidation>
  </dataValidations>
  <printOptions horizontalCentered="1"/>
  <pageMargins left="0.15748031496062992" right="0.15748031496062992" top="0.59055118110236227" bottom="0.35433070866141736" header="0.15748031496062992" footer="0.15748031496062992"/>
  <pageSetup paperSize="9" scale="28" orientation="portrait" r:id="rId1"/>
  <headerFooter>
    <oddFooter>&amp;R&amp;16&amp;P/&amp;N</oddFooter>
  </headerFooter>
  <extLst>
    <ext xmlns:x14="http://schemas.microsoft.com/office/spreadsheetml/2009/9/main" uri="{CCE6A557-97BC-4b89-ADB6-D9C93CAAB3DF}">
      <x14:dataValidations xmlns:xm="http://schemas.microsoft.com/office/excel/2006/main" count="2">
        <x14:dataValidation type="list" allowBlank="1" showInputMessage="1">
          <x14:formula1>
            <xm:f>'（標準様式１）シフト記号表'!$C$6:$C$47</xm:f>
          </x14:formula1>
          <xm:sqref>W17:BA17 W19:BA19 W21:BA21 W23:BA23 W25:BA25 W27:BA27 W29:BA29 W31:BA31 W33:BA33 W35:BA35 W37:BA37 W39:BA39 W41:BA41 W43:BA43 W45:BA45 W47:BA47 W49:BA49</xm:sqref>
        </x14:dataValidation>
        <x14:dataValidation type="list" allowBlank="1" showInputMessage="1">
          <x14:formula1>
            <xm:f>記入方法!$D$23:$D$28</xm:f>
          </x14:formula1>
          <xm:sqref>C17:D50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N52"/>
  <sheetViews>
    <sheetView zoomScaleNormal="100" workbookViewId="0">
      <selection activeCell="H7" sqref="H7"/>
    </sheetView>
  </sheetViews>
  <sheetFormatPr defaultColWidth="9" defaultRowHeight="26.4"/>
  <cols>
    <col min="1" max="1" width="1.59765625" style="352" customWidth="1"/>
    <col min="2" max="2" width="5.59765625" style="351" customWidth="1"/>
    <col min="3" max="3" width="10.59765625" style="351" customWidth="1"/>
    <col min="4" max="4" width="10.59765625" style="351" hidden="1" customWidth="1"/>
    <col min="5" max="5" width="3.3984375" style="351" bestFit="1" customWidth="1"/>
    <col min="6" max="6" width="15.59765625" style="352" customWidth="1"/>
    <col min="7" max="7" width="3.3984375" style="352" bestFit="1" customWidth="1"/>
    <col min="8" max="8" width="15.59765625" style="352" customWidth="1"/>
    <col min="9" max="9" width="3.3984375" style="352" bestFit="1" customWidth="1"/>
    <col min="10" max="10" width="15.59765625" style="351" customWidth="1"/>
    <col min="11" max="11" width="3.3984375" style="352" bestFit="1" customWidth="1"/>
    <col min="12" max="12" width="15.59765625" style="352" customWidth="1"/>
    <col min="13" max="13" width="3.3984375" style="352" customWidth="1"/>
    <col min="14" max="14" width="50.59765625" style="352" customWidth="1"/>
    <col min="15" max="16384" width="9" style="352"/>
  </cols>
  <sheetData>
    <row r="1" spans="2:14">
      <c r="B1" s="350" t="s">
        <v>487</v>
      </c>
    </row>
    <row r="2" spans="2:14">
      <c r="B2" s="353" t="s">
        <v>488</v>
      </c>
      <c r="F2" s="354"/>
      <c r="J2" s="355"/>
    </row>
    <row r="3" spans="2:14">
      <c r="B3" s="354" t="s">
        <v>489</v>
      </c>
      <c r="F3" s="355" t="s">
        <v>490</v>
      </c>
      <c r="J3" s="355"/>
    </row>
    <row r="4" spans="2:14">
      <c r="B4" s="353"/>
      <c r="F4" s="818" t="s">
        <v>491</v>
      </c>
      <c r="G4" s="818"/>
      <c r="H4" s="818"/>
      <c r="I4" s="818"/>
      <c r="J4" s="818"/>
      <c r="K4" s="818"/>
      <c r="L4" s="818"/>
      <c r="N4" s="818" t="s">
        <v>492</v>
      </c>
    </row>
    <row r="5" spans="2:14">
      <c r="B5" s="351" t="s">
        <v>163</v>
      </c>
      <c r="C5" s="351" t="s">
        <v>174</v>
      </c>
      <c r="F5" s="351" t="s">
        <v>493</v>
      </c>
      <c r="G5" s="351"/>
      <c r="H5" s="351" t="s">
        <v>494</v>
      </c>
      <c r="J5" s="351" t="s">
        <v>495</v>
      </c>
      <c r="L5" s="351" t="s">
        <v>491</v>
      </c>
      <c r="N5" s="818"/>
    </row>
    <row r="6" spans="2:14">
      <c r="B6" s="356">
        <v>1</v>
      </c>
      <c r="C6" s="357" t="s">
        <v>496</v>
      </c>
      <c r="D6" s="358" t="str">
        <f>C6</f>
        <v>a</v>
      </c>
      <c r="E6" s="356" t="s">
        <v>497</v>
      </c>
      <c r="F6" s="359">
        <v>0.375</v>
      </c>
      <c r="G6" s="356" t="s">
        <v>498</v>
      </c>
      <c r="H6" s="359">
        <v>0.70833333333333337</v>
      </c>
      <c r="I6" s="360" t="s">
        <v>499</v>
      </c>
      <c r="J6" s="359">
        <v>0</v>
      </c>
      <c r="K6" s="361" t="s">
        <v>154</v>
      </c>
      <c r="L6" s="362">
        <f>IF(OR(F6="",H6=""),"",(H6+IF(F6&gt;H6,1,0)-F6-J6)*24)</f>
        <v>8</v>
      </c>
      <c r="N6" s="363"/>
    </row>
    <row r="7" spans="2:14">
      <c r="B7" s="356">
        <v>2</v>
      </c>
      <c r="C7" s="357" t="s">
        <v>500</v>
      </c>
      <c r="D7" s="358" t="str">
        <f t="shared" ref="D7:D38" si="0">C7</f>
        <v>b</v>
      </c>
      <c r="E7" s="356" t="s">
        <v>497</v>
      </c>
      <c r="F7" s="359"/>
      <c r="G7" s="356" t="s">
        <v>498</v>
      </c>
      <c r="H7" s="359"/>
      <c r="I7" s="360" t="s">
        <v>499</v>
      </c>
      <c r="J7" s="359">
        <v>0</v>
      </c>
      <c r="K7" s="361" t="s">
        <v>154</v>
      </c>
      <c r="L7" s="362" t="str">
        <f>IF(OR(F7="",H7=""),"",(H7+IF(F7&gt;H7,1,0)-F7-J7)*24)</f>
        <v/>
      </c>
      <c r="N7" s="363"/>
    </row>
    <row r="8" spans="2:14">
      <c r="B8" s="356">
        <v>3</v>
      </c>
      <c r="C8" s="357" t="s">
        <v>501</v>
      </c>
      <c r="D8" s="358" t="str">
        <f t="shared" si="0"/>
        <v>c</v>
      </c>
      <c r="E8" s="356" t="s">
        <v>497</v>
      </c>
      <c r="F8" s="359"/>
      <c r="G8" s="356" t="s">
        <v>498</v>
      </c>
      <c r="H8" s="359"/>
      <c r="I8" s="360" t="s">
        <v>499</v>
      </c>
      <c r="J8" s="359">
        <v>0</v>
      </c>
      <c r="K8" s="361" t="s">
        <v>154</v>
      </c>
      <c r="L8" s="362" t="str">
        <f>IF(OR(F8="",H8=""),"",(H8+IF(F8&gt;H8,1,0)-F8-J8)*24)</f>
        <v/>
      </c>
      <c r="N8" s="363"/>
    </row>
    <row r="9" spans="2:14">
      <c r="B9" s="356">
        <v>4</v>
      </c>
      <c r="C9" s="357" t="s">
        <v>502</v>
      </c>
      <c r="D9" s="358" t="str">
        <f t="shared" si="0"/>
        <v>d</v>
      </c>
      <c r="E9" s="356" t="s">
        <v>497</v>
      </c>
      <c r="F9" s="359"/>
      <c r="G9" s="356" t="s">
        <v>498</v>
      </c>
      <c r="H9" s="359"/>
      <c r="I9" s="360" t="s">
        <v>499</v>
      </c>
      <c r="J9" s="359">
        <v>0</v>
      </c>
      <c r="K9" s="361" t="s">
        <v>154</v>
      </c>
      <c r="L9" s="362" t="str">
        <f>IF(OR(F9="",H9=""),"",(H9+IF(F9&gt;H9,1,0)-F9-J9)*24)</f>
        <v/>
      </c>
      <c r="N9" s="363"/>
    </row>
    <row r="10" spans="2:14">
      <c r="B10" s="356">
        <v>5</v>
      </c>
      <c r="C10" s="357" t="s">
        <v>503</v>
      </c>
      <c r="D10" s="358" t="str">
        <f t="shared" si="0"/>
        <v>e</v>
      </c>
      <c r="E10" s="356" t="s">
        <v>497</v>
      </c>
      <c r="F10" s="359"/>
      <c r="G10" s="356" t="s">
        <v>498</v>
      </c>
      <c r="H10" s="359"/>
      <c r="I10" s="360" t="s">
        <v>499</v>
      </c>
      <c r="J10" s="359">
        <v>0</v>
      </c>
      <c r="K10" s="361" t="s">
        <v>154</v>
      </c>
      <c r="L10" s="362" t="str">
        <f t="shared" ref="L10:L22" si="1">IF(OR(F10="",H10=""),"",(H10+IF(F10&gt;H10,1,0)-F10-J10)*24)</f>
        <v/>
      </c>
      <c r="N10" s="363"/>
    </row>
    <row r="11" spans="2:14">
      <c r="B11" s="356">
        <v>6</v>
      </c>
      <c r="C11" s="357" t="s">
        <v>504</v>
      </c>
      <c r="D11" s="358" t="str">
        <f t="shared" si="0"/>
        <v>f</v>
      </c>
      <c r="E11" s="356" t="s">
        <v>497</v>
      </c>
      <c r="F11" s="359"/>
      <c r="G11" s="356" t="s">
        <v>498</v>
      </c>
      <c r="H11" s="359"/>
      <c r="I11" s="360" t="s">
        <v>499</v>
      </c>
      <c r="J11" s="359">
        <v>0</v>
      </c>
      <c r="K11" s="361" t="s">
        <v>154</v>
      </c>
      <c r="L11" s="362" t="str">
        <f>IF(OR(F11="",H11=""),"",(H11+IF(F11&gt;H11,1,0)-F11-J11)*24)</f>
        <v/>
      </c>
      <c r="N11" s="363"/>
    </row>
    <row r="12" spans="2:14">
      <c r="B12" s="356">
        <v>7</v>
      </c>
      <c r="C12" s="357" t="s">
        <v>505</v>
      </c>
      <c r="D12" s="358" t="str">
        <f t="shared" si="0"/>
        <v>g</v>
      </c>
      <c r="E12" s="356" t="s">
        <v>497</v>
      </c>
      <c r="F12" s="359"/>
      <c r="G12" s="356" t="s">
        <v>498</v>
      </c>
      <c r="H12" s="359"/>
      <c r="I12" s="360" t="s">
        <v>499</v>
      </c>
      <c r="J12" s="359">
        <v>0</v>
      </c>
      <c r="K12" s="361" t="s">
        <v>154</v>
      </c>
      <c r="L12" s="362" t="str">
        <f t="shared" si="1"/>
        <v/>
      </c>
      <c r="N12" s="363"/>
    </row>
    <row r="13" spans="2:14">
      <c r="B13" s="356">
        <v>8</v>
      </c>
      <c r="C13" s="357" t="s">
        <v>506</v>
      </c>
      <c r="D13" s="358" t="str">
        <f t="shared" si="0"/>
        <v>h</v>
      </c>
      <c r="E13" s="356" t="s">
        <v>497</v>
      </c>
      <c r="F13" s="359"/>
      <c r="G13" s="356" t="s">
        <v>498</v>
      </c>
      <c r="H13" s="359"/>
      <c r="I13" s="360" t="s">
        <v>499</v>
      </c>
      <c r="J13" s="359">
        <v>0</v>
      </c>
      <c r="K13" s="361" t="s">
        <v>154</v>
      </c>
      <c r="L13" s="362" t="str">
        <f t="shared" si="1"/>
        <v/>
      </c>
      <c r="N13" s="363"/>
    </row>
    <row r="14" spans="2:14">
      <c r="B14" s="356">
        <v>9</v>
      </c>
      <c r="C14" s="357" t="s">
        <v>507</v>
      </c>
      <c r="D14" s="358" t="str">
        <f t="shared" si="0"/>
        <v>i</v>
      </c>
      <c r="E14" s="356" t="s">
        <v>497</v>
      </c>
      <c r="F14" s="359"/>
      <c r="G14" s="356" t="s">
        <v>498</v>
      </c>
      <c r="H14" s="359"/>
      <c r="I14" s="360" t="s">
        <v>499</v>
      </c>
      <c r="J14" s="359">
        <v>0</v>
      </c>
      <c r="K14" s="361" t="s">
        <v>154</v>
      </c>
      <c r="L14" s="362" t="str">
        <f t="shared" si="1"/>
        <v/>
      </c>
      <c r="N14" s="363"/>
    </row>
    <row r="15" spans="2:14">
      <c r="B15" s="356">
        <v>10</v>
      </c>
      <c r="C15" s="357" t="s">
        <v>508</v>
      </c>
      <c r="D15" s="358" t="str">
        <f t="shared" si="0"/>
        <v>j</v>
      </c>
      <c r="E15" s="356" t="s">
        <v>497</v>
      </c>
      <c r="F15" s="359"/>
      <c r="G15" s="356" t="s">
        <v>498</v>
      </c>
      <c r="H15" s="359"/>
      <c r="I15" s="360" t="s">
        <v>499</v>
      </c>
      <c r="J15" s="359">
        <v>0</v>
      </c>
      <c r="K15" s="361" t="s">
        <v>154</v>
      </c>
      <c r="L15" s="362" t="str">
        <f t="shared" si="1"/>
        <v/>
      </c>
      <c r="N15" s="363"/>
    </row>
    <row r="16" spans="2:14">
      <c r="B16" s="356">
        <v>11</v>
      </c>
      <c r="C16" s="357" t="s">
        <v>509</v>
      </c>
      <c r="D16" s="358" t="str">
        <f t="shared" si="0"/>
        <v>k</v>
      </c>
      <c r="E16" s="356" t="s">
        <v>497</v>
      </c>
      <c r="F16" s="359"/>
      <c r="G16" s="356" t="s">
        <v>498</v>
      </c>
      <c r="H16" s="359"/>
      <c r="I16" s="360" t="s">
        <v>499</v>
      </c>
      <c r="J16" s="359">
        <v>0</v>
      </c>
      <c r="K16" s="361" t="s">
        <v>154</v>
      </c>
      <c r="L16" s="362" t="str">
        <f t="shared" si="1"/>
        <v/>
      </c>
      <c r="N16" s="363"/>
    </row>
    <row r="17" spans="2:14">
      <c r="B17" s="356">
        <v>12</v>
      </c>
      <c r="C17" s="357" t="s">
        <v>510</v>
      </c>
      <c r="D17" s="358" t="str">
        <f t="shared" si="0"/>
        <v>l</v>
      </c>
      <c r="E17" s="356" t="s">
        <v>497</v>
      </c>
      <c r="F17" s="359"/>
      <c r="G17" s="356" t="s">
        <v>498</v>
      </c>
      <c r="H17" s="359"/>
      <c r="I17" s="360" t="s">
        <v>499</v>
      </c>
      <c r="J17" s="359">
        <v>0</v>
      </c>
      <c r="K17" s="361" t="s">
        <v>154</v>
      </c>
      <c r="L17" s="362" t="str">
        <f t="shared" si="1"/>
        <v/>
      </c>
      <c r="N17" s="363"/>
    </row>
    <row r="18" spans="2:14">
      <c r="B18" s="356">
        <v>13</v>
      </c>
      <c r="C18" s="357" t="s">
        <v>511</v>
      </c>
      <c r="D18" s="358" t="str">
        <f t="shared" si="0"/>
        <v>m</v>
      </c>
      <c r="E18" s="356" t="s">
        <v>497</v>
      </c>
      <c r="F18" s="359"/>
      <c r="G18" s="356" t="s">
        <v>498</v>
      </c>
      <c r="H18" s="359"/>
      <c r="I18" s="360" t="s">
        <v>499</v>
      </c>
      <c r="J18" s="359">
        <v>0</v>
      </c>
      <c r="K18" s="361" t="s">
        <v>154</v>
      </c>
      <c r="L18" s="362" t="str">
        <f t="shared" si="1"/>
        <v/>
      </c>
      <c r="N18" s="363"/>
    </row>
    <row r="19" spans="2:14">
      <c r="B19" s="356">
        <v>14</v>
      </c>
      <c r="C19" s="357" t="s">
        <v>512</v>
      </c>
      <c r="D19" s="358" t="str">
        <f t="shared" si="0"/>
        <v>n</v>
      </c>
      <c r="E19" s="356" t="s">
        <v>497</v>
      </c>
      <c r="F19" s="359"/>
      <c r="G19" s="356" t="s">
        <v>498</v>
      </c>
      <c r="H19" s="359"/>
      <c r="I19" s="360" t="s">
        <v>499</v>
      </c>
      <c r="J19" s="359">
        <v>0</v>
      </c>
      <c r="K19" s="361" t="s">
        <v>154</v>
      </c>
      <c r="L19" s="362" t="str">
        <f t="shared" si="1"/>
        <v/>
      </c>
      <c r="N19" s="363"/>
    </row>
    <row r="20" spans="2:14">
      <c r="B20" s="356">
        <v>15</v>
      </c>
      <c r="C20" s="357" t="s">
        <v>513</v>
      </c>
      <c r="D20" s="358" t="str">
        <f t="shared" si="0"/>
        <v>o</v>
      </c>
      <c r="E20" s="356" t="s">
        <v>497</v>
      </c>
      <c r="F20" s="359"/>
      <c r="G20" s="356" t="s">
        <v>498</v>
      </c>
      <c r="H20" s="359"/>
      <c r="I20" s="360" t="s">
        <v>499</v>
      </c>
      <c r="J20" s="359">
        <v>0</v>
      </c>
      <c r="K20" s="361" t="s">
        <v>154</v>
      </c>
      <c r="L20" s="362" t="str">
        <f t="shared" si="1"/>
        <v/>
      </c>
      <c r="N20" s="363"/>
    </row>
    <row r="21" spans="2:14">
      <c r="B21" s="356">
        <v>16</v>
      </c>
      <c r="C21" s="357" t="s">
        <v>514</v>
      </c>
      <c r="D21" s="358" t="str">
        <f t="shared" si="0"/>
        <v>p</v>
      </c>
      <c r="E21" s="356" t="s">
        <v>497</v>
      </c>
      <c r="F21" s="359"/>
      <c r="G21" s="356" t="s">
        <v>498</v>
      </c>
      <c r="H21" s="359"/>
      <c r="I21" s="360" t="s">
        <v>499</v>
      </c>
      <c r="J21" s="359">
        <v>0</v>
      </c>
      <c r="K21" s="361" t="s">
        <v>154</v>
      </c>
      <c r="L21" s="362" t="str">
        <f t="shared" si="1"/>
        <v/>
      </c>
      <c r="N21" s="363"/>
    </row>
    <row r="22" spans="2:14">
      <c r="B22" s="356">
        <v>17</v>
      </c>
      <c r="C22" s="357" t="s">
        <v>515</v>
      </c>
      <c r="D22" s="358" t="str">
        <f t="shared" si="0"/>
        <v>q</v>
      </c>
      <c r="E22" s="356" t="s">
        <v>497</v>
      </c>
      <c r="F22" s="359"/>
      <c r="G22" s="356" t="s">
        <v>498</v>
      </c>
      <c r="H22" s="359"/>
      <c r="I22" s="360" t="s">
        <v>499</v>
      </c>
      <c r="J22" s="359">
        <v>0</v>
      </c>
      <c r="K22" s="361" t="s">
        <v>154</v>
      </c>
      <c r="L22" s="362" t="str">
        <f t="shared" si="1"/>
        <v/>
      </c>
      <c r="N22" s="363"/>
    </row>
    <row r="23" spans="2:14">
      <c r="B23" s="356">
        <v>18</v>
      </c>
      <c r="C23" s="357" t="s">
        <v>516</v>
      </c>
      <c r="D23" s="358" t="str">
        <f t="shared" si="0"/>
        <v>r</v>
      </c>
      <c r="E23" s="356" t="s">
        <v>497</v>
      </c>
      <c r="F23" s="364"/>
      <c r="G23" s="356" t="s">
        <v>498</v>
      </c>
      <c r="H23" s="364"/>
      <c r="I23" s="360" t="s">
        <v>499</v>
      </c>
      <c r="J23" s="364"/>
      <c r="K23" s="361" t="s">
        <v>154</v>
      </c>
      <c r="L23" s="357">
        <v>1</v>
      </c>
      <c r="N23" s="363"/>
    </row>
    <row r="24" spans="2:14">
      <c r="B24" s="356">
        <v>19</v>
      </c>
      <c r="C24" s="357" t="s">
        <v>517</v>
      </c>
      <c r="D24" s="358" t="str">
        <f t="shared" si="0"/>
        <v>s</v>
      </c>
      <c r="E24" s="356" t="s">
        <v>497</v>
      </c>
      <c r="F24" s="364"/>
      <c r="G24" s="356" t="s">
        <v>498</v>
      </c>
      <c r="H24" s="364"/>
      <c r="I24" s="360" t="s">
        <v>499</v>
      </c>
      <c r="J24" s="364"/>
      <c r="K24" s="361" t="s">
        <v>154</v>
      </c>
      <c r="L24" s="357">
        <v>2</v>
      </c>
      <c r="N24" s="363"/>
    </row>
    <row r="25" spans="2:14">
      <c r="B25" s="356">
        <v>20</v>
      </c>
      <c r="C25" s="357" t="s">
        <v>518</v>
      </c>
      <c r="D25" s="358" t="str">
        <f t="shared" si="0"/>
        <v>t</v>
      </c>
      <c r="E25" s="356" t="s">
        <v>497</v>
      </c>
      <c r="F25" s="364"/>
      <c r="G25" s="356" t="s">
        <v>498</v>
      </c>
      <c r="H25" s="364"/>
      <c r="I25" s="360" t="s">
        <v>499</v>
      </c>
      <c r="J25" s="364"/>
      <c r="K25" s="361" t="s">
        <v>154</v>
      </c>
      <c r="L25" s="357">
        <v>3</v>
      </c>
      <c r="N25" s="363"/>
    </row>
    <row r="26" spans="2:14">
      <c r="B26" s="356">
        <v>21</v>
      </c>
      <c r="C26" s="357" t="s">
        <v>519</v>
      </c>
      <c r="D26" s="358" t="str">
        <f t="shared" si="0"/>
        <v>u</v>
      </c>
      <c r="E26" s="356" t="s">
        <v>497</v>
      </c>
      <c r="F26" s="364"/>
      <c r="G26" s="356" t="s">
        <v>498</v>
      </c>
      <c r="H26" s="364"/>
      <c r="I26" s="360" t="s">
        <v>499</v>
      </c>
      <c r="J26" s="364"/>
      <c r="K26" s="361" t="s">
        <v>154</v>
      </c>
      <c r="L26" s="357">
        <v>4</v>
      </c>
      <c r="N26" s="363"/>
    </row>
    <row r="27" spans="2:14">
      <c r="B27" s="356">
        <v>22</v>
      </c>
      <c r="C27" s="357" t="s">
        <v>520</v>
      </c>
      <c r="D27" s="358" t="str">
        <f t="shared" si="0"/>
        <v>v</v>
      </c>
      <c r="E27" s="356" t="s">
        <v>497</v>
      </c>
      <c r="F27" s="364"/>
      <c r="G27" s="356" t="s">
        <v>498</v>
      </c>
      <c r="H27" s="364"/>
      <c r="I27" s="360" t="s">
        <v>499</v>
      </c>
      <c r="J27" s="364"/>
      <c r="K27" s="361" t="s">
        <v>154</v>
      </c>
      <c r="L27" s="357">
        <v>5</v>
      </c>
      <c r="N27" s="363"/>
    </row>
    <row r="28" spans="2:14">
      <c r="B28" s="356">
        <v>23</v>
      </c>
      <c r="C28" s="357" t="s">
        <v>521</v>
      </c>
      <c r="D28" s="358" t="str">
        <f t="shared" si="0"/>
        <v>w</v>
      </c>
      <c r="E28" s="356" t="s">
        <v>497</v>
      </c>
      <c r="F28" s="364"/>
      <c r="G28" s="356" t="s">
        <v>498</v>
      </c>
      <c r="H28" s="364"/>
      <c r="I28" s="360" t="s">
        <v>499</v>
      </c>
      <c r="J28" s="364"/>
      <c r="K28" s="361" t="s">
        <v>154</v>
      </c>
      <c r="L28" s="357">
        <v>6</v>
      </c>
      <c r="N28" s="363"/>
    </row>
    <row r="29" spans="2:14">
      <c r="B29" s="356">
        <v>24</v>
      </c>
      <c r="C29" s="357" t="s">
        <v>522</v>
      </c>
      <c r="D29" s="358" t="str">
        <f t="shared" si="0"/>
        <v>x</v>
      </c>
      <c r="E29" s="356" t="s">
        <v>497</v>
      </c>
      <c r="F29" s="364"/>
      <c r="G29" s="356" t="s">
        <v>498</v>
      </c>
      <c r="H29" s="364"/>
      <c r="I29" s="360" t="s">
        <v>499</v>
      </c>
      <c r="J29" s="364"/>
      <c r="K29" s="361" t="s">
        <v>154</v>
      </c>
      <c r="L29" s="357">
        <v>7</v>
      </c>
      <c r="N29" s="363"/>
    </row>
    <row r="30" spans="2:14">
      <c r="B30" s="356">
        <v>25</v>
      </c>
      <c r="C30" s="357" t="s">
        <v>523</v>
      </c>
      <c r="D30" s="358" t="str">
        <f t="shared" si="0"/>
        <v>y</v>
      </c>
      <c r="E30" s="356" t="s">
        <v>497</v>
      </c>
      <c r="F30" s="364"/>
      <c r="G30" s="356" t="s">
        <v>498</v>
      </c>
      <c r="H30" s="364"/>
      <c r="I30" s="360" t="s">
        <v>499</v>
      </c>
      <c r="J30" s="364"/>
      <c r="K30" s="361" t="s">
        <v>154</v>
      </c>
      <c r="L30" s="357">
        <v>8</v>
      </c>
      <c r="N30" s="363"/>
    </row>
    <row r="31" spans="2:14">
      <c r="B31" s="356">
        <v>26</v>
      </c>
      <c r="C31" s="357" t="s">
        <v>524</v>
      </c>
      <c r="D31" s="358" t="str">
        <f t="shared" si="0"/>
        <v>z</v>
      </c>
      <c r="E31" s="356" t="s">
        <v>497</v>
      </c>
      <c r="F31" s="364"/>
      <c r="G31" s="356" t="s">
        <v>498</v>
      </c>
      <c r="H31" s="364"/>
      <c r="I31" s="360" t="s">
        <v>499</v>
      </c>
      <c r="J31" s="364"/>
      <c r="K31" s="361" t="s">
        <v>154</v>
      </c>
      <c r="L31" s="357">
        <v>1</v>
      </c>
      <c r="N31" s="363"/>
    </row>
    <row r="32" spans="2:14">
      <c r="B32" s="356">
        <v>27</v>
      </c>
      <c r="C32" s="357" t="s">
        <v>522</v>
      </c>
      <c r="D32" s="358" t="str">
        <f t="shared" si="0"/>
        <v>x</v>
      </c>
      <c r="E32" s="356" t="s">
        <v>497</v>
      </c>
      <c r="F32" s="364"/>
      <c r="G32" s="356" t="s">
        <v>498</v>
      </c>
      <c r="H32" s="364"/>
      <c r="I32" s="360" t="s">
        <v>499</v>
      </c>
      <c r="J32" s="364"/>
      <c r="K32" s="361" t="s">
        <v>154</v>
      </c>
      <c r="L32" s="357">
        <v>2</v>
      </c>
      <c r="N32" s="363"/>
    </row>
    <row r="33" spans="2:14">
      <c r="B33" s="356">
        <v>28</v>
      </c>
      <c r="C33" s="357" t="s">
        <v>525</v>
      </c>
      <c r="D33" s="358" t="str">
        <f t="shared" si="0"/>
        <v>aa</v>
      </c>
      <c r="E33" s="356" t="s">
        <v>497</v>
      </c>
      <c r="F33" s="364"/>
      <c r="G33" s="356" t="s">
        <v>498</v>
      </c>
      <c r="H33" s="364"/>
      <c r="I33" s="360" t="s">
        <v>499</v>
      </c>
      <c r="J33" s="364"/>
      <c r="K33" s="361" t="s">
        <v>154</v>
      </c>
      <c r="L33" s="357">
        <v>3</v>
      </c>
      <c r="N33" s="363"/>
    </row>
    <row r="34" spans="2:14">
      <c r="B34" s="356">
        <v>29</v>
      </c>
      <c r="C34" s="357" t="s">
        <v>526</v>
      </c>
      <c r="D34" s="358" t="str">
        <f t="shared" si="0"/>
        <v>ab</v>
      </c>
      <c r="E34" s="356" t="s">
        <v>497</v>
      </c>
      <c r="F34" s="364"/>
      <c r="G34" s="356" t="s">
        <v>498</v>
      </c>
      <c r="H34" s="364"/>
      <c r="I34" s="360" t="s">
        <v>499</v>
      </c>
      <c r="J34" s="364"/>
      <c r="K34" s="361" t="s">
        <v>154</v>
      </c>
      <c r="L34" s="357">
        <v>4</v>
      </c>
      <c r="N34" s="363"/>
    </row>
    <row r="35" spans="2:14">
      <c r="B35" s="356">
        <v>30</v>
      </c>
      <c r="C35" s="357" t="s">
        <v>527</v>
      </c>
      <c r="D35" s="358" t="str">
        <f t="shared" si="0"/>
        <v>ac</v>
      </c>
      <c r="E35" s="356" t="s">
        <v>497</v>
      </c>
      <c r="F35" s="364"/>
      <c r="G35" s="356" t="s">
        <v>498</v>
      </c>
      <c r="H35" s="364"/>
      <c r="I35" s="360" t="s">
        <v>499</v>
      </c>
      <c r="J35" s="364"/>
      <c r="K35" s="361" t="s">
        <v>154</v>
      </c>
      <c r="L35" s="357">
        <v>5</v>
      </c>
      <c r="N35" s="363"/>
    </row>
    <row r="36" spans="2:14">
      <c r="B36" s="356">
        <v>31</v>
      </c>
      <c r="C36" s="357" t="s">
        <v>528</v>
      </c>
      <c r="D36" s="358" t="str">
        <f t="shared" si="0"/>
        <v>ad</v>
      </c>
      <c r="E36" s="356" t="s">
        <v>497</v>
      </c>
      <c r="F36" s="364"/>
      <c r="G36" s="356" t="s">
        <v>498</v>
      </c>
      <c r="H36" s="364"/>
      <c r="I36" s="360" t="s">
        <v>499</v>
      </c>
      <c r="J36" s="364"/>
      <c r="K36" s="361" t="s">
        <v>154</v>
      </c>
      <c r="L36" s="357">
        <v>6</v>
      </c>
      <c r="N36" s="363"/>
    </row>
    <row r="37" spans="2:14">
      <c r="B37" s="356">
        <v>32</v>
      </c>
      <c r="C37" s="357" t="s">
        <v>529</v>
      </c>
      <c r="D37" s="358" t="str">
        <f t="shared" si="0"/>
        <v>ae</v>
      </c>
      <c r="E37" s="356" t="s">
        <v>497</v>
      </c>
      <c r="F37" s="364"/>
      <c r="G37" s="356" t="s">
        <v>498</v>
      </c>
      <c r="H37" s="364"/>
      <c r="I37" s="360" t="s">
        <v>499</v>
      </c>
      <c r="J37" s="364"/>
      <c r="K37" s="361" t="s">
        <v>154</v>
      </c>
      <c r="L37" s="357">
        <v>7</v>
      </c>
      <c r="N37" s="363"/>
    </row>
    <row r="38" spans="2:14">
      <c r="B38" s="356">
        <v>33</v>
      </c>
      <c r="C38" s="357" t="s">
        <v>530</v>
      </c>
      <c r="D38" s="358" t="str">
        <f t="shared" si="0"/>
        <v>af</v>
      </c>
      <c r="E38" s="356" t="s">
        <v>497</v>
      </c>
      <c r="F38" s="364"/>
      <c r="G38" s="356" t="s">
        <v>498</v>
      </c>
      <c r="H38" s="364"/>
      <c r="I38" s="360" t="s">
        <v>499</v>
      </c>
      <c r="J38" s="364"/>
      <c r="K38" s="361" t="s">
        <v>154</v>
      </c>
      <c r="L38" s="357">
        <v>8</v>
      </c>
      <c r="N38" s="363"/>
    </row>
    <row r="39" spans="2:14">
      <c r="B39" s="356">
        <v>34</v>
      </c>
      <c r="C39" s="365" t="s">
        <v>531</v>
      </c>
      <c r="D39" s="358"/>
      <c r="E39" s="356" t="s">
        <v>497</v>
      </c>
      <c r="F39" s="359"/>
      <c r="G39" s="356" t="s">
        <v>498</v>
      </c>
      <c r="H39" s="359"/>
      <c r="I39" s="360" t="s">
        <v>499</v>
      </c>
      <c r="J39" s="359">
        <v>0</v>
      </c>
      <c r="K39" s="361" t="s">
        <v>154</v>
      </c>
      <c r="L39" s="362" t="str">
        <f t="shared" ref="L39:L40" si="2">IF(OR(F39="",H39=""),"",(H39+IF(F39&gt;H39,1,0)-F39-J39)*24)</f>
        <v/>
      </c>
      <c r="N39" s="363"/>
    </row>
    <row r="40" spans="2:14">
      <c r="B40" s="356"/>
      <c r="C40" s="366" t="s">
        <v>453</v>
      </c>
      <c r="D40" s="358"/>
      <c r="E40" s="356" t="s">
        <v>497</v>
      </c>
      <c r="F40" s="359"/>
      <c r="G40" s="356" t="s">
        <v>498</v>
      </c>
      <c r="H40" s="359"/>
      <c r="I40" s="360" t="s">
        <v>499</v>
      </c>
      <c r="J40" s="359">
        <v>0</v>
      </c>
      <c r="K40" s="361" t="s">
        <v>154</v>
      </c>
      <c r="L40" s="362" t="str">
        <f t="shared" si="2"/>
        <v/>
      </c>
      <c r="N40" s="363"/>
    </row>
    <row r="41" spans="2:14">
      <c r="B41" s="356"/>
      <c r="C41" s="367" t="s">
        <v>453</v>
      </c>
      <c r="D41" s="358" t="str">
        <f>C39</f>
        <v>ag</v>
      </c>
      <c r="E41" s="356" t="s">
        <v>497</v>
      </c>
      <c r="F41" s="359" t="s">
        <v>453</v>
      </c>
      <c r="G41" s="356" t="s">
        <v>498</v>
      </c>
      <c r="H41" s="359" t="s">
        <v>453</v>
      </c>
      <c r="I41" s="360" t="s">
        <v>499</v>
      </c>
      <c r="J41" s="359" t="s">
        <v>453</v>
      </c>
      <c r="K41" s="361" t="s">
        <v>154</v>
      </c>
      <c r="L41" s="362" t="str">
        <f>IF(OR(L39="",L40=""),"",L39+L40)</f>
        <v/>
      </c>
      <c r="N41" s="363" t="s">
        <v>532</v>
      </c>
    </row>
    <row r="42" spans="2:14">
      <c r="B42" s="356"/>
      <c r="C42" s="365" t="s">
        <v>533</v>
      </c>
      <c r="D42" s="358"/>
      <c r="E42" s="356" t="s">
        <v>497</v>
      </c>
      <c r="F42" s="359"/>
      <c r="G42" s="356" t="s">
        <v>498</v>
      </c>
      <c r="H42" s="359"/>
      <c r="I42" s="360" t="s">
        <v>499</v>
      </c>
      <c r="J42" s="359">
        <v>0</v>
      </c>
      <c r="K42" s="361" t="s">
        <v>154</v>
      </c>
      <c r="L42" s="362" t="str">
        <f t="shared" ref="L42:L43" si="3">IF(OR(F42="",H42=""),"",(H42+IF(F42&gt;H42,1,0)-F42-J42)*24)</f>
        <v/>
      </c>
      <c r="N42" s="363"/>
    </row>
    <row r="43" spans="2:14">
      <c r="B43" s="356">
        <v>35</v>
      </c>
      <c r="C43" s="366" t="s">
        <v>453</v>
      </c>
      <c r="D43" s="358"/>
      <c r="E43" s="356" t="s">
        <v>497</v>
      </c>
      <c r="F43" s="359"/>
      <c r="G43" s="356" t="s">
        <v>498</v>
      </c>
      <c r="H43" s="359"/>
      <c r="I43" s="360" t="s">
        <v>499</v>
      </c>
      <c r="J43" s="359">
        <v>0</v>
      </c>
      <c r="K43" s="361" t="s">
        <v>154</v>
      </c>
      <c r="L43" s="362" t="str">
        <f t="shared" si="3"/>
        <v/>
      </c>
      <c r="N43" s="363"/>
    </row>
    <row r="44" spans="2:14">
      <c r="B44" s="356"/>
      <c r="C44" s="367" t="s">
        <v>453</v>
      </c>
      <c r="D44" s="358" t="str">
        <f>C42</f>
        <v>ah</v>
      </c>
      <c r="E44" s="356" t="s">
        <v>497</v>
      </c>
      <c r="F44" s="359" t="s">
        <v>453</v>
      </c>
      <c r="G44" s="356" t="s">
        <v>498</v>
      </c>
      <c r="H44" s="359" t="s">
        <v>453</v>
      </c>
      <c r="I44" s="360" t="s">
        <v>499</v>
      </c>
      <c r="J44" s="359" t="s">
        <v>453</v>
      </c>
      <c r="K44" s="361" t="s">
        <v>154</v>
      </c>
      <c r="L44" s="362" t="str">
        <f>IF(OR(L42="",L43=""),"",L42+L43)</f>
        <v/>
      </c>
      <c r="N44" s="363" t="s">
        <v>534</v>
      </c>
    </row>
    <row r="45" spans="2:14">
      <c r="B45" s="356"/>
      <c r="C45" s="365" t="s">
        <v>535</v>
      </c>
      <c r="D45" s="358"/>
      <c r="E45" s="356" t="s">
        <v>497</v>
      </c>
      <c r="F45" s="359"/>
      <c r="G45" s="356" t="s">
        <v>498</v>
      </c>
      <c r="H45" s="359"/>
      <c r="I45" s="360" t="s">
        <v>499</v>
      </c>
      <c r="J45" s="359">
        <v>0</v>
      </c>
      <c r="K45" s="361" t="s">
        <v>154</v>
      </c>
      <c r="L45" s="362" t="str">
        <f t="shared" ref="L45:L46" si="4">IF(OR(F45="",H45=""),"",(H45+IF(F45&gt;H45,1,0)-F45-J45)*24)</f>
        <v/>
      </c>
      <c r="N45" s="363"/>
    </row>
    <row r="46" spans="2:14">
      <c r="B46" s="356">
        <v>36</v>
      </c>
      <c r="C46" s="366" t="s">
        <v>453</v>
      </c>
      <c r="D46" s="358"/>
      <c r="E46" s="356" t="s">
        <v>497</v>
      </c>
      <c r="F46" s="359"/>
      <c r="G46" s="356" t="s">
        <v>498</v>
      </c>
      <c r="H46" s="359"/>
      <c r="I46" s="360" t="s">
        <v>499</v>
      </c>
      <c r="J46" s="359">
        <v>0</v>
      </c>
      <c r="K46" s="361" t="s">
        <v>154</v>
      </c>
      <c r="L46" s="362" t="str">
        <f t="shared" si="4"/>
        <v/>
      </c>
      <c r="N46" s="363"/>
    </row>
    <row r="47" spans="2:14">
      <c r="B47" s="356"/>
      <c r="C47" s="367" t="s">
        <v>453</v>
      </c>
      <c r="D47" s="358" t="str">
        <f>C45</f>
        <v>ai</v>
      </c>
      <c r="E47" s="356" t="s">
        <v>497</v>
      </c>
      <c r="F47" s="359" t="s">
        <v>453</v>
      </c>
      <c r="G47" s="356" t="s">
        <v>498</v>
      </c>
      <c r="H47" s="359" t="s">
        <v>453</v>
      </c>
      <c r="I47" s="360" t="s">
        <v>499</v>
      </c>
      <c r="J47" s="359" t="s">
        <v>453</v>
      </c>
      <c r="K47" s="361" t="s">
        <v>154</v>
      </c>
      <c r="L47" s="362" t="str">
        <f>IF(OR(L45="",L46=""),"",L45+L46)</f>
        <v/>
      </c>
      <c r="N47" s="363" t="s">
        <v>534</v>
      </c>
    </row>
    <row r="49" spans="3:4">
      <c r="C49" s="353" t="s">
        <v>536</v>
      </c>
      <c r="D49" s="353"/>
    </row>
    <row r="50" spans="3:4">
      <c r="C50" s="353" t="s">
        <v>537</v>
      </c>
      <c r="D50" s="353"/>
    </row>
    <row r="51" spans="3:4">
      <c r="C51" s="353" t="s">
        <v>538</v>
      </c>
      <c r="D51" s="353"/>
    </row>
    <row r="52" spans="3:4">
      <c r="C52" s="353" t="s">
        <v>539</v>
      </c>
      <c r="D52" s="353"/>
    </row>
  </sheetData>
  <sheetProtection sheet="1" insertRows="0" deleteRows="0"/>
  <mergeCells count="2">
    <mergeCell ref="F4:L4"/>
    <mergeCell ref="N4:N5"/>
  </mergeCells>
  <phoneticPr fontId="9"/>
  <printOptions horizontalCentered="1"/>
  <pageMargins left="0.70866141732283472" right="0.70866141732283472" top="0.55118110236220474" bottom="0.35433070866141736"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08"/>
  <sheetViews>
    <sheetView topLeftCell="A7" zoomScaleNormal="100" workbookViewId="0">
      <selection activeCell="F23" sqref="F23:F24"/>
    </sheetView>
  </sheetViews>
  <sheetFormatPr defaultColWidth="9" defaultRowHeight="18"/>
  <cols>
    <col min="1" max="1" width="1.3984375" style="368" customWidth="1"/>
    <col min="2" max="3" width="9" style="368"/>
    <col min="4" max="4" width="40.59765625" style="368" customWidth="1"/>
    <col min="5" max="16384" width="9" style="368"/>
  </cols>
  <sheetData>
    <row r="1" spans="2:11">
      <c r="B1" s="368" t="s">
        <v>540</v>
      </c>
      <c r="D1" s="369"/>
      <c r="E1" s="369"/>
      <c r="F1" s="369"/>
    </row>
    <row r="2" spans="2:11" s="371" customFormat="1" ht="20.25" customHeight="1">
      <c r="B2" s="370" t="s">
        <v>541</v>
      </c>
      <c r="C2" s="370"/>
      <c r="D2" s="369"/>
      <c r="E2" s="369"/>
      <c r="F2" s="369"/>
    </row>
    <row r="3" spans="2:11" s="371" customFormat="1" ht="20.25" customHeight="1">
      <c r="B3" s="370"/>
      <c r="C3" s="370"/>
      <c r="D3" s="369"/>
      <c r="E3" s="369"/>
      <c r="F3" s="369"/>
    </row>
    <row r="4" spans="2:11" s="371" customFormat="1" ht="20.25" customHeight="1">
      <c r="B4" s="372"/>
      <c r="C4" s="369" t="s">
        <v>542</v>
      </c>
      <c r="D4" s="369"/>
      <c r="F4" s="819" t="s">
        <v>543</v>
      </c>
      <c r="G4" s="819"/>
      <c r="H4" s="819"/>
      <c r="I4" s="819"/>
      <c r="J4" s="819"/>
      <c r="K4" s="819"/>
    </row>
    <row r="5" spans="2:11" s="371" customFormat="1" ht="20.25" customHeight="1">
      <c r="B5" s="373"/>
      <c r="C5" s="369" t="s">
        <v>544</v>
      </c>
      <c r="D5" s="369"/>
      <c r="F5" s="819"/>
      <c r="G5" s="819"/>
      <c r="H5" s="819"/>
      <c r="I5" s="819"/>
      <c r="J5" s="819"/>
      <c r="K5" s="819"/>
    </row>
    <row r="6" spans="2:11" s="371" customFormat="1" ht="20.25" customHeight="1">
      <c r="B6" s="374" t="s">
        <v>545</v>
      </c>
      <c r="C6" s="369"/>
      <c r="D6" s="369"/>
      <c r="E6" s="270"/>
      <c r="F6" s="369"/>
    </row>
    <row r="7" spans="2:11" s="371" customFormat="1" ht="20.25" customHeight="1">
      <c r="B7" s="370"/>
      <c r="C7" s="370"/>
      <c r="D7" s="369"/>
      <c r="E7" s="270"/>
      <c r="F7" s="369"/>
    </row>
    <row r="8" spans="2:11" s="371" customFormat="1" ht="20.25" customHeight="1">
      <c r="B8" s="369" t="s">
        <v>169</v>
      </c>
      <c r="C8" s="370"/>
      <c r="D8" s="369"/>
      <c r="E8" s="270"/>
      <c r="F8" s="369"/>
    </row>
    <row r="9" spans="2:11" s="371" customFormat="1" ht="20.25" customHeight="1">
      <c r="B9" s="370"/>
      <c r="C9" s="370"/>
      <c r="D9" s="369"/>
      <c r="E9" s="369"/>
      <c r="F9" s="369"/>
    </row>
    <row r="10" spans="2:11" s="371" customFormat="1" ht="20.25" customHeight="1">
      <c r="B10" s="369" t="s">
        <v>170</v>
      </c>
      <c r="C10" s="370"/>
      <c r="D10" s="369"/>
      <c r="E10" s="369"/>
      <c r="F10" s="369"/>
    </row>
    <row r="11" spans="2:11" s="371" customFormat="1" ht="20.25" customHeight="1">
      <c r="B11" s="369"/>
      <c r="C11" s="370"/>
      <c r="D11" s="369"/>
    </row>
    <row r="12" spans="2:11" s="371" customFormat="1" ht="20.25" customHeight="1">
      <c r="B12" s="369" t="s">
        <v>171</v>
      </c>
      <c r="C12" s="370"/>
      <c r="D12" s="369"/>
    </row>
    <row r="13" spans="2:11" s="371" customFormat="1" ht="20.25" customHeight="1">
      <c r="B13" s="369"/>
      <c r="C13" s="370"/>
      <c r="D13" s="369"/>
    </row>
    <row r="14" spans="2:11" s="371" customFormat="1" ht="20.25" customHeight="1">
      <c r="B14" s="369" t="s">
        <v>172</v>
      </c>
      <c r="C14" s="370"/>
      <c r="D14" s="369"/>
    </row>
    <row r="15" spans="2:11" s="371" customFormat="1" ht="20.25" customHeight="1">
      <c r="B15" s="369"/>
      <c r="C15" s="370"/>
      <c r="D15" s="369"/>
    </row>
    <row r="16" spans="2:11" s="371" customFormat="1" ht="20.25" customHeight="1">
      <c r="B16" s="369" t="s">
        <v>546</v>
      </c>
      <c r="C16" s="370"/>
      <c r="D16" s="369"/>
    </row>
    <row r="17" spans="2:25" s="371" customFormat="1" ht="20.25" customHeight="1">
      <c r="B17" s="369" t="s">
        <v>547</v>
      </c>
      <c r="C17" s="370"/>
      <c r="D17" s="369"/>
    </row>
    <row r="18" spans="2:25" s="371" customFormat="1" ht="20.25" customHeight="1">
      <c r="B18" s="369"/>
      <c r="C18" s="370"/>
      <c r="D18" s="369"/>
    </row>
    <row r="19" spans="2:25" s="371" customFormat="1" ht="17.25" customHeight="1">
      <c r="B19" s="369" t="s">
        <v>548</v>
      </c>
      <c r="C19" s="369"/>
      <c r="D19" s="369"/>
    </row>
    <row r="20" spans="2:25" s="371" customFormat="1" ht="17.25" customHeight="1">
      <c r="B20" s="369" t="s">
        <v>173</v>
      </c>
      <c r="C20" s="369"/>
      <c r="D20" s="369"/>
    </row>
    <row r="21" spans="2:25" s="371" customFormat="1" ht="17.25" customHeight="1">
      <c r="B21" s="369"/>
      <c r="C21" s="369"/>
      <c r="D21" s="369"/>
    </row>
    <row r="22" spans="2:25" s="371" customFormat="1" ht="17.25" customHeight="1">
      <c r="B22" s="369"/>
      <c r="C22" s="375" t="s">
        <v>163</v>
      </c>
      <c r="D22" s="375" t="s">
        <v>549</v>
      </c>
    </row>
    <row r="23" spans="2:25" s="371" customFormat="1" ht="17.25" customHeight="1">
      <c r="B23" s="369"/>
      <c r="C23" s="375">
        <v>1</v>
      </c>
      <c r="D23" s="376" t="s">
        <v>550</v>
      </c>
    </row>
    <row r="24" spans="2:25" s="371" customFormat="1" ht="17.25" customHeight="1">
      <c r="B24" s="369"/>
      <c r="C24" s="375">
        <v>2</v>
      </c>
      <c r="D24" s="376" t="s">
        <v>551</v>
      </c>
    </row>
    <row r="25" spans="2:25" s="371" customFormat="1" ht="17.25" customHeight="1">
      <c r="B25" s="369"/>
      <c r="C25" s="375">
        <v>3</v>
      </c>
      <c r="D25" s="376" t="s">
        <v>455</v>
      </c>
    </row>
    <row r="26" spans="2:25" s="371" customFormat="1" ht="17.25" customHeight="1">
      <c r="B26" s="369"/>
      <c r="C26" s="375">
        <v>4</v>
      </c>
      <c r="D26" s="376" t="s">
        <v>454</v>
      </c>
    </row>
    <row r="27" spans="2:25" s="371" customFormat="1" ht="17.25" customHeight="1">
      <c r="B27" s="369"/>
      <c r="C27" s="375">
        <v>5</v>
      </c>
      <c r="D27" s="376" t="s">
        <v>552</v>
      </c>
    </row>
    <row r="28" spans="2:25" s="371" customFormat="1" ht="17.25" customHeight="1">
      <c r="B28" s="369"/>
      <c r="C28" s="375">
        <v>6</v>
      </c>
      <c r="D28" s="376" t="s">
        <v>553</v>
      </c>
    </row>
    <row r="29" spans="2:25" s="371" customFormat="1" ht="17.25" customHeight="1">
      <c r="B29" s="369"/>
      <c r="C29" s="270"/>
      <c r="D29" s="369"/>
    </row>
    <row r="30" spans="2:25" s="371" customFormat="1" ht="17.25" customHeight="1">
      <c r="B30" s="369" t="s">
        <v>554</v>
      </c>
      <c r="C30" s="369"/>
      <c r="D30" s="369"/>
    </row>
    <row r="31" spans="2:25" s="371" customFormat="1" ht="17.25" customHeight="1">
      <c r="B31" s="369" t="s">
        <v>555</v>
      </c>
      <c r="C31" s="369"/>
      <c r="D31" s="369"/>
    </row>
    <row r="32" spans="2:25" s="371" customFormat="1" ht="17.25" customHeight="1">
      <c r="B32" s="369"/>
      <c r="C32" s="369"/>
      <c r="D32" s="369"/>
      <c r="G32" s="377"/>
      <c r="H32" s="377"/>
      <c r="J32" s="377"/>
      <c r="K32" s="377"/>
      <c r="L32" s="377"/>
      <c r="M32" s="377"/>
      <c r="N32" s="377"/>
      <c r="O32" s="377"/>
      <c r="R32" s="377"/>
      <c r="S32" s="377"/>
      <c r="T32" s="377"/>
      <c r="W32" s="377"/>
      <c r="X32" s="377"/>
      <c r="Y32" s="377"/>
    </row>
    <row r="33" spans="2:51" s="371" customFormat="1" ht="17.25" customHeight="1">
      <c r="B33" s="369"/>
      <c r="C33" s="375" t="s">
        <v>174</v>
      </c>
      <c r="D33" s="375" t="s">
        <v>175</v>
      </c>
      <c r="G33" s="377"/>
      <c r="H33" s="377"/>
      <c r="J33" s="377"/>
      <c r="K33" s="377"/>
      <c r="L33" s="377"/>
      <c r="M33" s="377"/>
      <c r="N33" s="377"/>
      <c r="O33" s="377"/>
      <c r="R33" s="377"/>
      <c r="S33" s="377"/>
      <c r="T33" s="377"/>
      <c r="W33" s="377"/>
      <c r="X33" s="377"/>
      <c r="Y33" s="377"/>
    </row>
    <row r="34" spans="2:51" s="371" customFormat="1" ht="17.25" customHeight="1">
      <c r="B34" s="369"/>
      <c r="C34" s="375" t="s">
        <v>176</v>
      </c>
      <c r="D34" s="376" t="s">
        <v>177</v>
      </c>
      <c r="G34" s="377"/>
      <c r="H34" s="377"/>
      <c r="J34" s="377"/>
      <c r="K34" s="377"/>
      <c r="L34" s="377"/>
      <c r="M34" s="377"/>
      <c r="N34" s="377"/>
      <c r="O34" s="377"/>
      <c r="R34" s="377"/>
      <c r="S34" s="377"/>
      <c r="T34" s="377"/>
      <c r="W34" s="377"/>
      <c r="X34" s="377"/>
      <c r="Y34" s="377"/>
    </row>
    <row r="35" spans="2:51" s="371" customFormat="1" ht="17.25" customHeight="1">
      <c r="B35" s="369"/>
      <c r="C35" s="375" t="s">
        <v>178</v>
      </c>
      <c r="D35" s="376" t="s">
        <v>179</v>
      </c>
      <c r="G35" s="377"/>
      <c r="H35" s="377"/>
      <c r="J35" s="377"/>
      <c r="K35" s="377"/>
      <c r="L35" s="377"/>
      <c r="M35" s="377"/>
      <c r="N35" s="377"/>
      <c r="O35" s="377"/>
      <c r="R35" s="377"/>
      <c r="S35" s="377"/>
      <c r="T35" s="377"/>
      <c r="W35" s="377"/>
      <c r="X35" s="377"/>
      <c r="Y35" s="377"/>
    </row>
    <row r="36" spans="2:51" s="371" customFormat="1" ht="17.25" customHeight="1">
      <c r="B36" s="369"/>
      <c r="C36" s="375" t="s">
        <v>180</v>
      </c>
      <c r="D36" s="376" t="s">
        <v>181</v>
      </c>
      <c r="G36" s="377"/>
      <c r="H36" s="377"/>
      <c r="J36" s="377"/>
      <c r="K36" s="377"/>
      <c r="L36" s="377"/>
      <c r="M36" s="377"/>
      <c r="N36" s="377"/>
      <c r="O36" s="377"/>
      <c r="R36" s="377"/>
      <c r="S36" s="377"/>
      <c r="T36" s="377"/>
      <c r="W36" s="377"/>
      <c r="X36" s="377"/>
      <c r="Y36" s="377"/>
    </row>
    <row r="37" spans="2:51" s="371" customFormat="1" ht="17.25" customHeight="1">
      <c r="B37" s="369"/>
      <c r="C37" s="375" t="s">
        <v>182</v>
      </c>
      <c r="D37" s="376" t="s">
        <v>556</v>
      </c>
      <c r="G37" s="377"/>
      <c r="H37" s="377"/>
      <c r="J37" s="377"/>
      <c r="K37" s="377"/>
      <c r="L37" s="377"/>
      <c r="M37" s="377"/>
      <c r="N37" s="377"/>
      <c r="O37" s="377"/>
      <c r="R37" s="377"/>
      <c r="S37" s="377"/>
      <c r="T37" s="377"/>
      <c r="W37" s="377"/>
      <c r="X37" s="377"/>
      <c r="Y37" s="377"/>
    </row>
    <row r="38" spans="2:51" s="371" customFormat="1" ht="17.25" customHeight="1">
      <c r="B38" s="369"/>
      <c r="C38" s="369"/>
      <c r="D38" s="369"/>
      <c r="G38" s="377"/>
      <c r="H38" s="377"/>
      <c r="J38" s="377"/>
      <c r="K38" s="377"/>
      <c r="L38" s="377"/>
      <c r="M38" s="377"/>
      <c r="N38" s="377"/>
      <c r="O38" s="377"/>
      <c r="R38" s="377"/>
      <c r="S38" s="377"/>
      <c r="T38" s="377"/>
      <c r="W38" s="377"/>
      <c r="X38" s="377"/>
      <c r="Y38" s="377"/>
    </row>
    <row r="39" spans="2:51" s="371" customFormat="1" ht="17.25" customHeight="1">
      <c r="B39" s="369"/>
      <c r="C39" s="378" t="s">
        <v>184</v>
      </c>
      <c r="D39" s="369"/>
      <c r="G39" s="377"/>
      <c r="H39" s="377"/>
      <c r="J39" s="377"/>
      <c r="K39" s="377"/>
      <c r="L39" s="377"/>
      <c r="M39" s="377"/>
      <c r="N39" s="377"/>
      <c r="O39" s="377"/>
      <c r="R39" s="377"/>
      <c r="S39" s="377"/>
      <c r="T39" s="377"/>
      <c r="W39" s="377"/>
      <c r="X39" s="377"/>
      <c r="Y39" s="377"/>
    </row>
    <row r="40" spans="2:51" s="371" customFormat="1" ht="17.25" customHeight="1">
      <c r="C40" s="369" t="s">
        <v>557</v>
      </c>
      <c r="F40" s="378"/>
      <c r="G40" s="377"/>
      <c r="H40" s="377"/>
      <c r="J40" s="377"/>
      <c r="K40" s="377"/>
      <c r="L40" s="377"/>
      <c r="M40" s="377"/>
      <c r="N40" s="377"/>
      <c r="O40" s="377"/>
      <c r="R40" s="377"/>
      <c r="S40" s="377"/>
      <c r="T40" s="377"/>
      <c r="W40" s="377"/>
      <c r="X40" s="377"/>
      <c r="Y40" s="377"/>
    </row>
    <row r="41" spans="2:51" s="371" customFormat="1" ht="17.25" customHeight="1">
      <c r="C41" s="369" t="s">
        <v>185</v>
      </c>
      <c r="F41" s="369"/>
      <c r="G41" s="377"/>
      <c r="H41" s="377"/>
      <c r="J41" s="377"/>
      <c r="K41" s="377"/>
      <c r="L41" s="377"/>
      <c r="M41" s="377"/>
      <c r="N41" s="377"/>
      <c r="O41" s="377"/>
      <c r="R41" s="377"/>
      <c r="S41" s="377"/>
      <c r="T41" s="377"/>
      <c r="W41" s="377"/>
      <c r="X41" s="377"/>
      <c r="Y41" s="377"/>
    </row>
    <row r="42" spans="2:51" s="371" customFormat="1" ht="17.25" customHeight="1">
      <c r="B42" s="369"/>
      <c r="C42" s="369"/>
      <c r="D42" s="369"/>
      <c r="E42" s="378"/>
      <c r="F42" s="377"/>
      <c r="G42" s="377"/>
      <c r="H42" s="377"/>
      <c r="J42" s="377"/>
      <c r="K42" s="377"/>
      <c r="L42" s="377"/>
      <c r="M42" s="377"/>
      <c r="N42" s="377"/>
      <c r="O42" s="377"/>
      <c r="R42" s="377"/>
      <c r="S42" s="377"/>
      <c r="T42" s="377"/>
      <c r="W42" s="377"/>
      <c r="X42" s="377"/>
      <c r="Y42" s="377"/>
    </row>
    <row r="43" spans="2:51" s="371" customFormat="1" ht="17.25" customHeight="1">
      <c r="B43" s="369" t="s">
        <v>558</v>
      </c>
      <c r="C43" s="369"/>
      <c r="D43" s="369"/>
    </row>
    <row r="44" spans="2:51" s="371" customFormat="1" ht="17.25" customHeight="1">
      <c r="B44" s="369" t="s">
        <v>559</v>
      </c>
      <c r="C44" s="369"/>
      <c r="D44" s="369"/>
    </row>
    <row r="45" spans="2:51" s="371" customFormat="1" ht="17.25" customHeight="1">
      <c r="B45" s="379" t="s">
        <v>560</v>
      </c>
      <c r="E45" s="377"/>
      <c r="F45" s="377"/>
      <c r="G45" s="377"/>
      <c r="H45" s="377"/>
      <c r="I45" s="377"/>
      <c r="J45" s="377"/>
      <c r="K45" s="377"/>
      <c r="L45" s="377"/>
      <c r="M45" s="377"/>
      <c r="N45" s="377"/>
      <c r="O45" s="377"/>
      <c r="P45" s="377"/>
      <c r="Q45" s="377"/>
      <c r="R45" s="377"/>
      <c r="S45" s="377"/>
      <c r="T45" s="377"/>
      <c r="U45" s="377"/>
      <c r="Y45" s="377"/>
      <c r="Z45" s="377"/>
      <c r="AA45" s="377"/>
      <c r="AB45" s="377"/>
      <c r="AD45" s="377"/>
      <c r="AE45" s="377"/>
      <c r="AF45" s="377"/>
      <c r="AG45" s="377"/>
      <c r="AH45" s="377"/>
      <c r="AI45" s="380"/>
      <c r="AJ45" s="377"/>
      <c r="AK45" s="377"/>
      <c r="AL45" s="377"/>
      <c r="AM45" s="377"/>
      <c r="AN45" s="377"/>
      <c r="AO45" s="377"/>
      <c r="AP45" s="377"/>
      <c r="AQ45" s="377"/>
      <c r="AR45" s="377"/>
      <c r="AS45" s="377"/>
      <c r="AT45" s="377"/>
      <c r="AU45" s="377"/>
      <c r="AV45" s="377"/>
      <c r="AW45" s="377"/>
      <c r="AX45" s="377"/>
      <c r="AY45" s="380"/>
    </row>
    <row r="46" spans="2:51" s="371" customFormat="1" ht="17.25" customHeight="1"/>
    <row r="47" spans="2:51" s="371" customFormat="1" ht="17.25" customHeight="1">
      <c r="B47" s="369" t="s">
        <v>561</v>
      </c>
      <c r="C47" s="369"/>
    </row>
    <row r="48" spans="2:51" s="371" customFormat="1" ht="17.25" customHeight="1">
      <c r="B48" s="369"/>
      <c r="C48" s="369"/>
    </row>
    <row r="49" spans="2:54" s="371" customFormat="1" ht="17.25" customHeight="1">
      <c r="B49" s="369" t="s">
        <v>562</v>
      </c>
      <c r="C49" s="369"/>
    </row>
    <row r="50" spans="2:54" s="371" customFormat="1" ht="17.25" customHeight="1">
      <c r="B50" s="369" t="s">
        <v>186</v>
      </c>
      <c r="C50" s="369"/>
    </row>
    <row r="51" spans="2:54" s="371" customFormat="1" ht="17.25" customHeight="1">
      <c r="B51" s="369"/>
      <c r="C51" s="369"/>
    </row>
    <row r="52" spans="2:54" s="371" customFormat="1" ht="17.25" customHeight="1">
      <c r="B52" s="369" t="s">
        <v>563</v>
      </c>
      <c r="C52" s="369"/>
    </row>
    <row r="53" spans="2:54" s="371" customFormat="1" ht="17.25" customHeight="1">
      <c r="B53" s="369" t="s">
        <v>564</v>
      </c>
      <c r="C53" s="369"/>
    </row>
    <row r="54" spans="2:54" s="371" customFormat="1" ht="17.25" customHeight="1">
      <c r="B54" s="369"/>
      <c r="C54" s="369"/>
    </row>
    <row r="55" spans="2:54" s="371" customFormat="1" ht="17.25" customHeight="1">
      <c r="B55" s="369" t="s">
        <v>565</v>
      </c>
      <c r="C55" s="369"/>
      <c r="D55" s="369"/>
    </row>
    <row r="56" spans="2:54" s="371" customFormat="1" ht="17.25" customHeight="1">
      <c r="B56" s="369"/>
      <c r="C56" s="369"/>
      <c r="D56" s="369"/>
    </row>
    <row r="57" spans="2:54" s="371" customFormat="1" ht="17.25" customHeight="1">
      <c r="B57" s="371" t="s">
        <v>566</v>
      </c>
      <c r="D57" s="369"/>
    </row>
    <row r="58" spans="2:54" s="371" customFormat="1" ht="17.25" customHeight="1">
      <c r="B58" s="371" t="s">
        <v>187</v>
      </c>
      <c r="D58" s="369"/>
    </row>
    <row r="59" spans="2:54" s="371" customFormat="1" ht="17.25" customHeight="1">
      <c r="B59" s="371" t="s">
        <v>567</v>
      </c>
    </row>
    <row r="60" spans="2:54" s="371" customFormat="1" ht="17.25" customHeight="1"/>
    <row r="61" spans="2:54" s="371" customFormat="1" ht="17.25" customHeight="1">
      <c r="B61" s="371" t="s">
        <v>568</v>
      </c>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1"/>
    </row>
    <row r="62" spans="2:54" s="371" customFormat="1" ht="17.25" customHeight="1">
      <c r="B62" s="382" t="s">
        <v>569</v>
      </c>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1"/>
      <c r="AZ62" s="381"/>
      <c r="BA62" s="381"/>
      <c r="BB62" s="381"/>
    </row>
    <row r="63" spans="2:54" ht="18.75" customHeight="1">
      <c r="B63" s="383" t="s">
        <v>570</v>
      </c>
    </row>
    <row r="64" spans="2:54" ht="18.75" customHeight="1">
      <c r="B64" s="382" t="s">
        <v>571</v>
      </c>
    </row>
    <row r="65" spans="2:2" ht="18.75" customHeight="1">
      <c r="B65" s="383" t="s">
        <v>572</v>
      </c>
    </row>
    <row r="66" spans="2:2" ht="18.75" customHeight="1">
      <c r="B66" s="382" t="s">
        <v>573</v>
      </c>
    </row>
    <row r="67" spans="2:2" ht="18.75" customHeight="1">
      <c r="B67" s="382" t="s">
        <v>574</v>
      </c>
    </row>
    <row r="68" spans="2:2" ht="18.75" customHeight="1">
      <c r="B68" s="382" t="s">
        <v>575</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9"/>
  <pageMargins left="0.70866141732283472" right="0.70866141732283472" top="0.74803149606299213" bottom="0.35433070866141736" header="0.31496062992125984" footer="0.3149606299212598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N20"/>
  <sheetViews>
    <sheetView showGridLines="0" view="pageBreakPreview" zoomScaleNormal="70" zoomScaleSheetLayoutView="100" workbookViewId="0">
      <selection activeCell="B2" sqref="B2"/>
    </sheetView>
  </sheetViews>
  <sheetFormatPr defaultColWidth="8.09765625" defaultRowHeight="13.2"/>
  <cols>
    <col min="1" max="1" width="5.8984375" style="14" customWidth="1"/>
    <col min="2" max="2" width="8.09765625" style="14"/>
    <col min="3" max="3" width="11.69921875" style="14" customWidth="1"/>
    <col min="4" max="4" width="14.09765625" style="14" customWidth="1"/>
    <col min="5" max="8" width="9.59765625" style="14" customWidth="1"/>
    <col min="9" max="9" width="8.09765625" style="14"/>
    <col min="10" max="12" width="5.09765625" style="14" customWidth="1"/>
    <col min="13" max="16384" width="8.09765625" style="14"/>
  </cols>
  <sheetData>
    <row r="1" spans="2:13">
      <c r="B1" s="14" t="s">
        <v>576</v>
      </c>
    </row>
    <row r="2" spans="2:13">
      <c r="B2" s="14" t="s">
        <v>188</v>
      </c>
    </row>
    <row r="3" spans="2:13" ht="25.5" customHeight="1">
      <c r="B3" s="820" t="s">
        <v>189</v>
      </c>
      <c r="C3" s="821"/>
      <c r="D3" s="822"/>
      <c r="E3" s="823"/>
      <c r="F3" s="823"/>
      <c r="G3" s="823"/>
      <c r="H3" s="823"/>
    </row>
    <row r="4" spans="2:13" ht="13.8" thickBot="1"/>
    <row r="5" spans="2:13" ht="28.5" customHeight="1">
      <c r="B5" s="15"/>
      <c r="C5" s="16"/>
      <c r="D5" s="16"/>
      <c r="E5" s="16"/>
      <c r="F5" s="16"/>
      <c r="G5" s="16"/>
      <c r="H5" s="16"/>
      <c r="I5" s="16"/>
      <c r="J5" s="16"/>
      <c r="K5" s="16"/>
      <c r="L5" s="16"/>
      <c r="M5" s="17"/>
    </row>
    <row r="6" spans="2:13" ht="22.5" customHeight="1">
      <c r="B6" s="18"/>
      <c r="C6" s="19"/>
      <c r="D6" s="19"/>
      <c r="E6" s="19"/>
      <c r="F6" s="19"/>
      <c r="G6" s="19"/>
      <c r="H6" s="19"/>
      <c r="I6" s="19"/>
      <c r="J6" s="19"/>
      <c r="K6" s="19"/>
      <c r="L6" s="19"/>
      <c r="M6" s="20"/>
    </row>
    <row r="7" spans="2:13" ht="22.5" customHeight="1">
      <c r="B7" s="18"/>
      <c r="C7" s="19"/>
      <c r="D7" s="19"/>
      <c r="E7" s="19"/>
      <c r="F7" s="19"/>
      <c r="G7" s="19"/>
      <c r="H7" s="19"/>
      <c r="I7" s="19"/>
      <c r="J7" s="19"/>
      <c r="K7" s="19"/>
      <c r="L7" s="19"/>
      <c r="M7" s="20"/>
    </row>
    <row r="8" spans="2:13" ht="22.5" customHeight="1">
      <c r="B8" s="18"/>
      <c r="C8" s="19"/>
      <c r="D8" s="19"/>
      <c r="E8" s="19"/>
      <c r="F8" s="19"/>
      <c r="G8" s="19"/>
      <c r="H8" s="19"/>
      <c r="I8" s="19"/>
      <c r="J8" s="19"/>
      <c r="K8" s="19"/>
      <c r="L8" s="19"/>
      <c r="M8" s="20"/>
    </row>
    <row r="9" spans="2:13" ht="22.5" customHeight="1">
      <c r="B9" s="18"/>
      <c r="C9" s="19"/>
      <c r="D9" s="19"/>
      <c r="E9" s="19"/>
      <c r="F9" s="19"/>
      <c r="G9" s="19"/>
      <c r="H9" s="19"/>
      <c r="I9" s="19"/>
      <c r="J9" s="19"/>
      <c r="K9" s="19"/>
      <c r="L9" s="19"/>
      <c r="M9" s="20"/>
    </row>
    <row r="10" spans="2:13" ht="22.5" customHeight="1">
      <c r="B10" s="18"/>
      <c r="C10" s="19"/>
      <c r="D10" s="19"/>
      <c r="E10" s="19"/>
      <c r="F10" s="19"/>
      <c r="G10" s="19"/>
      <c r="H10" s="19"/>
      <c r="I10" s="19"/>
      <c r="J10" s="19"/>
      <c r="K10" s="19"/>
      <c r="L10" s="19"/>
      <c r="M10" s="20"/>
    </row>
    <row r="11" spans="2:13" ht="22.5" customHeight="1">
      <c r="B11" s="18"/>
      <c r="C11" s="19"/>
      <c r="D11" s="19"/>
      <c r="E11" s="19"/>
      <c r="F11" s="19"/>
      <c r="G11" s="19"/>
      <c r="H11" s="19"/>
      <c r="I11" s="19"/>
      <c r="J11" s="19"/>
      <c r="K11" s="19"/>
      <c r="L11" s="19"/>
      <c r="M11" s="20"/>
    </row>
    <row r="12" spans="2:13" ht="22.5" customHeight="1">
      <c r="B12" s="18"/>
      <c r="C12" s="19"/>
      <c r="D12" s="19"/>
      <c r="E12" s="19"/>
      <c r="F12" s="19"/>
      <c r="G12" s="19"/>
      <c r="H12" s="19"/>
      <c r="I12" s="19"/>
      <c r="J12" s="19"/>
      <c r="K12" s="19"/>
      <c r="L12" s="19"/>
      <c r="M12" s="20"/>
    </row>
    <row r="13" spans="2:13" ht="22.5" customHeight="1">
      <c r="B13" s="18"/>
      <c r="C13" s="19"/>
      <c r="D13" s="19"/>
      <c r="E13" s="19"/>
      <c r="F13" s="19"/>
      <c r="G13" s="19"/>
      <c r="H13" s="19"/>
      <c r="I13" s="19"/>
      <c r="J13" s="19"/>
      <c r="K13" s="19"/>
      <c r="L13" s="19"/>
      <c r="M13" s="20"/>
    </row>
    <row r="14" spans="2:13" ht="22.5" customHeight="1">
      <c r="B14" s="18"/>
      <c r="C14" s="19"/>
      <c r="D14" s="19"/>
      <c r="E14" s="19"/>
      <c r="F14" s="19"/>
      <c r="G14" s="19"/>
      <c r="H14" s="19"/>
      <c r="I14" s="19"/>
      <c r="J14" s="19"/>
      <c r="K14" s="19"/>
      <c r="L14" s="19"/>
      <c r="M14" s="20"/>
    </row>
    <row r="15" spans="2:13" ht="22.5" customHeight="1">
      <c r="B15" s="18"/>
      <c r="C15" s="19"/>
      <c r="D15" s="19"/>
      <c r="E15" s="19"/>
      <c r="F15" s="19"/>
      <c r="G15" s="19"/>
      <c r="H15" s="19"/>
      <c r="I15" s="19"/>
      <c r="J15" s="19"/>
      <c r="K15" s="19"/>
      <c r="L15" s="19"/>
      <c r="M15" s="20"/>
    </row>
    <row r="16" spans="2:13" ht="71.25" customHeight="1" thickBot="1">
      <c r="B16" s="21"/>
      <c r="C16" s="22"/>
      <c r="D16" s="22"/>
      <c r="E16" s="22"/>
      <c r="F16" s="22"/>
      <c r="G16" s="22"/>
      <c r="H16" s="22"/>
      <c r="I16" s="22"/>
      <c r="J16" s="22"/>
      <c r="K16" s="22"/>
      <c r="L16" s="22"/>
      <c r="M16" s="23"/>
    </row>
    <row r="17" spans="2:14" ht="22.5" customHeight="1">
      <c r="B17" s="24" t="s">
        <v>190</v>
      </c>
      <c r="C17" s="14" t="s">
        <v>191</v>
      </c>
    </row>
    <row r="18" spans="2:14" ht="22.5" customHeight="1">
      <c r="B18" s="14">
        <v>2</v>
      </c>
      <c r="C18" s="14" t="s">
        <v>192</v>
      </c>
    </row>
    <row r="19" spans="2:14" ht="22.5" customHeight="1">
      <c r="B19" s="14">
        <v>3</v>
      </c>
      <c r="C19" s="14" t="s">
        <v>193</v>
      </c>
    </row>
    <row r="20" spans="2:14" s="77" customFormat="1">
      <c r="N20" s="78" t="s">
        <v>65</v>
      </c>
    </row>
  </sheetData>
  <mergeCells count="2">
    <mergeCell ref="B3:D3"/>
    <mergeCell ref="E3:H3"/>
  </mergeCells>
  <phoneticPr fontId="9"/>
  <printOptions horizontalCentered="1" verticalCentered="1"/>
  <pageMargins left="0.70866141732283472" right="0.70866141732283472" top="0.74803149606299213" bottom="0.74803149606299213" header="0.31496062992125984" footer="0.31496062992125984"/>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特定施設(添付書類一覧）</vt:lpstr>
      <vt:lpstr>申請書（別紙様式第一号（一））</vt:lpstr>
      <vt:lpstr>申請書裏面別紙様式第一号（一）</vt:lpstr>
      <vt:lpstr>付表第一号（十二）</vt:lpstr>
      <vt:lpstr>付表第一号（十二） (記載例)</vt:lpstr>
      <vt:lpstr>（標準様式１）勤務表</vt:lpstr>
      <vt:lpstr>（標準様式１）シフト記号表</vt:lpstr>
      <vt:lpstr>記入方法</vt:lpstr>
      <vt:lpstr>（標準様式３）平面図</vt:lpstr>
      <vt:lpstr>（標準様式５）苦情処理</vt:lpstr>
      <vt:lpstr>（標準様式６）誓約書</vt:lpstr>
      <vt:lpstr>誓約書 別紙①</vt:lpstr>
      <vt:lpstr>誓約書 別紙⑤</vt:lpstr>
      <vt:lpstr>（標準様式７）介護支援専門員一覧</vt:lpstr>
      <vt:lpstr>雇用契約、就業規則に関するチェックリスト</vt:lpstr>
      <vt:lpstr>建築物に関する関係法令チェックリスト</vt:lpstr>
      <vt:lpstr>'特定施設(添付書類一覧）'!__xlnm.Print_Area</vt:lpstr>
      <vt:lpstr>'（標準様式１）シフト記号表'!【記載例】シフト記号</vt:lpstr>
      <vt:lpstr>'（標準様式１）シフト記号表'!【記載例】シフト記号表</vt:lpstr>
      <vt:lpstr>'（標準様式１）シフト記号表'!Print_Area</vt:lpstr>
      <vt:lpstr>'（標準様式１）勤務表'!Print_Area</vt:lpstr>
      <vt:lpstr>'（標準様式３）平面図'!Print_Area</vt:lpstr>
      <vt:lpstr>'（標準様式５）苦情処理'!Print_Area</vt:lpstr>
      <vt:lpstr>'（標準様式６）誓約書'!Print_Area</vt:lpstr>
      <vt:lpstr>記入方法!Print_Area</vt:lpstr>
      <vt:lpstr>建築物に関する関係法令チェックリスト!Print_Area</vt:lpstr>
      <vt:lpstr>'雇用契約、就業規則に関するチェックリスト'!Print_Area</vt:lpstr>
      <vt:lpstr>'申請書（別紙様式第一号（一））'!Print_Area</vt:lpstr>
      <vt:lpstr>'申請書裏面別紙様式第一号（一）'!Print_Area</vt:lpstr>
      <vt:lpstr>'誓約書 別紙①'!Print_Area</vt:lpstr>
      <vt:lpstr>'特定施設(添付書類一覧）'!Print_Area</vt:lpstr>
      <vt:lpstr>'付表第一号（十二）'!Print_Area</vt:lpstr>
      <vt:lpstr>'付表第一号（十二） (記載例)'!Print_Area</vt:lpstr>
      <vt:lpstr>'（標準様式１）勤務表'!Print_Titles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2024-06-13T02:38:39Z</dcterms:modified>
</cp:coreProperties>
</file>