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35" firstSheet="2" activeTab="2"/>
  </bookViews>
  <sheets>
    <sheet name="【様式13】 事業費等一覧" sheetId="2" r:id="rId1"/>
    <sheet name="【様式13】 事業費等一覧（記入例）" sheetId="5" r:id="rId2"/>
    <sheet name="【様式13】 事業費等一覧（事業別）" sheetId="3" r:id="rId3"/>
    <sheet name="【様式13】 事業費等一覧（事業別）（記入例）" sheetId="4" r:id="rId4"/>
    <sheet name="Sheet1" sheetId="6" r:id="rId5"/>
  </sheets>
  <definedNames>
    <definedName name="_xlnm.Print_Area" localSheetId="0">'【様式13】 事業費等一覧'!$A$1:$F$56</definedName>
    <definedName name="_xlnm.Print_Area" localSheetId="1">'【様式13】 事業費等一覧（記入例）'!$A$1:$F$56</definedName>
    <definedName name="_xlnm.Print_Area" localSheetId="2">'【様式13】 事業費等一覧（事業別）'!$A$1:$K$48</definedName>
    <definedName name="_xlnm.Print_Area" localSheetId="3">'【様式13】 事業費等一覧（事業別）（記入例）'!$A$1:$K$48</definedName>
  </definedNames>
  <calcPr calcId="145621"/>
</workbook>
</file>

<file path=xl/calcChain.xml><?xml version="1.0" encoding="utf-8"?>
<calcChain xmlns="http://schemas.openxmlformats.org/spreadsheetml/2006/main">
  <c r="E36" i="5" l="1"/>
  <c r="E35" i="5"/>
  <c r="E33" i="5"/>
  <c r="E32" i="5"/>
  <c r="E30" i="5"/>
  <c r="E29" i="5"/>
  <c r="E27" i="5"/>
  <c r="E28" i="5"/>
  <c r="E26" i="5"/>
  <c r="E25" i="5"/>
  <c r="E24" i="5"/>
  <c r="E23" i="5"/>
  <c r="E21" i="5"/>
  <c r="E20" i="5"/>
  <c r="E19" i="5"/>
  <c r="E18" i="5"/>
  <c r="E17" i="5"/>
  <c r="E16" i="5"/>
  <c r="E13" i="5"/>
  <c r="E12" i="5"/>
  <c r="E10" i="5"/>
  <c r="E9" i="5"/>
  <c r="E8" i="5"/>
  <c r="E7" i="5"/>
  <c r="E39" i="2"/>
  <c r="E36" i="2"/>
  <c r="E35" i="2"/>
  <c r="E33" i="2"/>
  <c r="E32" i="2"/>
  <c r="E29" i="2"/>
  <c r="E28" i="2"/>
  <c r="E27" i="2"/>
  <c r="E26" i="2"/>
  <c r="E25" i="2"/>
  <c r="E24" i="2"/>
  <c r="E23" i="2"/>
  <c r="E20" i="2"/>
  <c r="E19" i="2"/>
  <c r="E18" i="2"/>
  <c r="E17" i="2"/>
  <c r="E16" i="2"/>
  <c r="E13" i="2"/>
  <c r="E12" i="2"/>
  <c r="E10" i="2"/>
  <c r="E9" i="2"/>
  <c r="E8" i="2"/>
  <c r="E7" i="2"/>
  <c r="H47" i="4" l="1"/>
  <c r="G47" i="4"/>
  <c r="F47" i="4"/>
  <c r="H46" i="4"/>
  <c r="G46" i="4"/>
  <c r="F46" i="4"/>
  <c r="E46" i="4"/>
  <c r="G45" i="4"/>
  <c r="G48" i="4" s="1"/>
  <c r="F45" i="4"/>
  <c r="F48" i="4" s="1"/>
  <c r="H43" i="4"/>
  <c r="G43" i="4"/>
  <c r="F43" i="4"/>
  <c r="E43" i="4"/>
  <c r="H42" i="4"/>
  <c r="H44" i="4" s="1"/>
  <c r="G42" i="4"/>
  <c r="G44" i="4" s="1"/>
  <c r="F42" i="4"/>
  <c r="F44" i="4" s="1"/>
  <c r="H40" i="4"/>
  <c r="G40" i="4"/>
  <c r="F40" i="4"/>
  <c r="E40" i="4"/>
  <c r="H39" i="4"/>
  <c r="H41" i="4" s="1"/>
  <c r="G39" i="4"/>
  <c r="G41" i="4" s="1"/>
  <c r="N37" i="4"/>
  <c r="H37" i="4"/>
  <c r="O37" i="4" s="1"/>
  <c r="G37" i="4"/>
  <c r="F37" i="4"/>
  <c r="M37" i="4" s="1"/>
  <c r="E36" i="4"/>
  <c r="E35" i="4"/>
  <c r="E37" i="4" s="1"/>
  <c r="O34" i="4"/>
  <c r="M34" i="4"/>
  <c r="H34" i="4"/>
  <c r="G34" i="4"/>
  <c r="N34" i="4" s="1"/>
  <c r="F34" i="4"/>
  <c r="E33" i="4"/>
  <c r="E32" i="4"/>
  <c r="E34" i="4" s="1"/>
  <c r="F30" i="4"/>
  <c r="E29" i="4"/>
  <c r="E47" i="4" s="1"/>
  <c r="E28" i="4"/>
  <c r="H27" i="4"/>
  <c r="H45" i="4" s="1"/>
  <c r="H48" i="4" s="1"/>
  <c r="G27" i="4"/>
  <c r="G30" i="4" s="1"/>
  <c r="G31" i="4" s="1"/>
  <c r="N31" i="4" s="1"/>
  <c r="E27" i="4"/>
  <c r="E30" i="4" s="1"/>
  <c r="E26" i="4"/>
  <c r="E25" i="4"/>
  <c r="E24" i="4"/>
  <c r="F23" i="4"/>
  <c r="F39" i="4" s="1"/>
  <c r="F41" i="4" s="1"/>
  <c r="H21" i="4"/>
  <c r="H22" i="4" s="1"/>
  <c r="G21" i="4"/>
  <c r="G22" i="4" s="1"/>
  <c r="F21" i="4"/>
  <c r="F22" i="4" s="1"/>
  <c r="E20" i="4"/>
  <c r="E19" i="4"/>
  <c r="E45" i="4" s="1"/>
  <c r="E18" i="4"/>
  <c r="E17" i="4"/>
  <c r="E42" i="4" s="1"/>
  <c r="E44" i="4" s="1"/>
  <c r="E16" i="4"/>
  <c r="E13" i="4"/>
  <c r="E12" i="4"/>
  <c r="H11" i="4"/>
  <c r="H14" i="4" s="1"/>
  <c r="G11" i="4"/>
  <c r="G14" i="4" s="1"/>
  <c r="F11" i="4"/>
  <c r="F14" i="4" s="1"/>
  <c r="E10" i="4"/>
  <c r="E9" i="4"/>
  <c r="E8" i="4"/>
  <c r="E11" i="4" s="1"/>
  <c r="E7" i="4"/>
  <c r="O6" i="4"/>
  <c r="N6" i="4"/>
  <c r="M6" i="4"/>
  <c r="H47" i="3"/>
  <c r="G47" i="3"/>
  <c r="F47" i="3"/>
  <c r="H46" i="3"/>
  <c r="G46" i="3"/>
  <c r="F46" i="3"/>
  <c r="H45" i="3"/>
  <c r="H48" i="3" s="1"/>
  <c r="G45" i="3"/>
  <c r="G48" i="3" s="1"/>
  <c r="F45" i="3"/>
  <c r="F48" i="3" s="1"/>
  <c r="H43" i="3"/>
  <c r="G43" i="3"/>
  <c r="F43" i="3"/>
  <c r="H42" i="3"/>
  <c r="H44" i="3" s="1"/>
  <c r="G42" i="3"/>
  <c r="G44" i="3" s="1"/>
  <c r="F42" i="3"/>
  <c r="F44" i="3" s="1"/>
  <c r="H40" i="3"/>
  <c r="G40" i="3"/>
  <c r="F40" i="3"/>
  <c r="H39" i="3"/>
  <c r="H41" i="3" s="1"/>
  <c r="G39" i="3"/>
  <c r="G41" i="3" s="1"/>
  <c r="F39" i="3"/>
  <c r="F41" i="3" s="1"/>
  <c r="O37" i="3"/>
  <c r="M37" i="3"/>
  <c r="H37" i="3"/>
  <c r="G37" i="3"/>
  <c r="N37" i="3" s="1"/>
  <c r="F37" i="3"/>
  <c r="E36" i="3"/>
  <c r="E35" i="3"/>
  <c r="E37" i="3" s="1"/>
  <c r="N34" i="3"/>
  <c r="H34" i="3"/>
  <c r="O34" i="3" s="1"/>
  <c r="G34" i="3"/>
  <c r="F34" i="3"/>
  <c r="M34" i="3" s="1"/>
  <c r="E33" i="3"/>
  <c r="E32" i="3"/>
  <c r="E34" i="3" s="1"/>
  <c r="H30" i="3"/>
  <c r="H31" i="3" s="1"/>
  <c r="O31" i="3" s="1"/>
  <c r="G30" i="3"/>
  <c r="G31" i="3" s="1"/>
  <c r="N31" i="3" s="1"/>
  <c r="F30" i="3"/>
  <c r="F31" i="3" s="1"/>
  <c r="M31" i="3" s="1"/>
  <c r="E29" i="3"/>
  <c r="E28" i="3"/>
  <c r="E30" i="3" s="1"/>
  <c r="E27" i="3"/>
  <c r="E26" i="3"/>
  <c r="E25" i="3"/>
  <c r="E24" i="3"/>
  <c r="E23" i="3"/>
  <c r="H21" i="3"/>
  <c r="H22" i="3" s="1"/>
  <c r="G21" i="3"/>
  <c r="G22" i="3" s="1"/>
  <c r="F21" i="3"/>
  <c r="F22" i="3" s="1"/>
  <c r="E20" i="3"/>
  <c r="E47" i="3" s="1"/>
  <c r="E19" i="3"/>
  <c r="E21" i="3" s="1"/>
  <c r="E18" i="3"/>
  <c r="E43" i="3" s="1"/>
  <c r="E17" i="3"/>
  <c r="E42" i="3" s="1"/>
  <c r="E44" i="3" s="1"/>
  <c r="E16" i="3"/>
  <c r="E13" i="3"/>
  <c r="E12" i="3"/>
  <c r="H11" i="3"/>
  <c r="H14" i="3" s="1"/>
  <c r="G11" i="3"/>
  <c r="G14" i="3" s="1"/>
  <c r="F11" i="3"/>
  <c r="F14" i="3" s="1"/>
  <c r="E10" i="3"/>
  <c r="E9" i="3"/>
  <c r="E8" i="3"/>
  <c r="E11" i="3" s="1"/>
  <c r="E7" i="3"/>
  <c r="E14" i="3" s="1"/>
  <c r="O6" i="3"/>
  <c r="N6" i="3"/>
  <c r="M6" i="3"/>
  <c r="E21" i="2"/>
  <c r="E43" i="2"/>
  <c r="E46" i="2"/>
  <c r="E30" i="2"/>
  <c r="E37" i="2"/>
  <c r="H37" i="2" s="1"/>
  <c r="I37" i="2" s="1"/>
  <c r="E40" i="2"/>
  <c r="E41" i="2" s="1"/>
  <c r="E42" i="2"/>
  <c r="E45" i="2"/>
  <c r="E34" i="5" l="1"/>
  <c r="H34" i="5" s="1"/>
  <c r="I34" i="5" s="1"/>
  <c r="E37" i="5"/>
  <c r="E44" i="2"/>
  <c r="E51" i="2" s="1"/>
  <c r="E31" i="2"/>
  <c r="E22" i="2"/>
  <c r="H22" i="2" s="1"/>
  <c r="I22" i="2" s="1"/>
  <c r="E11" i="2"/>
  <c r="E14" i="2" s="1"/>
  <c r="E53" i="2" s="1"/>
  <c r="H37" i="5"/>
  <c r="I37" i="5" s="1"/>
  <c r="E47" i="2"/>
  <c r="E48" i="2" s="1"/>
  <c r="E34" i="2"/>
  <c r="H34" i="2" s="1"/>
  <c r="I34" i="2" s="1"/>
  <c r="F7" i="2"/>
  <c r="E11" i="5"/>
  <c r="E14" i="5" s="1"/>
  <c r="E53" i="5" s="1"/>
  <c r="E22" i="5"/>
  <c r="E31" i="5"/>
  <c r="H31" i="5" s="1"/>
  <c r="I31" i="5" s="1"/>
  <c r="E39" i="5"/>
  <c r="E40" i="5"/>
  <c r="E42" i="5"/>
  <c r="E43" i="5"/>
  <c r="E45" i="5"/>
  <c r="E46" i="5"/>
  <c r="E47" i="5"/>
  <c r="E14" i="4"/>
  <c r="E48" i="4"/>
  <c r="M22" i="4"/>
  <c r="O22" i="4"/>
  <c r="N22" i="4"/>
  <c r="G38" i="4"/>
  <c r="G50" i="4" s="1"/>
  <c r="G51" i="4" s="1"/>
  <c r="E21" i="4"/>
  <c r="E22" i="4" s="1"/>
  <c r="H30" i="4"/>
  <c r="H31" i="4" s="1"/>
  <c r="O31" i="4" s="1"/>
  <c r="F31" i="4"/>
  <c r="M31" i="4" s="1"/>
  <c r="E23" i="4"/>
  <c r="E22" i="3"/>
  <c r="E38" i="3" s="1"/>
  <c r="E50" i="3" s="1"/>
  <c r="E51" i="3" s="1"/>
  <c r="G38" i="3"/>
  <c r="G50" i="3" s="1"/>
  <c r="G51" i="3" s="1"/>
  <c r="N22" i="3"/>
  <c r="E31" i="3"/>
  <c r="F38" i="3"/>
  <c r="F50" i="3" s="1"/>
  <c r="F51" i="3" s="1"/>
  <c r="M22" i="3"/>
  <c r="H38" i="3"/>
  <c r="H50" i="3" s="1"/>
  <c r="H51" i="3" s="1"/>
  <c r="O22" i="3"/>
  <c r="E39" i="3"/>
  <c r="E41" i="3" s="1"/>
  <c r="E40" i="3"/>
  <c r="E45" i="3"/>
  <c r="E48" i="3" s="1"/>
  <c r="E46" i="3"/>
  <c r="F10" i="2" l="1"/>
  <c r="F13" i="2"/>
  <c r="F8" i="2"/>
  <c r="F11" i="2" s="1"/>
  <c r="F12" i="2"/>
  <c r="F9" i="2"/>
  <c r="H31" i="2"/>
  <c r="I31" i="2" s="1"/>
  <c r="F54" i="2"/>
  <c r="I54" i="2" s="1"/>
  <c r="E38" i="2"/>
  <c r="E48" i="5"/>
  <c r="E44" i="5"/>
  <c r="E51" i="5" s="1"/>
  <c r="F54" i="5" s="1"/>
  <c r="I54" i="5" s="1"/>
  <c r="E41" i="5"/>
  <c r="F13" i="5"/>
  <c r="F8" i="5"/>
  <c r="F9" i="5"/>
  <c r="E38" i="5"/>
  <c r="H22" i="5"/>
  <c r="I22" i="5" s="1"/>
  <c r="F10" i="5"/>
  <c r="F12" i="5"/>
  <c r="F7" i="5"/>
  <c r="E31" i="4"/>
  <c r="E38" i="4" s="1"/>
  <c r="E50" i="4" s="1"/>
  <c r="E51" i="4" s="1"/>
  <c r="E39" i="4"/>
  <c r="E41" i="4" s="1"/>
  <c r="H38" i="4"/>
  <c r="H50" i="4" s="1"/>
  <c r="H51" i="4" s="1"/>
  <c r="F38" i="4"/>
  <c r="F50" i="4" s="1"/>
  <c r="F51" i="4" s="1"/>
  <c r="F14" i="2" l="1"/>
  <c r="H38" i="2"/>
  <c r="I38" i="2" s="1"/>
  <c r="F33" i="2"/>
  <c r="F35" i="2"/>
  <c r="F37" i="2" s="1"/>
  <c r="F32" i="2"/>
  <c r="F34" i="2" s="1"/>
  <c r="F27" i="2"/>
  <c r="F30" i="2" s="1"/>
  <c r="F23" i="2"/>
  <c r="F18" i="2"/>
  <c r="F28" i="2"/>
  <c r="F46" i="2" s="1"/>
  <c r="F24" i="2"/>
  <c r="F17" i="2"/>
  <c r="F29" i="2"/>
  <c r="F25" i="2"/>
  <c r="F20" i="2"/>
  <c r="F16" i="2"/>
  <c r="F36" i="2"/>
  <c r="F26" i="2"/>
  <c r="F19" i="2"/>
  <c r="F36" i="5"/>
  <c r="F35" i="5"/>
  <c r="F33" i="5"/>
  <c r="F32" i="5"/>
  <c r="F29" i="5"/>
  <c r="H38" i="5"/>
  <c r="I38" i="5" s="1"/>
  <c r="F18" i="5"/>
  <c r="F24" i="5"/>
  <c r="F28" i="5"/>
  <c r="F46" i="5" s="1"/>
  <c r="F17" i="5"/>
  <c r="F23" i="5"/>
  <c r="F27" i="5"/>
  <c r="F16" i="5"/>
  <c r="F20" i="5"/>
  <c r="F26" i="5"/>
  <c r="F19" i="5"/>
  <c r="F25" i="5"/>
  <c r="F11" i="5"/>
  <c r="F14" i="5" s="1"/>
  <c r="F47" i="5" l="1"/>
  <c r="F30" i="5"/>
  <c r="F42" i="5"/>
  <c r="F34" i="5"/>
  <c r="F43" i="2"/>
  <c r="F37" i="5"/>
  <c r="F47" i="2"/>
  <c r="F40" i="2"/>
  <c r="F42" i="2"/>
  <c r="F44" i="2" s="1"/>
  <c r="F39" i="2"/>
  <c r="F41" i="2" s="1"/>
  <c r="F31" i="2"/>
  <c r="F21" i="2"/>
  <c r="F22" i="2" s="1"/>
  <c r="F45" i="2"/>
  <c r="F48" i="2" s="1"/>
  <c r="F40" i="5"/>
  <c r="F39" i="5"/>
  <c r="F31" i="5"/>
  <c r="F43" i="5"/>
  <c r="F44" i="5" s="1"/>
  <c r="F45" i="5"/>
  <c r="F21" i="5"/>
  <c r="F22" i="5" s="1"/>
  <c r="F48" i="5" l="1"/>
  <c r="F41" i="5"/>
  <c r="F38" i="2"/>
  <c r="F38" i="5"/>
</calcChain>
</file>

<file path=xl/sharedStrings.xml><?xml version="1.0" encoding="utf-8"?>
<sst xmlns="http://schemas.openxmlformats.org/spreadsheetml/2006/main" count="271" uniqueCount="55">
  <si>
    <t>法人名：</t>
    <rPh sb="0" eb="2">
      <t>ホウジン</t>
    </rPh>
    <rPh sb="2" eb="3">
      <t>メイ</t>
    </rPh>
    <phoneticPr fontId="4"/>
  </si>
  <si>
    <t>平成　　年　　月　　日　現在</t>
    <rPh sb="0" eb="2">
      <t>ヘイセイ</t>
    </rPh>
    <rPh sb="4" eb="5">
      <t>ネン</t>
    </rPh>
    <rPh sb="7" eb="8">
      <t>ツキ</t>
    </rPh>
    <rPh sb="10" eb="11">
      <t>ヒ</t>
    </rPh>
    <rPh sb="12" eb="14">
      <t>ゲンザイ</t>
    </rPh>
    <phoneticPr fontId="4"/>
  </si>
  <si>
    <t>金額（単位：円）</t>
    <rPh sb="0" eb="1">
      <t>キン</t>
    </rPh>
    <rPh sb="1" eb="2">
      <t>ガク</t>
    </rPh>
    <rPh sb="3" eb="5">
      <t>タンイ</t>
    </rPh>
    <rPh sb="6" eb="7">
      <t>エン</t>
    </rPh>
    <phoneticPr fontId="4"/>
  </si>
  <si>
    <t>比　率</t>
    <rPh sb="0" eb="1">
      <t>ヒ</t>
    </rPh>
    <rPh sb="2" eb="3">
      <t>リツ</t>
    </rPh>
    <phoneticPr fontId="4"/>
  </si>
  <si>
    <t>１　事業費</t>
    <rPh sb="2" eb="5">
      <t>ジギョウヒ</t>
    </rPh>
    <phoneticPr fontId="4"/>
  </si>
  <si>
    <t>用地費</t>
    <rPh sb="0" eb="3">
      <t>ヨウチヒ</t>
    </rPh>
    <phoneticPr fontId="4"/>
  </si>
  <si>
    <t>整備費</t>
    <rPh sb="0" eb="3">
      <t>セイビヒ</t>
    </rPh>
    <phoneticPr fontId="4"/>
  </si>
  <si>
    <t>工事請負費</t>
    <rPh sb="0" eb="2">
      <t>コウジ</t>
    </rPh>
    <rPh sb="2" eb="4">
      <t>ウケオイ</t>
    </rPh>
    <rPh sb="4" eb="5">
      <t>ヒ</t>
    </rPh>
    <phoneticPr fontId="4"/>
  </si>
  <si>
    <t>工事事務費</t>
    <rPh sb="0" eb="2">
      <t>コウジ</t>
    </rPh>
    <rPh sb="2" eb="5">
      <t>ジムヒ</t>
    </rPh>
    <phoneticPr fontId="4"/>
  </si>
  <si>
    <t>備品</t>
    <rPh sb="0" eb="2">
      <t>ビヒン</t>
    </rPh>
    <phoneticPr fontId="4"/>
  </si>
  <si>
    <t>計</t>
    <rPh sb="0" eb="1">
      <t>ケイ</t>
    </rPh>
    <phoneticPr fontId="4"/>
  </si>
  <si>
    <t>運転資金</t>
    <rPh sb="0" eb="2">
      <t>ウンテン</t>
    </rPh>
    <rPh sb="2" eb="4">
      <t>シキン</t>
    </rPh>
    <phoneticPr fontId="4"/>
  </si>
  <si>
    <t>法人事務費</t>
    <rPh sb="0" eb="2">
      <t>ホウジン</t>
    </rPh>
    <rPh sb="2" eb="5">
      <t>ジムヒ</t>
    </rPh>
    <phoneticPr fontId="4"/>
  </si>
  <si>
    <t>合　　　　　　　　　計</t>
    <rPh sb="0" eb="1">
      <t>ゴウ</t>
    </rPh>
    <rPh sb="10" eb="11">
      <t>ケイ</t>
    </rPh>
    <phoneticPr fontId="4"/>
  </si>
  <si>
    <t>２　資金調達内訳</t>
    <rPh sb="2" eb="4">
      <t>シキン</t>
    </rPh>
    <rPh sb="4" eb="6">
      <t>チョウタツ</t>
    </rPh>
    <rPh sb="6" eb="8">
      <t>ウチワケ</t>
    </rPh>
    <phoneticPr fontId="4"/>
  </si>
  <si>
    <t>区市町村補助金</t>
    <rPh sb="0" eb="4">
      <t>クシチョウソン</t>
    </rPh>
    <rPh sb="4" eb="7">
      <t>ホジョキン</t>
    </rPh>
    <phoneticPr fontId="4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</si>
  <si>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4"/>
  </si>
  <si>
    <t>協調融資</t>
    <rPh sb="0" eb="2">
      <t>キョウチョウ</t>
    </rPh>
    <rPh sb="2" eb="4">
      <t>ユウシ</t>
    </rPh>
    <phoneticPr fontId="4"/>
  </si>
  <si>
    <t>自己資金</t>
    <rPh sb="0" eb="2">
      <t>ジコ</t>
    </rPh>
    <rPh sb="2" eb="4">
      <t>シキン</t>
    </rPh>
    <phoneticPr fontId="4"/>
  </si>
  <si>
    <t>法人自己資金</t>
    <rPh sb="0" eb="2">
      <t>ホウジン</t>
    </rPh>
    <rPh sb="2" eb="4">
      <t>ジコ</t>
    </rPh>
    <rPh sb="4" eb="6">
      <t>シキン</t>
    </rPh>
    <phoneticPr fontId="4"/>
  </si>
  <si>
    <t>小　　　計</t>
    <rPh sb="0" eb="1">
      <t>ショウ</t>
    </rPh>
    <rPh sb="4" eb="5">
      <t>ケイ</t>
    </rPh>
    <phoneticPr fontId="4"/>
  </si>
  <si>
    <t>東京都補助金</t>
    <rPh sb="0" eb="3">
      <t>ト</t>
    </rPh>
    <rPh sb="3" eb="6">
      <t>ホジョキン</t>
    </rPh>
    <phoneticPr fontId="4"/>
  </si>
  <si>
    <t>移行時特別積立預金</t>
    <rPh sb="0" eb="3">
      <t>イコウジ</t>
    </rPh>
    <rPh sb="3" eb="5">
      <t>トクベツ</t>
    </rPh>
    <rPh sb="5" eb="7">
      <t>ツミタテ</t>
    </rPh>
    <rPh sb="7" eb="9">
      <t>ヨキン</t>
    </rPh>
    <phoneticPr fontId="4"/>
  </si>
  <si>
    <t>補助金内訳（再掲）</t>
    <rPh sb="0" eb="3">
      <t>ホジョキン</t>
    </rPh>
    <rPh sb="3" eb="5">
      <t>ウチワケ</t>
    </rPh>
    <rPh sb="6" eb="8">
      <t>サイケイ</t>
    </rPh>
    <phoneticPr fontId="4"/>
  </si>
  <si>
    <t>東京都補助金</t>
    <rPh sb="0" eb="2">
      <t>トウキョウ</t>
    </rPh>
    <rPh sb="2" eb="3">
      <t>ト</t>
    </rPh>
    <rPh sb="3" eb="6">
      <t>ホジョキン</t>
    </rPh>
    <phoneticPr fontId="4"/>
  </si>
  <si>
    <t>補　助　金　計</t>
    <rPh sb="0" eb="1">
      <t>タスク</t>
    </rPh>
    <rPh sb="2" eb="3">
      <t>スケ</t>
    </rPh>
    <rPh sb="4" eb="5">
      <t>カネ</t>
    </rPh>
    <rPh sb="6" eb="7">
      <t>ケイ</t>
    </rPh>
    <phoneticPr fontId="4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</si>
  <si>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4"/>
  </si>
  <si>
    <t>借　入　金　計</t>
    <rPh sb="0" eb="1">
      <t>シャク</t>
    </rPh>
    <rPh sb="2" eb="3">
      <t>イリ</t>
    </rPh>
    <rPh sb="4" eb="5">
      <t>キン</t>
    </rPh>
    <rPh sb="6" eb="7">
      <t>ケイ</t>
    </rPh>
    <phoneticPr fontId="4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</si>
  <si>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4"/>
  </si>
  <si>
    <t>自 己 資 金 計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phoneticPr fontId="4"/>
  </si>
  <si>
    <t>３　借入比率算出表</t>
    <rPh sb="2" eb="4">
      <t>カリイレ</t>
    </rPh>
    <rPh sb="4" eb="6">
      <t>ヒリツ</t>
    </rPh>
    <rPh sb="6" eb="8">
      <t>サンシュツ</t>
    </rPh>
    <rPh sb="8" eb="9">
      <t>ヒョウ</t>
    </rPh>
    <phoneticPr fontId="4"/>
  </si>
  <si>
    <t>借入予定額（Ａ）</t>
    <rPh sb="0" eb="2">
      <t>カリイ</t>
    </rPh>
    <rPh sb="2" eb="4">
      <t>ヨテイ</t>
    </rPh>
    <rPh sb="4" eb="5">
      <t>ガク</t>
    </rPh>
    <phoneticPr fontId="4"/>
  </si>
  <si>
    <t>－</t>
    <phoneticPr fontId="4"/>
  </si>
  <si>
    <t>借入金に対する区市町村等からの償還補助額（Ｂ）</t>
    <rPh sb="0" eb="2">
      <t>カリイレ</t>
    </rPh>
    <rPh sb="2" eb="3">
      <t>キン</t>
    </rPh>
    <rPh sb="4" eb="5">
      <t>タイ</t>
    </rPh>
    <rPh sb="7" eb="8">
      <t>ク</t>
    </rPh>
    <rPh sb="8" eb="9">
      <t>シ</t>
    </rPh>
    <rPh sb="9" eb="11">
      <t>チョウソン</t>
    </rPh>
    <rPh sb="11" eb="12">
      <t>トウ</t>
    </rPh>
    <rPh sb="15" eb="17">
      <t>ショウカン</t>
    </rPh>
    <rPh sb="17" eb="19">
      <t>ホジョ</t>
    </rPh>
    <rPh sb="19" eb="20">
      <t>ガク</t>
    </rPh>
    <phoneticPr fontId="4"/>
  </si>
  <si>
    <t>資金総額（＝事業費合計額）（Ｃ）</t>
    <rPh sb="0" eb="2">
      <t>シキン</t>
    </rPh>
    <rPh sb="2" eb="4">
      <t>ソウガク</t>
    </rPh>
    <rPh sb="6" eb="7">
      <t>コト</t>
    </rPh>
    <rPh sb="7" eb="8">
      <t>ギョウ</t>
    </rPh>
    <rPh sb="8" eb="9">
      <t>ヒ</t>
    </rPh>
    <rPh sb="9" eb="10">
      <t>ゴウ</t>
    </rPh>
    <rPh sb="10" eb="11">
      <t>ケイ</t>
    </rPh>
    <rPh sb="11" eb="12">
      <t>ガク</t>
    </rPh>
    <phoneticPr fontId="4"/>
  </si>
  <si>
    <t>借入予定額と事業費総額との割合（Ｄ＝（Ａ－Ｂ）／Ｃ）</t>
    <rPh sb="0" eb="2">
      <t>カリイレ</t>
    </rPh>
    <rPh sb="2" eb="4">
      <t>ヨテイ</t>
    </rPh>
    <rPh sb="4" eb="5">
      <t>ガク</t>
    </rPh>
    <rPh sb="6" eb="9">
      <t>ジギョウヒ</t>
    </rPh>
    <rPh sb="9" eb="11">
      <t>ソウガク</t>
    </rPh>
    <rPh sb="13" eb="15">
      <t>ワリアイ</t>
    </rPh>
    <phoneticPr fontId="4"/>
  </si>
  <si>
    <t>事業費・資金調達内訳等一覧表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phoneticPr fontId="4"/>
  </si>
  <si>
    <t>寄附金（　　　　　）</t>
    <rPh sb="0" eb="2">
      <t>キフ</t>
    </rPh>
    <phoneticPr fontId="4"/>
  </si>
  <si>
    <t>寄附金（　　　　　）</t>
    <rPh sb="0" eb="2">
      <t>キフ</t>
    </rPh>
    <rPh sb="2" eb="3">
      <t>キン</t>
    </rPh>
    <phoneticPr fontId="4"/>
  </si>
  <si>
    <t>（チェック）</t>
    <phoneticPr fontId="4"/>
  </si>
  <si>
    <t>施設名：</t>
    <rPh sb="0" eb="2">
      <t>シセツ</t>
    </rPh>
    <rPh sb="2" eb="3">
      <t>メイ</t>
    </rPh>
    <phoneticPr fontId="4"/>
  </si>
  <si>
    <t>事業費・資金調達内訳等一覧表（事業別）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rPh sb="15" eb="17">
      <t>ジギョウ</t>
    </rPh>
    <rPh sb="17" eb="18">
      <t>ベツ</t>
    </rPh>
    <phoneticPr fontId="4"/>
  </si>
  <si>
    <t>（チェック）</t>
    <phoneticPr fontId="4"/>
  </si>
  <si>
    <t>合計</t>
    <rPh sb="0" eb="2">
      <t>ゴウケイ</t>
    </rPh>
    <phoneticPr fontId="4"/>
  </si>
  <si>
    <t>（チェック）</t>
    <phoneticPr fontId="4"/>
  </si>
  <si>
    <t>（チェック）</t>
    <phoneticPr fontId="4"/>
  </si>
  <si>
    <t>地域交流スペース
（防災拠点型）</t>
    <rPh sb="0" eb="2">
      <t>チイキ</t>
    </rPh>
    <rPh sb="2" eb="4">
      <t>コウリュウ</t>
    </rPh>
    <rPh sb="10" eb="12">
      <t>ボウサイ</t>
    </rPh>
    <rPh sb="12" eb="15">
      <t>キョテンガタ</t>
    </rPh>
    <phoneticPr fontId="4"/>
  </si>
  <si>
    <t>寄附金（（医社）○○会）</t>
    <rPh sb="0" eb="2">
      <t>キフ</t>
    </rPh>
    <rPh sb="2" eb="3">
      <t>キン</t>
    </rPh>
    <phoneticPr fontId="4"/>
  </si>
  <si>
    <t>寄附金（（医社）○○会）</t>
    <rPh sb="0" eb="2">
      <t>キフ</t>
    </rPh>
    <phoneticPr fontId="4"/>
  </si>
  <si>
    <t>（チェック）</t>
    <phoneticPr fontId="4"/>
  </si>
  <si>
    <t>【様式１３】</t>
    <phoneticPr fontId="3"/>
  </si>
  <si>
    <t>【様式１３】</t>
    <phoneticPr fontId="3"/>
  </si>
  <si>
    <t>【様式１３】</t>
    <rPh sb="1" eb="3">
      <t>ヨウシキ</t>
    </rPh>
    <phoneticPr fontId="3"/>
  </si>
  <si>
    <t>特養（ﾕﾆｯﾄ型個室）</t>
    <rPh sb="0" eb="2">
      <t>トクヨウ</t>
    </rPh>
    <rPh sb="7" eb="8">
      <t>ガタ</t>
    </rPh>
    <rPh sb="8" eb="10">
      <t>コシツ</t>
    </rPh>
    <phoneticPr fontId="4"/>
  </si>
  <si>
    <t>特養（多床室）</t>
    <rPh sb="0" eb="2">
      <t>トクヨウ</t>
    </rPh>
    <rPh sb="3" eb="6">
      <t>タショウシツ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</si>
</sst>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#,##0;&quot;△ &quot;#,##0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38" fontId="2" fillId="0" borderId="0" xfId="1" applyFont="1">
      <alignment vertical="center"/>
    </xf>
    <xf numFmtId="38" fontId="6" fillId="0" borderId="0" xfId="1" applyFont="1">
      <alignment vertical="center"/>
    </xf>
    <xf numFmtId="38" fontId="2" fillId="0" borderId="0" xfId="1" applyFont="1" applyBorder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4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0" xfId="1" applyFont="1" applyBorder="1" applyAlignment="1">
      <alignment horizontal="center" vertical="center" shrinkToFit="1"/>
    </xf>
    <xf numFmtId="38" fontId="7" fillId="3" borderId="10" xfId="1" applyFont="1" applyFill="1" applyBorder="1" applyAlignment="1">
      <alignment horizontal="right" vertical="center"/>
    </xf>
    <xf numFmtId="10" fontId="7" fillId="3" borderId="11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left" vertical="center" shrinkToFit="1"/>
    </xf>
    <xf numFmtId="176" fontId="2" fillId="0" borderId="0" xfId="1" applyNumberFormat="1" applyFont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10" fontId="7" fillId="0" borderId="15" xfId="1" applyNumberFormat="1" applyFont="1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10" fontId="7" fillId="0" borderId="18" xfId="1" applyNumberFormat="1" applyFont="1" applyBorder="1" applyAlignment="1">
      <alignment horizontal="right" vertical="center"/>
    </xf>
    <xf numFmtId="38" fontId="7" fillId="0" borderId="21" xfId="1" applyFont="1" applyBorder="1" applyAlignment="1">
      <alignment horizontal="right" vertical="center"/>
    </xf>
    <xf numFmtId="10" fontId="7" fillId="0" borderId="22" xfId="1" applyNumberFormat="1" applyFont="1" applyBorder="1" applyAlignment="1">
      <alignment horizontal="right" vertical="center"/>
    </xf>
    <xf numFmtId="38" fontId="7" fillId="3" borderId="26" xfId="1" applyFont="1" applyFill="1" applyBorder="1" applyAlignment="1">
      <alignment horizontal="right" vertical="center"/>
    </xf>
    <xf numFmtId="10" fontId="7" fillId="3" borderId="27" xfId="1" applyNumberFormat="1" applyFont="1" applyFill="1" applyBorder="1" applyAlignment="1">
      <alignment horizontal="right" vertical="center"/>
    </xf>
    <xf numFmtId="38" fontId="7" fillId="2" borderId="33" xfId="1" applyFont="1" applyFill="1" applyBorder="1" applyAlignment="1">
      <alignment horizontal="right" vertical="center"/>
    </xf>
    <xf numFmtId="10" fontId="7" fillId="2" borderId="34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textRotation="255"/>
    </xf>
    <xf numFmtId="38" fontId="2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2" fillId="0" borderId="0" xfId="1" applyFont="1" applyFill="1" applyBorder="1">
      <alignment vertical="center"/>
    </xf>
    <xf numFmtId="38" fontId="2" fillId="0" borderId="0" xfId="1" applyFont="1" applyFill="1">
      <alignment vertical="center"/>
    </xf>
    <xf numFmtId="38" fontId="7" fillId="0" borderId="35" xfId="1" applyFont="1" applyBorder="1" applyAlignment="1">
      <alignment horizontal="right" vertical="center"/>
    </xf>
    <xf numFmtId="10" fontId="7" fillId="0" borderId="37" xfId="1" applyNumberFormat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10" fontId="7" fillId="0" borderId="40" xfId="1" applyNumberFormat="1" applyFont="1" applyBorder="1" applyAlignment="1">
      <alignment horizontal="right" vertical="center"/>
    </xf>
    <xf numFmtId="10" fontId="7" fillId="0" borderId="42" xfId="1" applyNumberFormat="1" applyFont="1" applyBorder="1" applyAlignment="1">
      <alignment horizontal="right" vertical="center"/>
    </xf>
    <xf numFmtId="38" fontId="2" fillId="0" borderId="17" xfId="1" applyFont="1" applyFill="1" applyBorder="1" applyAlignment="1">
      <alignment horizontal="left" vertical="center" shrinkToFit="1"/>
    </xf>
    <xf numFmtId="38" fontId="2" fillId="0" borderId="21" xfId="1" applyFont="1" applyBorder="1" applyAlignment="1">
      <alignment horizontal="center" vertical="center"/>
    </xf>
    <xf numFmtId="38" fontId="7" fillId="0" borderId="19" xfId="1" applyFont="1" applyBorder="1" applyAlignment="1">
      <alignment horizontal="right" vertical="center"/>
    </xf>
    <xf numFmtId="38" fontId="7" fillId="3" borderId="13" xfId="1" applyFont="1" applyFill="1" applyBorder="1" applyAlignment="1">
      <alignment horizontal="right" vertical="center"/>
    </xf>
    <xf numFmtId="10" fontId="7" fillId="3" borderId="45" xfId="1" applyNumberFormat="1" applyFont="1" applyFill="1" applyBorder="1" applyAlignment="1">
      <alignment horizontal="right" vertical="center"/>
    </xf>
    <xf numFmtId="38" fontId="7" fillId="0" borderId="46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 shrinkToFit="1"/>
    </xf>
    <xf numFmtId="38" fontId="2" fillId="0" borderId="47" xfId="1" applyFont="1" applyBorder="1" applyAlignment="1">
      <alignment horizontal="left" vertical="center" shrinkToFit="1"/>
    </xf>
    <xf numFmtId="38" fontId="7" fillId="0" borderId="47" xfId="1" applyFont="1" applyBorder="1" applyAlignment="1">
      <alignment horizontal="right" vertical="center" shrinkToFit="1"/>
    </xf>
    <xf numFmtId="38" fontId="7" fillId="0" borderId="17" xfId="1" applyFont="1" applyBorder="1" applyAlignment="1">
      <alignment horizontal="right" vertical="center" shrinkToFit="1"/>
    </xf>
    <xf numFmtId="38" fontId="2" fillId="0" borderId="21" xfId="1" applyFont="1" applyFill="1" applyBorder="1" applyAlignment="1">
      <alignment horizontal="left" vertical="center" shrinkToFit="1"/>
    </xf>
    <xf numFmtId="38" fontId="7" fillId="0" borderId="19" xfId="1" applyFont="1" applyBorder="1" applyAlignment="1">
      <alignment horizontal="right" vertical="center" shrinkToFit="1"/>
    </xf>
    <xf numFmtId="38" fontId="7" fillId="2" borderId="13" xfId="1" applyFont="1" applyFill="1" applyBorder="1" applyAlignment="1">
      <alignment horizontal="right" vertical="center"/>
    </xf>
    <xf numFmtId="10" fontId="7" fillId="2" borderId="45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2" fillId="4" borderId="48" xfId="1" applyFont="1" applyFill="1" applyBorder="1" applyAlignment="1">
      <alignment vertical="center"/>
    </xf>
    <xf numFmtId="38" fontId="2" fillId="4" borderId="49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38" fontId="7" fillId="4" borderId="13" xfId="1" applyFont="1" applyFill="1" applyBorder="1" applyAlignment="1">
      <alignment horizontal="right" vertical="center"/>
    </xf>
    <xf numFmtId="10" fontId="7" fillId="4" borderId="45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 shrinkToFit="1"/>
    </xf>
    <xf numFmtId="38" fontId="2" fillId="4" borderId="24" xfId="1" applyFont="1" applyFill="1" applyBorder="1" applyAlignment="1">
      <alignment vertical="center"/>
    </xf>
    <xf numFmtId="38" fontId="2" fillId="4" borderId="28" xfId="1" applyFont="1" applyFill="1" applyBorder="1" applyAlignment="1">
      <alignment vertical="center"/>
    </xf>
    <xf numFmtId="38" fontId="2" fillId="4" borderId="25" xfId="1" applyFont="1" applyFill="1" applyBorder="1" applyAlignment="1">
      <alignment vertical="center"/>
    </xf>
    <xf numFmtId="38" fontId="7" fillId="4" borderId="26" xfId="1" applyFont="1" applyFill="1" applyBorder="1" applyAlignment="1">
      <alignment horizontal="right" vertical="center"/>
    </xf>
    <xf numFmtId="10" fontId="7" fillId="4" borderId="27" xfId="1" applyNumberFormat="1" applyFont="1" applyFill="1" applyBorder="1" applyAlignment="1">
      <alignment horizontal="right" vertical="center"/>
    </xf>
    <xf numFmtId="38" fontId="2" fillId="4" borderId="30" xfId="1" applyFont="1" applyFill="1" applyBorder="1" applyAlignment="1">
      <alignment vertical="center"/>
    </xf>
    <xf numFmtId="38" fontId="2" fillId="4" borderId="31" xfId="1" applyFont="1" applyFill="1" applyBorder="1" applyAlignment="1">
      <alignment vertical="center"/>
    </xf>
    <xf numFmtId="38" fontId="2" fillId="4" borderId="32" xfId="1" applyFont="1" applyFill="1" applyBorder="1" applyAlignment="1">
      <alignment vertical="center"/>
    </xf>
    <xf numFmtId="38" fontId="7" fillId="4" borderId="33" xfId="1" applyFont="1" applyFill="1" applyBorder="1" applyAlignment="1">
      <alignment horizontal="right" vertical="center"/>
    </xf>
    <xf numFmtId="10" fontId="7" fillId="4" borderId="34" xfId="1" applyNumberFormat="1" applyFont="1" applyFill="1" applyBorder="1" applyAlignment="1">
      <alignment horizontal="right" vertical="center"/>
    </xf>
    <xf numFmtId="38" fontId="2" fillId="2" borderId="60" xfId="1" applyFont="1" applyFill="1" applyBorder="1" applyAlignment="1">
      <alignment vertical="center"/>
    </xf>
    <xf numFmtId="38" fontId="2" fillId="2" borderId="61" xfId="1" applyFont="1" applyFill="1" applyBorder="1" applyAlignment="1">
      <alignment horizontal="center" vertical="center"/>
    </xf>
    <xf numFmtId="38" fontId="7" fillId="2" borderId="61" xfId="1" applyFont="1" applyFill="1" applyBorder="1" applyAlignment="1">
      <alignment horizontal="right" vertical="center"/>
    </xf>
    <xf numFmtId="10" fontId="7" fillId="2" borderId="62" xfId="1" applyNumberFormat="1" applyFont="1" applyFill="1" applyBorder="1" applyAlignment="1">
      <alignment horizontal="right" vertical="center"/>
    </xf>
    <xf numFmtId="38" fontId="2" fillId="2" borderId="63" xfId="1" applyFont="1" applyFill="1" applyBorder="1">
      <alignment vertical="center"/>
    </xf>
    <xf numFmtId="38" fontId="2" fillId="3" borderId="43" xfId="1" applyFont="1" applyFill="1" applyBorder="1" applyAlignment="1">
      <alignment vertical="center"/>
    </xf>
    <xf numFmtId="38" fontId="2" fillId="3" borderId="64" xfId="1" applyFont="1" applyFill="1" applyBorder="1" applyAlignment="1">
      <alignment vertical="center"/>
    </xf>
    <xf numFmtId="38" fontId="2" fillId="3" borderId="65" xfId="1" applyFont="1" applyFill="1" applyBorder="1" applyAlignment="1">
      <alignment vertical="center"/>
    </xf>
    <xf numFmtId="38" fontId="2" fillId="3" borderId="38" xfId="1" applyFont="1" applyFill="1" applyBorder="1" applyAlignment="1">
      <alignment vertical="center"/>
    </xf>
    <xf numFmtId="38" fontId="2" fillId="3" borderId="66" xfId="1" applyFont="1" applyFill="1" applyBorder="1" applyAlignment="1">
      <alignment vertical="center"/>
    </xf>
    <xf numFmtId="38" fontId="2" fillId="3" borderId="39" xfId="1" applyFont="1" applyFill="1" applyBorder="1" applyAlignment="1">
      <alignment vertical="center"/>
    </xf>
    <xf numFmtId="38" fontId="7" fillId="0" borderId="17" xfId="1" applyFont="1" applyFill="1" applyBorder="1" applyAlignment="1">
      <alignment horizontal="right" vertical="center"/>
    </xf>
    <xf numFmtId="10" fontId="7" fillId="0" borderId="18" xfId="1" applyNumberFormat="1" applyFont="1" applyFill="1" applyBorder="1" applyAlignment="1">
      <alignment horizontal="center" vertical="center"/>
    </xf>
    <xf numFmtId="38" fontId="2" fillId="2" borderId="67" xfId="1" applyFont="1" applyFill="1" applyBorder="1">
      <alignment vertical="center"/>
    </xf>
    <xf numFmtId="38" fontId="2" fillId="3" borderId="68" xfId="1" applyFont="1" applyFill="1" applyBorder="1" applyAlignment="1">
      <alignment vertical="center"/>
    </xf>
    <xf numFmtId="38" fontId="2" fillId="3" borderId="69" xfId="1" applyFont="1" applyFill="1" applyBorder="1" applyAlignment="1">
      <alignment vertical="center"/>
    </xf>
    <xf numFmtId="38" fontId="2" fillId="3" borderId="70" xfId="1" applyFont="1" applyFill="1" applyBorder="1" applyAlignment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left" vertical="center" shrinkToFit="1"/>
    </xf>
    <xf numFmtId="38" fontId="2" fillId="0" borderId="19" xfId="1" applyFont="1" applyBorder="1" applyAlignment="1">
      <alignment horizontal="left" vertical="center" shrinkToFit="1"/>
    </xf>
    <xf numFmtId="38" fontId="2" fillId="0" borderId="16" xfId="1" applyFont="1" applyBorder="1" applyAlignment="1">
      <alignment horizontal="left" vertical="center" shrinkToFit="1"/>
    </xf>
    <xf numFmtId="38" fontId="2" fillId="0" borderId="21" xfId="1" applyFont="1" applyBorder="1" applyAlignment="1">
      <alignment horizontal="left" vertical="center" shrinkToFit="1"/>
    </xf>
    <xf numFmtId="177" fontId="8" fillId="0" borderId="0" xfId="1" applyNumberFormat="1" applyFont="1" applyAlignment="1">
      <alignment horizontal="right" vertical="center" shrinkToFit="1"/>
    </xf>
    <xf numFmtId="38" fontId="8" fillId="0" borderId="0" xfId="1" applyFont="1" applyFill="1">
      <alignment vertical="center"/>
    </xf>
    <xf numFmtId="177" fontId="2" fillId="0" borderId="0" xfId="1" applyNumberFormat="1" applyFont="1" applyFill="1" applyAlignment="1">
      <alignment horizontal="right" vertical="center" shrinkToFit="1"/>
    </xf>
    <xf numFmtId="10" fontId="7" fillId="0" borderId="72" xfId="1" applyNumberFormat="1" applyFont="1" applyFill="1" applyBorder="1" applyAlignment="1">
      <alignment horizontal="right" vertical="center"/>
    </xf>
    <xf numFmtId="38" fontId="7" fillId="0" borderId="71" xfId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right" vertical="center" shrinkToFit="1"/>
    </xf>
    <xf numFmtId="10" fontId="7" fillId="0" borderId="15" xfId="1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right" vertical="center"/>
    </xf>
    <xf numFmtId="10" fontId="7" fillId="0" borderId="22" xfId="1" applyNumberFormat="1" applyFont="1" applyFill="1" applyBorder="1" applyAlignment="1">
      <alignment horizontal="right" vertical="center" shrinkToFit="1"/>
    </xf>
    <xf numFmtId="38" fontId="7" fillId="0" borderId="21" xfId="1" applyFont="1" applyFill="1" applyBorder="1" applyAlignment="1">
      <alignment horizontal="right" vertical="center" shrinkToFit="1"/>
    </xf>
    <xf numFmtId="10" fontId="7" fillId="0" borderId="40" xfId="1" applyNumberFormat="1" applyFont="1" applyBorder="1" applyAlignment="1">
      <alignment horizontal="right" vertical="center" shrinkToFit="1"/>
    </xf>
    <xf numFmtId="38" fontId="7" fillId="0" borderId="16" xfId="1" applyFont="1" applyBorder="1" applyAlignment="1">
      <alignment horizontal="right" vertical="center" shrinkToFit="1"/>
    </xf>
    <xf numFmtId="10" fontId="7" fillId="0" borderId="22" xfId="1" applyNumberFormat="1" applyFont="1" applyBorder="1" applyAlignment="1">
      <alignment horizontal="right" vertical="center" shrinkToFit="1"/>
    </xf>
    <xf numFmtId="38" fontId="7" fillId="0" borderId="57" xfId="1" applyFont="1" applyBorder="1" applyAlignment="1">
      <alignment horizontal="right" vertical="center" shrinkToFit="1"/>
    </xf>
    <xf numFmtId="10" fontId="7" fillId="0" borderId="15" xfId="1" applyNumberFormat="1" applyFont="1" applyBorder="1" applyAlignment="1">
      <alignment horizontal="right" vertical="center" shrinkToFit="1"/>
    </xf>
    <xf numFmtId="10" fontId="7" fillId="0" borderId="54" xfId="1" applyNumberFormat="1" applyFont="1" applyBorder="1" applyAlignment="1">
      <alignment horizontal="right" vertical="center" shrinkToFit="1"/>
    </xf>
    <xf numFmtId="38" fontId="7" fillId="0" borderId="53" xfId="1" applyFont="1" applyBorder="1" applyAlignment="1">
      <alignment horizontal="right" vertical="center" shrinkToFit="1"/>
    </xf>
    <xf numFmtId="38" fontId="2" fillId="0" borderId="52" xfId="1" applyFont="1" applyFill="1" applyBorder="1" applyAlignment="1">
      <alignment horizontal="left" vertical="center" shrinkToFit="1"/>
    </xf>
    <xf numFmtId="38" fontId="8" fillId="0" borderId="0" xfId="1" applyFont="1">
      <alignment vertical="center"/>
    </xf>
    <xf numFmtId="177" fontId="8" fillId="0" borderId="0" xfId="1" applyNumberFormat="1" applyFont="1" applyBorder="1" applyAlignment="1">
      <alignment horizontal="right" vertical="center" shrinkToFit="1"/>
    </xf>
    <xf numFmtId="177" fontId="9" fillId="0" borderId="0" xfId="1" applyNumberFormat="1" applyFont="1" applyAlignment="1">
      <alignment horizontal="right" vertical="center" shrinkToFit="1"/>
    </xf>
    <xf numFmtId="38" fontId="6" fillId="0" borderId="0" xfId="1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38" fontId="2" fillId="0" borderId="73" xfId="1" applyFont="1" applyBorder="1" applyAlignment="1">
      <alignment horizontal="center" vertical="center" shrinkToFit="1"/>
    </xf>
    <xf numFmtId="38" fontId="2" fillId="0" borderId="60" xfId="1" applyFont="1" applyBorder="1" applyAlignment="1">
      <alignment horizontal="center" vertical="center" wrapText="1" shrinkToFit="1"/>
    </xf>
    <xf numFmtId="38" fontId="2" fillId="0" borderId="4" xfId="1" applyFont="1" applyBorder="1" applyAlignment="1">
      <alignment horizontal="center" vertical="center" wrapText="1" shrinkToFit="1"/>
    </xf>
    <xf numFmtId="38" fontId="7" fillId="3" borderId="74" xfId="1" applyFont="1" applyFill="1" applyBorder="1" applyAlignment="1">
      <alignment horizontal="right" vertical="center"/>
    </xf>
    <xf numFmtId="38" fontId="7" fillId="3" borderId="75" xfId="1" applyFont="1" applyFill="1" applyBorder="1" applyAlignment="1">
      <alignment horizontal="right" vertical="center"/>
    </xf>
    <xf numFmtId="38" fontId="7" fillId="3" borderId="11" xfId="1" applyFont="1" applyFill="1" applyBorder="1" applyAlignment="1">
      <alignment horizontal="right" vertical="center"/>
    </xf>
    <xf numFmtId="38" fontId="7" fillId="0" borderId="76" xfId="1" applyFont="1" applyBorder="1" applyAlignment="1">
      <alignment horizontal="right" vertical="center"/>
    </xf>
    <xf numFmtId="38" fontId="7" fillId="0" borderId="77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7" fillId="0" borderId="78" xfId="1" applyFont="1" applyBorder="1" applyAlignment="1">
      <alignment horizontal="right" vertical="center"/>
    </xf>
    <xf numFmtId="38" fontId="7" fillId="0" borderId="79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81" xfId="1" applyFont="1" applyBorder="1" applyAlignment="1">
      <alignment horizontal="right" vertical="center"/>
    </xf>
    <xf numFmtId="38" fontId="7" fillId="0" borderId="82" xfId="1" applyFont="1" applyBorder="1" applyAlignment="1">
      <alignment horizontal="right" vertical="center"/>
    </xf>
    <xf numFmtId="38" fontId="7" fillId="0" borderId="22" xfId="1" applyFont="1" applyBorder="1" applyAlignment="1">
      <alignment horizontal="right" vertical="center"/>
    </xf>
    <xf numFmtId="38" fontId="7" fillId="3" borderId="83" xfId="1" applyFont="1" applyFill="1" applyBorder="1" applyAlignment="1">
      <alignment horizontal="right" vertical="center"/>
    </xf>
    <xf numFmtId="38" fontId="7" fillId="3" borderId="84" xfId="1" applyFont="1" applyFill="1" applyBorder="1" applyAlignment="1">
      <alignment horizontal="right" vertical="center"/>
    </xf>
    <xf numFmtId="38" fontId="7" fillId="3" borderId="27" xfId="1" applyFont="1" applyFill="1" applyBorder="1" applyAlignment="1">
      <alignment horizontal="right" vertical="center"/>
    </xf>
    <xf numFmtId="38" fontId="7" fillId="2" borderId="85" xfId="1" applyFont="1" applyFill="1" applyBorder="1" applyAlignment="1">
      <alignment horizontal="right" vertical="center"/>
    </xf>
    <xf numFmtId="38" fontId="7" fillId="2" borderId="86" xfId="1" applyFont="1" applyFill="1" applyBorder="1" applyAlignment="1">
      <alignment horizontal="right" vertical="center"/>
    </xf>
    <xf numFmtId="38" fontId="7" fillId="2" borderId="34" xfId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 shrinkToFit="1"/>
    </xf>
    <xf numFmtId="38" fontId="7" fillId="0" borderId="88" xfId="1" applyFont="1" applyBorder="1" applyAlignment="1">
      <alignment horizontal="right" vertical="center"/>
    </xf>
    <xf numFmtId="38" fontId="7" fillId="0" borderId="89" xfId="1" applyFont="1" applyBorder="1" applyAlignment="1">
      <alignment horizontal="right" vertical="center"/>
    </xf>
    <xf numFmtId="38" fontId="7" fillId="0" borderId="90" xfId="1" applyFont="1" applyBorder="1" applyAlignment="1">
      <alignment horizontal="right" vertical="center"/>
    </xf>
    <xf numFmtId="38" fontId="7" fillId="0" borderId="37" xfId="1" applyFont="1" applyBorder="1" applyAlignment="1">
      <alignment horizontal="right" vertical="center"/>
    </xf>
    <xf numFmtId="38" fontId="7" fillId="0" borderId="91" xfId="1" applyFont="1" applyBorder="1" applyAlignment="1">
      <alignment horizontal="right" vertical="center"/>
    </xf>
    <xf numFmtId="38" fontId="7" fillId="0" borderId="47" xfId="1" applyFont="1" applyBorder="1" applyAlignment="1">
      <alignment horizontal="right" vertical="center"/>
    </xf>
    <xf numFmtId="38" fontId="7" fillId="0" borderId="40" xfId="1" applyFont="1" applyBorder="1" applyAlignment="1">
      <alignment horizontal="right" vertical="center"/>
    </xf>
    <xf numFmtId="38" fontId="7" fillId="0" borderId="92" xfId="1" applyFont="1" applyBorder="1" applyAlignment="1">
      <alignment horizontal="right" vertical="center"/>
    </xf>
    <xf numFmtId="38" fontId="7" fillId="0" borderId="42" xfId="1" applyFont="1" applyBorder="1" applyAlignment="1">
      <alignment horizontal="right" vertical="center"/>
    </xf>
    <xf numFmtId="38" fontId="2" fillId="0" borderId="43" xfId="1" applyFont="1" applyBorder="1" applyAlignment="1">
      <alignment horizontal="left" vertical="center" shrinkToFit="1"/>
    </xf>
    <xf numFmtId="38" fontId="7" fillId="0" borderId="76" xfId="1" applyFont="1" applyBorder="1" applyAlignment="1">
      <alignment horizontal="right" vertical="center" shrinkToFit="1"/>
    </xf>
    <xf numFmtId="38" fontId="7" fillId="0" borderId="77" xfId="1" applyFont="1" applyBorder="1" applyAlignment="1">
      <alignment horizontal="right" vertical="center" shrinkToFit="1"/>
    </xf>
    <xf numFmtId="38" fontId="7" fillId="0" borderId="15" xfId="1" applyFont="1" applyBorder="1" applyAlignment="1">
      <alignment horizontal="right" vertical="center" shrinkToFit="1"/>
    </xf>
    <xf numFmtId="38" fontId="2" fillId="0" borderId="38" xfId="1" applyFont="1" applyFill="1" applyBorder="1" applyAlignment="1">
      <alignment horizontal="left" vertical="center" shrinkToFit="1"/>
    </xf>
    <xf numFmtId="38" fontId="7" fillId="0" borderId="78" xfId="1" applyFont="1" applyBorder="1" applyAlignment="1">
      <alignment horizontal="right" vertical="center" shrinkToFit="1"/>
    </xf>
    <xf numFmtId="38" fontId="7" fillId="0" borderId="79" xfId="1" applyFont="1" applyBorder="1" applyAlignment="1">
      <alignment horizontal="right" vertical="center" shrinkToFit="1"/>
    </xf>
    <xf numFmtId="38" fontId="7" fillId="0" borderId="18" xfId="1" applyFont="1" applyBorder="1" applyAlignment="1">
      <alignment horizontal="right" vertical="center" shrinkToFit="1"/>
    </xf>
    <xf numFmtId="38" fontId="2" fillId="0" borderId="19" xfId="1" applyFont="1" applyBorder="1" applyAlignment="1">
      <alignment horizontal="center" vertical="center"/>
    </xf>
    <xf numFmtId="38" fontId="7" fillId="3" borderId="93" xfId="1" applyFont="1" applyFill="1" applyBorder="1" applyAlignment="1">
      <alignment horizontal="right" vertical="center"/>
    </xf>
    <xf numFmtId="38" fontId="7" fillId="3" borderId="94" xfId="1" applyFont="1" applyFill="1" applyBorder="1" applyAlignment="1">
      <alignment horizontal="right" vertical="center"/>
    </xf>
    <xf numFmtId="38" fontId="7" fillId="3" borderId="45" xfId="1" applyFont="1" applyFill="1" applyBorder="1" applyAlignment="1">
      <alignment horizontal="right" vertical="center"/>
    </xf>
    <xf numFmtId="38" fontId="7" fillId="0" borderId="95" xfId="1" applyFont="1" applyBorder="1" applyAlignment="1">
      <alignment horizontal="right" vertical="center"/>
    </xf>
    <xf numFmtId="38" fontId="2" fillId="0" borderId="57" xfId="1" applyFont="1" applyBorder="1" applyAlignment="1">
      <alignment horizontal="left" vertical="center" shrinkToFit="1"/>
    </xf>
    <xf numFmtId="38" fontId="7" fillId="0" borderId="91" xfId="1" applyFont="1" applyBorder="1" applyAlignment="1">
      <alignment horizontal="right" vertical="center" shrinkToFit="1"/>
    </xf>
    <xf numFmtId="38" fontId="7" fillId="0" borderId="40" xfId="1" applyFont="1" applyBorder="1" applyAlignment="1">
      <alignment horizontal="right" vertical="center" shrinkToFit="1"/>
    </xf>
    <xf numFmtId="38" fontId="2" fillId="0" borderId="19" xfId="1" applyFont="1" applyFill="1" applyBorder="1" applyAlignment="1">
      <alignment horizontal="left" vertical="center" shrinkToFit="1"/>
    </xf>
    <xf numFmtId="38" fontId="7" fillId="0" borderId="81" xfId="1" applyFont="1" applyBorder="1" applyAlignment="1">
      <alignment horizontal="right" vertical="center" shrinkToFit="1"/>
    </xf>
    <xf numFmtId="38" fontId="7" fillId="0" borderId="82" xfId="1" applyFont="1" applyBorder="1" applyAlignment="1">
      <alignment horizontal="right" vertical="center" shrinkToFit="1"/>
    </xf>
    <xf numFmtId="38" fontId="7" fillId="0" borderId="21" xfId="1" applyFont="1" applyBorder="1" applyAlignment="1">
      <alignment horizontal="right" vertical="center" shrinkToFit="1"/>
    </xf>
    <xf numFmtId="38" fontId="7" fillId="0" borderId="22" xfId="1" applyFont="1" applyBorder="1" applyAlignment="1">
      <alignment horizontal="right" vertical="center" shrinkToFit="1"/>
    </xf>
    <xf numFmtId="38" fontId="7" fillId="2" borderId="93" xfId="1" applyFont="1" applyFill="1" applyBorder="1" applyAlignment="1">
      <alignment horizontal="right" vertical="center"/>
    </xf>
    <xf numFmtId="38" fontId="7" fillId="2" borderId="94" xfId="1" applyFont="1" applyFill="1" applyBorder="1" applyAlignment="1">
      <alignment horizontal="right" vertical="center"/>
    </xf>
    <xf numFmtId="38" fontId="7" fillId="2" borderId="45" xfId="1" applyFont="1" applyFill="1" applyBorder="1" applyAlignment="1">
      <alignment horizontal="right" vertical="center"/>
    </xf>
    <xf numFmtId="38" fontId="2" fillId="0" borderId="53" xfId="1" applyFont="1" applyFill="1" applyBorder="1" applyAlignment="1">
      <alignment horizontal="left" vertical="center" shrinkToFit="1"/>
    </xf>
    <xf numFmtId="38" fontId="7" fillId="0" borderId="96" xfId="1" applyFont="1" applyBorder="1" applyAlignment="1">
      <alignment horizontal="right" vertical="center" shrinkToFit="1"/>
    </xf>
    <xf numFmtId="38" fontId="7" fillId="0" borderId="97" xfId="1" applyFont="1" applyBorder="1" applyAlignment="1">
      <alignment horizontal="right" vertical="center" shrinkToFit="1"/>
    </xf>
    <xf numFmtId="38" fontId="7" fillId="0" borderId="52" xfId="1" applyFont="1" applyBorder="1" applyAlignment="1">
      <alignment horizontal="right" vertical="center" shrinkToFit="1"/>
    </xf>
    <xf numFmtId="38" fontId="7" fillId="0" borderId="54" xfId="1" applyFont="1" applyBorder="1" applyAlignment="1">
      <alignment horizontal="right" vertical="center" shrinkToFit="1"/>
    </xf>
    <xf numFmtId="38" fontId="7" fillId="4" borderId="93" xfId="1" applyFont="1" applyFill="1" applyBorder="1" applyAlignment="1">
      <alignment horizontal="right" vertical="center"/>
    </xf>
    <xf numFmtId="38" fontId="7" fillId="4" borderId="94" xfId="1" applyFont="1" applyFill="1" applyBorder="1" applyAlignment="1">
      <alignment horizontal="right" vertical="center"/>
    </xf>
    <xf numFmtId="38" fontId="7" fillId="4" borderId="45" xfId="1" applyFont="1" applyFill="1" applyBorder="1" applyAlignment="1">
      <alignment horizontal="right" vertical="center"/>
    </xf>
    <xf numFmtId="38" fontId="7" fillId="0" borderId="95" xfId="1" applyFont="1" applyBorder="1" applyAlignment="1">
      <alignment horizontal="right" vertical="center" shrinkToFit="1"/>
    </xf>
    <xf numFmtId="38" fontId="7" fillId="4" borderId="83" xfId="1" applyFont="1" applyFill="1" applyBorder="1" applyAlignment="1">
      <alignment horizontal="right" vertical="center"/>
    </xf>
    <xf numFmtId="38" fontId="7" fillId="4" borderId="84" xfId="1" applyFont="1" applyFill="1" applyBorder="1" applyAlignment="1">
      <alignment horizontal="right" vertical="center"/>
    </xf>
    <xf numFmtId="38" fontId="7" fillId="4" borderId="27" xfId="1" applyFont="1" applyFill="1" applyBorder="1" applyAlignment="1">
      <alignment horizontal="right" vertical="center"/>
    </xf>
    <xf numFmtId="38" fontId="2" fillId="0" borderId="58" xfId="1" applyFont="1" applyBorder="1" applyAlignment="1">
      <alignment horizontal="left" vertical="center" shrinkToFit="1"/>
    </xf>
    <xf numFmtId="38" fontId="7" fillId="0" borderId="98" xfId="1" applyFont="1" applyBorder="1" applyAlignment="1">
      <alignment horizontal="right" vertical="center" shrinkToFit="1"/>
    </xf>
    <xf numFmtId="38" fontId="7" fillId="0" borderId="12" xfId="1" applyFont="1" applyBorder="1" applyAlignment="1">
      <alignment horizontal="right" vertical="center" shrinkToFit="1"/>
    </xf>
    <xf numFmtId="38" fontId="7" fillId="0" borderId="99" xfId="1" applyFont="1" applyBorder="1" applyAlignment="1">
      <alignment horizontal="right" vertical="center" shrinkToFit="1"/>
    </xf>
    <xf numFmtId="38" fontId="7" fillId="0" borderId="81" xfId="1" applyFont="1" applyFill="1" applyBorder="1" applyAlignment="1">
      <alignment horizontal="right" vertical="center" shrinkToFit="1"/>
    </xf>
    <xf numFmtId="38" fontId="7" fillId="0" borderId="82" xfId="1" applyFont="1" applyFill="1" applyBorder="1" applyAlignment="1">
      <alignment horizontal="right" vertical="center" shrinkToFit="1"/>
    </xf>
    <xf numFmtId="38" fontId="7" fillId="0" borderId="22" xfId="1" applyFont="1" applyFill="1" applyBorder="1" applyAlignment="1">
      <alignment horizontal="right" vertical="center" shrinkToFit="1"/>
    </xf>
    <xf numFmtId="38" fontId="7" fillId="4" borderId="85" xfId="1" applyFont="1" applyFill="1" applyBorder="1" applyAlignment="1">
      <alignment horizontal="right" vertical="center"/>
    </xf>
    <xf numFmtId="38" fontId="7" fillId="4" borderId="86" xfId="1" applyFont="1" applyFill="1" applyBorder="1" applyAlignment="1">
      <alignment horizontal="right" vertical="center"/>
    </xf>
    <xf numFmtId="38" fontId="7" fillId="4" borderId="34" xfId="1" applyFont="1" applyFill="1" applyBorder="1" applyAlignment="1">
      <alignment horizontal="right" vertical="center"/>
    </xf>
    <xf numFmtId="38" fontId="8" fillId="0" borderId="0" xfId="1" applyFont="1" applyAlignment="1">
      <alignment vertical="center" shrinkToFit="1"/>
    </xf>
    <xf numFmtId="38" fontId="10" fillId="0" borderId="0" xfId="1" applyFont="1" applyAlignment="1">
      <alignment horizontal="right" vertical="center"/>
    </xf>
    <xf numFmtId="38" fontId="7" fillId="5" borderId="14" xfId="1" applyFont="1" applyFill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8" fontId="7" fillId="5" borderId="23" xfId="1" applyFont="1" applyFill="1" applyBorder="1" applyAlignment="1">
      <alignment horizontal="right" vertical="center"/>
    </xf>
    <xf numFmtId="38" fontId="7" fillId="5" borderId="26" xfId="1" applyFont="1" applyFill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2" fillId="3" borderId="48" xfId="1" applyFont="1" applyFill="1" applyBorder="1" applyAlignment="1">
      <alignment vertical="center"/>
    </xf>
    <xf numFmtId="38" fontId="2" fillId="3" borderId="44" xfId="1" applyFont="1" applyFill="1" applyBorder="1" applyAlignment="1">
      <alignment vertical="center"/>
    </xf>
    <xf numFmtId="38" fontId="2" fillId="3" borderId="55" xfId="1" applyFont="1" applyFill="1" applyBorder="1" applyAlignment="1">
      <alignment vertical="center"/>
    </xf>
    <xf numFmtId="38" fontId="2" fillId="3" borderId="56" xfId="1" applyFont="1" applyFill="1" applyBorder="1" applyAlignment="1">
      <alignment vertical="center"/>
    </xf>
    <xf numFmtId="38" fontId="2" fillId="3" borderId="58" xfId="1" applyFont="1" applyFill="1" applyBorder="1" applyAlignment="1">
      <alignment vertical="center"/>
    </xf>
    <xf numFmtId="38" fontId="2" fillId="3" borderId="59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 textRotation="255"/>
    </xf>
    <xf numFmtId="38" fontId="2" fillId="2" borderId="12" xfId="1" applyFont="1" applyFill="1" applyBorder="1" applyAlignment="1">
      <alignment horizontal="center" vertical="center" textRotation="255"/>
    </xf>
    <xf numFmtId="38" fontId="2" fillId="2" borderId="29" xfId="1" applyFont="1" applyFill="1" applyBorder="1" applyAlignment="1">
      <alignment horizontal="center" vertical="center" textRotation="255"/>
    </xf>
    <xf numFmtId="38" fontId="2" fillId="0" borderId="1" xfId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0" borderId="26" xfId="1" applyFont="1" applyBorder="1" applyAlignment="1">
      <alignment horizontal="left" vertical="center" shrinkToFit="1"/>
    </xf>
    <xf numFmtId="38" fontId="2" fillId="0" borderId="13" xfId="1" applyFont="1" applyBorder="1" applyAlignment="1">
      <alignment horizontal="left" vertical="center" shrinkToFit="1"/>
    </xf>
    <xf numFmtId="38" fontId="2" fillId="0" borderId="16" xfId="1" applyFont="1" applyBorder="1" applyAlignment="1">
      <alignment horizontal="left" vertical="center" shrinkToFit="1"/>
    </xf>
    <xf numFmtId="38" fontId="2" fillId="0" borderId="23" xfId="1" applyFont="1" applyBorder="1" applyAlignment="1">
      <alignment horizontal="left" vertical="center" shrinkToFit="1"/>
    </xf>
    <xf numFmtId="38" fontId="2" fillId="3" borderId="24" xfId="1" applyFont="1" applyFill="1" applyBorder="1" applyAlignment="1">
      <alignment horizontal="center" vertical="center"/>
    </xf>
    <xf numFmtId="38" fontId="2" fillId="3" borderId="44" xfId="1" applyFont="1" applyFill="1" applyBorder="1" applyAlignment="1">
      <alignment horizontal="center" vertical="center"/>
    </xf>
    <xf numFmtId="38" fontId="2" fillId="3" borderId="26" xfId="1" applyFont="1" applyFill="1" applyBorder="1" applyAlignment="1">
      <alignment horizontal="left" vertical="center" shrinkToFit="1"/>
    </xf>
    <xf numFmtId="38" fontId="2" fillId="0" borderId="21" xfId="1" applyFont="1" applyBorder="1" applyAlignment="1">
      <alignment horizontal="left" vertical="center" shrinkToFit="1"/>
    </xf>
    <xf numFmtId="38" fontId="2" fillId="0" borderId="46" xfId="1" applyFont="1" applyBorder="1" applyAlignment="1">
      <alignment horizontal="left" vertical="center" shrinkToFit="1"/>
    </xf>
    <xf numFmtId="38" fontId="2" fillId="0" borderId="38" xfId="1" applyFont="1" applyBorder="1" applyAlignment="1">
      <alignment horizontal="left" vertical="center" shrinkToFit="1"/>
    </xf>
    <xf numFmtId="38" fontId="2" fillId="0" borderId="39" xfId="1" applyFont="1" applyBorder="1" applyAlignment="1">
      <alignment horizontal="left" vertical="center" shrinkToFit="1"/>
    </xf>
    <xf numFmtId="38" fontId="2" fillId="0" borderId="38" xfId="1" applyFont="1" applyBorder="1" applyAlignment="1">
      <alignment vertical="center" shrinkToFit="1"/>
    </xf>
    <xf numFmtId="38" fontId="2" fillId="0" borderId="39" xfId="1" applyFont="1" applyBorder="1" applyAlignment="1">
      <alignment vertical="center" shrinkToFit="1"/>
    </xf>
    <xf numFmtId="38" fontId="2" fillId="2" borderId="48" xfId="1" applyFont="1" applyFill="1" applyBorder="1" applyAlignment="1">
      <alignment horizontal="center" vertical="center"/>
    </xf>
    <xf numFmtId="38" fontId="2" fillId="2" borderId="49" xfId="1" applyFont="1" applyFill="1" applyBorder="1" applyAlignment="1">
      <alignment horizontal="center" vertical="center"/>
    </xf>
    <xf numFmtId="38" fontId="2" fillId="2" borderId="44" xfId="1" applyFont="1" applyFill="1" applyBorder="1" applyAlignment="1">
      <alignment horizontal="center" vertical="center"/>
    </xf>
    <xf numFmtId="38" fontId="2" fillId="3" borderId="16" xfId="1" applyFont="1" applyFill="1" applyBorder="1" applyAlignment="1">
      <alignment horizontal="left" vertical="center" shrinkToFit="1"/>
    </xf>
    <xf numFmtId="38" fontId="2" fillId="3" borderId="23" xfId="1" applyFont="1" applyFill="1" applyBorder="1" applyAlignment="1">
      <alignment horizontal="left" vertical="center" shrinkToFit="1"/>
    </xf>
    <xf numFmtId="38" fontId="2" fillId="3" borderId="25" xfId="1" applyFont="1" applyFill="1" applyBorder="1" applyAlignment="1">
      <alignment horizontal="center" vertical="center"/>
    </xf>
    <xf numFmtId="38" fontId="2" fillId="3" borderId="10" xfId="1" applyFont="1" applyFill="1" applyBorder="1" applyAlignment="1">
      <alignment horizontal="left" vertical="center" shrinkToFit="1"/>
    </xf>
    <xf numFmtId="38" fontId="2" fillId="3" borderId="50" xfId="1" applyFont="1" applyFill="1" applyBorder="1" applyAlignment="1">
      <alignment vertical="center"/>
    </xf>
    <xf numFmtId="38" fontId="2" fillId="3" borderId="51" xfId="1" applyFont="1" applyFill="1" applyBorder="1" applyAlignment="1">
      <alignment vertical="center"/>
    </xf>
    <xf numFmtId="38" fontId="2" fillId="3" borderId="24" xfId="1" applyFont="1" applyFill="1" applyBorder="1" applyAlignment="1">
      <alignment horizontal="left" vertical="center" shrinkToFit="1"/>
    </xf>
    <xf numFmtId="38" fontId="2" fillId="3" borderId="28" xfId="1" applyFont="1" applyFill="1" applyBorder="1" applyAlignment="1">
      <alignment horizontal="left" vertical="center" shrinkToFit="1"/>
    </xf>
    <xf numFmtId="38" fontId="2" fillId="3" borderId="25" xfId="1" applyFont="1" applyFill="1" applyBorder="1" applyAlignment="1">
      <alignment horizontal="left" vertical="center" shrinkToFit="1"/>
    </xf>
    <xf numFmtId="38" fontId="2" fillId="0" borderId="14" xfId="1" applyFont="1" applyBorder="1" applyAlignment="1">
      <alignment horizontal="left" vertical="center" shrinkToFit="1"/>
    </xf>
    <xf numFmtId="38" fontId="2" fillId="0" borderId="17" xfId="1" applyFont="1" applyBorder="1" applyAlignment="1">
      <alignment horizontal="left" vertical="center" shrinkToFit="1"/>
    </xf>
    <xf numFmtId="38" fontId="2" fillId="3" borderId="13" xfId="1" applyFont="1" applyFill="1" applyBorder="1" applyAlignment="1">
      <alignment horizontal="center" vertical="center"/>
    </xf>
    <xf numFmtId="38" fontId="2" fillId="0" borderId="19" xfId="1" applyFont="1" applyBorder="1" applyAlignment="1">
      <alignment horizontal="left" vertical="center" shrinkToFit="1"/>
    </xf>
    <xf numFmtId="38" fontId="2" fillId="0" borderId="20" xfId="1" applyFont="1" applyBorder="1" applyAlignment="1">
      <alignment horizontal="left" vertical="center" shrinkToFit="1"/>
    </xf>
    <xf numFmtId="38" fontId="2" fillId="2" borderId="30" xfId="1" applyFont="1" applyFill="1" applyBorder="1" applyAlignment="1">
      <alignment horizontal="center" vertical="center"/>
    </xf>
    <xf numFmtId="38" fontId="2" fillId="2" borderId="31" xfId="1" applyFont="1" applyFill="1" applyBorder="1" applyAlignment="1">
      <alignment horizontal="center" vertical="center"/>
    </xf>
    <xf numFmtId="38" fontId="2" fillId="2" borderId="32" xfId="1" applyFont="1" applyFill="1" applyBorder="1" applyAlignment="1">
      <alignment horizontal="center" vertical="center"/>
    </xf>
    <xf numFmtId="38" fontId="2" fillId="0" borderId="35" xfId="1" applyFont="1" applyBorder="1" applyAlignment="1">
      <alignment vertical="center" shrinkToFit="1"/>
    </xf>
    <xf numFmtId="38" fontId="2" fillId="0" borderId="36" xfId="1" applyFont="1" applyBorder="1" applyAlignment="1">
      <alignment vertical="center" shrinkToFit="1"/>
    </xf>
    <xf numFmtId="38" fontId="5" fillId="0" borderId="0" xfId="1" applyFont="1" applyAlignment="1">
      <alignment horizontal="center" vertical="center"/>
    </xf>
    <xf numFmtId="38" fontId="2" fillId="3" borderId="7" xfId="1" applyFont="1" applyFill="1" applyBorder="1" applyAlignment="1">
      <alignment horizontal="left" vertical="center" shrinkToFit="1"/>
    </xf>
    <xf numFmtId="38" fontId="2" fillId="3" borderId="8" xfId="1" applyFont="1" applyFill="1" applyBorder="1" applyAlignment="1">
      <alignment horizontal="left" vertical="center" shrinkToFit="1"/>
    </xf>
    <xf numFmtId="38" fontId="2" fillId="3" borderId="9" xfId="1" applyFont="1" applyFill="1" applyBorder="1" applyAlignment="1">
      <alignment horizontal="left" vertical="center" shrinkToFit="1"/>
    </xf>
    <xf numFmtId="38" fontId="2" fillId="3" borderId="13" xfId="1" applyFont="1" applyFill="1" applyBorder="1" applyAlignment="1">
      <alignment horizontal="left" vertical="center" shrinkToFit="1"/>
    </xf>
    <xf numFmtId="38" fontId="2" fillId="3" borderId="49" xfId="1" applyFont="1" applyFill="1" applyBorder="1" applyAlignment="1">
      <alignment horizontal="center" vertical="center"/>
    </xf>
    <xf numFmtId="38" fontId="2" fillId="3" borderId="28" xfId="1" applyFont="1" applyFill="1" applyBorder="1" applyAlignment="1">
      <alignment horizontal="center" vertical="center"/>
    </xf>
    <xf numFmtId="38" fontId="2" fillId="0" borderId="87" xfId="1" applyFont="1" applyBorder="1" applyAlignment="1">
      <alignment vertical="center" shrinkToFit="1"/>
    </xf>
    <xf numFmtId="38" fontId="2" fillId="0" borderId="66" xfId="1" applyFont="1" applyBorder="1" applyAlignment="1">
      <alignment vertical="center" shrinkToFit="1"/>
    </xf>
    <xf numFmtId="38" fontId="2" fillId="0" borderId="80" xfId="1" applyFont="1" applyBorder="1" applyAlignment="1">
      <alignment horizontal="left" vertical="center" shrinkToFit="1"/>
    </xf>
    <xf numFmtId="38" fontId="2" fillId="0" borderId="43" xfId="1" applyFont="1" applyBorder="1" applyAlignment="1">
      <alignment horizontal="left" vertical="center" shrinkToFit="1"/>
    </xf>
    <xf numFmtId="38" fontId="2" fillId="0" borderId="66" xfId="1" applyFont="1" applyBorder="1" applyAlignment="1">
      <alignment horizontal="left" vertical="center" shrinkToFit="1"/>
    </xf>
    <xf numFmtId="38" fontId="2" fillId="0" borderId="41" xfId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2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54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95575" y="92202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152400</xdr:colOff>
      <xdr:row>54</xdr:row>
      <xdr:rowOff>0</xdr:rowOff>
    </xdr:from>
    <xdr:to>
      <xdr:col>5</xdr:col>
      <xdr:colOff>1019175</xdr:colOff>
      <xdr:row>54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" y="9220200"/>
          <a:ext cx="396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54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90850" y="100488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152400</xdr:colOff>
      <xdr:row>54</xdr:row>
      <xdr:rowOff>0</xdr:rowOff>
    </xdr:from>
    <xdr:to>
      <xdr:col>5</xdr:col>
      <xdr:colOff>1019175</xdr:colOff>
      <xdr:row>54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" y="10048875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581025</xdr:colOff>
      <xdr:row>1</xdr:row>
      <xdr:rowOff>200025</xdr:rowOff>
    </xdr:from>
    <xdr:to>
      <xdr:col>5</xdr:col>
      <xdr:colOff>866775</xdr:colOff>
      <xdr:row>3</xdr:row>
      <xdr:rowOff>190500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4886325" y="200025"/>
          <a:ext cx="1476375" cy="447675"/>
        </a:xfrm>
        <a:prstGeom prst="wedgeRoundRectCallout">
          <a:avLst>
            <a:gd name="adj1" fmla="val 19032"/>
            <a:gd name="adj2" fmla="val 9681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合計、比率等エクセル計算式登録済</a:t>
          </a:r>
        </a:p>
      </xdr:txBody>
    </xdr:sp>
    <xdr:clientData/>
  </xdr:twoCellAnchor>
  <xdr:twoCellAnchor>
    <xdr:from>
      <xdr:col>2</xdr:col>
      <xdr:colOff>104775</xdr:colOff>
      <xdr:row>10</xdr:row>
      <xdr:rowOff>0</xdr:rowOff>
    </xdr:from>
    <xdr:to>
      <xdr:col>3</xdr:col>
      <xdr:colOff>1905000</xdr:colOff>
      <xdr:row>12</xdr:row>
      <xdr:rowOff>114300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1571625" y="2105025"/>
          <a:ext cx="2686050" cy="495300"/>
        </a:xfrm>
        <a:prstGeom prst="wedgeRoundRectCallout">
          <a:avLst>
            <a:gd name="adj1" fmla="val -74417"/>
            <a:gd name="adj2" fmla="val 23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運転資金として、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年間事業費の12分の３以上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を用意すること。</a:t>
          </a:r>
        </a:p>
      </xdr:txBody>
    </xdr:sp>
    <xdr:clientData/>
  </xdr:twoCellAnchor>
  <xdr:twoCellAnchor>
    <xdr:from>
      <xdr:col>3</xdr:col>
      <xdr:colOff>523875</xdr:colOff>
      <xdr:row>14</xdr:row>
      <xdr:rowOff>38100</xdr:rowOff>
    </xdr:from>
    <xdr:to>
      <xdr:col>4</xdr:col>
      <xdr:colOff>238125</xdr:colOff>
      <xdr:row>17</xdr:row>
      <xdr:rowOff>114300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2876550" y="2657475"/>
          <a:ext cx="1666875" cy="552450"/>
        </a:xfrm>
        <a:prstGeom prst="wedgeRoundRectCallout">
          <a:avLst>
            <a:gd name="adj1" fmla="val -1431"/>
            <a:gd name="adj2" fmla="val 10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寄附者が複数いる場合、欄を増やして寄附者ごとに記載すること。</a:t>
          </a:r>
        </a:p>
      </xdr:txBody>
    </xdr:sp>
    <xdr:clientData/>
  </xdr:twoCellAnchor>
  <xdr:twoCellAnchor>
    <xdr:from>
      <xdr:col>3</xdr:col>
      <xdr:colOff>1876425</xdr:colOff>
      <xdr:row>54</xdr:row>
      <xdr:rowOff>66675</xdr:rowOff>
    </xdr:from>
    <xdr:to>
      <xdr:col>6</xdr:col>
      <xdr:colOff>19050</xdr:colOff>
      <xdr:row>55</xdr:row>
      <xdr:rowOff>123825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4229100" y="10115550"/>
          <a:ext cx="2400300" cy="228600"/>
        </a:xfrm>
        <a:prstGeom prst="wedgeRectCallout">
          <a:avLst>
            <a:gd name="adj1" fmla="val 26588"/>
            <a:gd name="adj2" fmla="val -1041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借入比率は５０％以下とすること。</a:t>
          </a:r>
        </a:p>
      </xdr:txBody>
    </xdr:sp>
    <xdr:clientData/>
  </xdr:twoCellAnchor>
  <xdr:twoCellAnchor>
    <xdr:from>
      <xdr:col>3</xdr:col>
      <xdr:colOff>57150</xdr:colOff>
      <xdr:row>4</xdr:row>
      <xdr:rowOff>200025</xdr:rowOff>
    </xdr:from>
    <xdr:to>
      <xdr:col>3</xdr:col>
      <xdr:colOff>1714500</xdr:colOff>
      <xdr:row>7</xdr:row>
      <xdr:rowOff>161925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2409825" y="885825"/>
          <a:ext cx="1657350" cy="561975"/>
        </a:xfrm>
        <a:prstGeom prst="wedgeRoundRectCallout">
          <a:avLst>
            <a:gd name="adj1" fmla="val -40806"/>
            <a:gd name="adj2" fmla="val 8050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新設法人の場合は、基本設計費用は準備会の経費として計上すること。</a:t>
          </a:r>
        </a:p>
      </xdr:txBody>
    </xdr:sp>
    <xdr:clientData/>
  </xdr:twoCellAnchor>
  <xdr:twoCellAnchor>
    <xdr:from>
      <xdr:col>1</xdr:col>
      <xdr:colOff>1133475</xdr:colOff>
      <xdr:row>2</xdr:row>
      <xdr:rowOff>66675</xdr:rowOff>
    </xdr:from>
    <xdr:to>
      <xdr:col>3</xdr:col>
      <xdr:colOff>800100</xdr:colOff>
      <xdr:row>4</xdr:row>
      <xdr:rowOff>133350</xdr:rowOff>
    </xdr:to>
    <xdr:sp macro="" textlink="">
      <xdr:nvSpPr>
        <xdr:cNvPr id="10" name="AutoShape 12"/>
        <xdr:cNvSpPr>
          <a:spLocks noChangeArrowheads="1"/>
        </xdr:cNvSpPr>
      </xdr:nvSpPr>
      <xdr:spPr bwMode="auto">
        <a:xfrm>
          <a:off x="1409700" y="295275"/>
          <a:ext cx="1743075" cy="523875"/>
        </a:xfrm>
        <a:prstGeom prst="wedgeRoundRectCallout">
          <a:avLst>
            <a:gd name="adj1" fmla="val -51093"/>
            <a:gd name="adj2" fmla="val 12090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定期借地権契約の場合、保証金は用地費に計上すること。</a:t>
          </a:r>
        </a:p>
      </xdr:txBody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1095375</xdr:colOff>
      <xdr:row>1</xdr:row>
      <xdr:rowOff>0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4305300" y="0"/>
          <a:ext cx="1095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48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90850" y="89916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152400</xdr:colOff>
      <xdr:row>48</xdr:row>
      <xdr:rowOff>0</xdr:rowOff>
    </xdr:from>
    <xdr:to>
      <xdr:col>5</xdr:col>
      <xdr:colOff>0</xdr:colOff>
      <xdr:row>48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" y="8991600"/>
          <a:ext cx="6010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48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90850" y="91630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152400</xdr:colOff>
      <xdr:row>48</xdr:row>
      <xdr:rowOff>0</xdr:rowOff>
    </xdr:from>
    <xdr:to>
      <xdr:col>5</xdr:col>
      <xdr:colOff>0</xdr:colOff>
      <xdr:row>48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" y="9163050"/>
          <a:ext cx="6010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352425</xdr:colOff>
      <xdr:row>10</xdr:row>
      <xdr:rowOff>180975</xdr:rowOff>
    </xdr:from>
    <xdr:to>
      <xdr:col>3</xdr:col>
      <xdr:colOff>1924050</xdr:colOff>
      <xdr:row>13</xdr:row>
      <xdr:rowOff>28575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1819275" y="2514600"/>
          <a:ext cx="2457450" cy="419100"/>
        </a:xfrm>
        <a:prstGeom prst="wedgeRoundRectCallout">
          <a:avLst>
            <a:gd name="adj1" fmla="val -84495"/>
            <a:gd name="adj2" fmla="val -23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運転資金として、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年間事業費の12分の３以上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を用意すること。</a:t>
          </a:r>
        </a:p>
      </xdr:txBody>
    </xdr:sp>
    <xdr:clientData/>
  </xdr:twoCellAnchor>
  <xdr:twoCellAnchor>
    <xdr:from>
      <xdr:col>3</xdr:col>
      <xdr:colOff>542925</xdr:colOff>
      <xdr:row>14</xdr:row>
      <xdr:rowOff>38100</xdr:rowOff>
    </xdr:from>
    <xdr:to>
      <xdr:col>3</xdr:col>
      <xdr:colOff>2228850</xdr:colOff>
      <xdr:row>17</xdr:row>
      <xdr:rowOff>114300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2895600" y="2819400"/>
          <a:ext cx="1685925" cy="552450"/>
        </a:xfrm>
        <a:prstGeom prst="wedgeRoundRectCallout">
          <a:avLst>
            <a:gd name="adj1" fmla="val -9889"/>
            <a:gd name="adj2" fmla="val 10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寄附者が複数いる場合、欄を増やして寄附者ごとに記載すること。</a:t>
          </a:r>
        </a:p>
      </xdr:txBody>
    </xdr:sp>
    <xdr:clientData/>
  </xdr:twoCellAnchor>
  <xdr:twoCellAnchor>
    <xdr:from>
      <xdr:col>8</xdr:col>
      <xdr:colOff>304800</xdr:colOff>
      <xdr:row>11</xdr:row>
      <xdr:rowOff>38100</xdr:rowOff>
    </xdr:from>
    <xdr:to>
      <xdr:col>10</xdr:col>
      <xdr:colOff>962025</xdr:colOff>
      <xdr:row>15</xdr:row>
      <xdr:rowOff>133350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10896600" y="2247900"/>
          <a:ext cx="2028825" cy="762000"/>
        </a:xfrm>
        <a:prstGeom prst="wedgeRoundRectCallout">
          <a:avLst>
            <a:gd name="adj1" fmla="val -60796"/>
            <a:gd name="adj2" fmla="val -412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「資金収支見込計算書（総括表）」の「収入合計(1)」欄の１２分の３を転記すること。</a:t>
          </a:r>
        </a:p>
      </xdr:txBody>
    </xdr:sp>
    <xdr:clientData/>
  </xdr:twoCellAnchor>
  <xdr:twoCellAnchor>
    <xdr:from>
      <xdr:col>3</xdr:col>
      <xdr:colOff>2266950</xdr:colOff>
      <xdr:row>10</xdr:row>
      <xdr:rowOff>180975</xdr:rowOff>
    </xdr:from>
    <xdr:to>
      <xdr:col>8</xdr:col>
      <xdr:colOff>85725</xdr:colOff>
      <xdr:row>12</xdr:row>
      <xdr:rowOff>38100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4619625" y="2200275"/>
          <a:ext cx="6057900" cy="238125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7</xdr:row>
      <xdr:rowOff>9525</xdr:rowOff>
    </xdr:from>
    <xdr:to>
      <xdr:col>8</xdr:col>
      <xdr:colOff>123825</xdr:colOff>
      <xdr:row>9</xdr:row>
      <xdr:rowOff>9525</xdr:rowOff>
    </xdr:to>
    <xdr:sp macro="" textlink="">
      <xdr:nvSpPr>
        <xdr:cNvPr id="8" name="AutoShape 8"/>
        <xdr:cNvSpPr>
          <a:spLocks/>
        </xdr:cNvSpPr>
      </xdr:nvSpPr>
      <xdr:spPr bwMode="auto">
        <a:xfrm>
          <a:off x="10620375" y="1457325"/>
          <a:ext cx="95250" cy="3810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438150</xdr:colOff>
      <xdr:row>4</xdr:row>
      <xdr:rowOff>104775</xdr:rowOff>
    </xdr:from>
    <xdr:to>
      <xdr:col>10</xdr:col>
      <xdr:colOff>990600</xdr:colOff>
      <xdr:row>8</xdr:row>
      <xdr:rowOff>9525</xdr:rowOff>
    </xdr:to>
    <xdr:sp macro="" textlink="">
      <xdr:nvSpPr>
        <xdr:cNvPr id="9" name="AutoShape 9"/>
        <xdr:cNvSpPr>
          <a:spLocks noChangeArrowheads="1"/>
        </xdr:cNvSpPr>
      </xdr:nvSpPr>
      <xdr:spPr bwMode="auto">
        <a:xfrm>
          <a:off x="11029950" y="790575"/>
          <a:ext cx="1924050" cy="857250"/>
        </a:xfrm>
        <a:prstGeom prst="wedgeRoundRectCallout">
          <a:avLst>
            <a:gd name="adj1" fmla="val -64852"/>
            <a:gd name="adj2" fmla="val 5888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工事請負費と工事事務費の事業費按分は、「面積・事業費按分表」と一致させること。</a:t>
          </a:r>
        </a:p>
      </xdr:txBody>
    </xdr:sp>
    <xdr:clientData/>
  </xdr:twoCellAnchor>
  <xdr:twoCellAnchor editAs="oneCell">
    <xdr:from>
      <xdr:col>6</xdr:col>
      <xdr:colOff>895350</xdr:colOff>
      <xdr:row>0</xdr:row>
      <xdr:rowOff>38100</xdr:rowOff>
    </xdr:from>
    <xdr:to>
      <xdr:col>7</xdr:col>
      <xdr:colOff>514350</xdr:colOff>
      <xdr:row>0</xdr:row>
      <xdr:rowOff>285750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8534400" y="38100"/>
          <a:ext cx="1095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L78"/>
  <sheetViews>
    <sheetView showGridLines="0" view="pageBreakPreview" topLeftCell="B5" zoomScaleNormal="100" zoomScaleSheetLayoutView="100" workbookViewId="0">
      <selection activeCell="E17" sqref="E17"/>
    </sheetView>
  </sheetViews>
  <sheetFormatPr defaultRowHeight="13.5"/>
  <cols>
    <col min="1" max="1" width="3.625" style="1" customWidth="1"/>
    <col min="2" max="2" width="15.625" style="1" customWidth="1"/>
    <col min="3" max="3" width="11.625" style="1" customWidth="1"/>
    <col min="4" max="4" width="25.625" style="1" customWidth="1"/>
    <col min="5" max="5" width="15.625" style="1" customWidth="1"/>
    <col min="6" max="6" width="14.625" style="1" customWidth="1"/>
    <col min="7" max="7" width="2.625" style="1" customWidth="1"/>
    <col min="8" max="8" width="12.625" style="88" customWidth="1"/>
    <col min="9" max="16384" width="9" style="1"/>
  </cols>
  <sheetData>
    <row r="1" spans="1:9" ht="23.25" customHeight="1">
      <c r="F1" s="189" t="s">
        <v>52</v>
      </c>
    </row>
    <row r="2" spans="1:9" s="2" customFormat="1" ht="18" customHeight="1">
      <c r="A2" s="242" t="s">
        <v>36</v>
      </c>
      <c r="B2" s="242"/>
      <c r="C2" s="242"/>
      <c r="D2" s="242"/>
      <c r="E2" s="242"/>
      <c r="F2" s="242"/>
      <c r="H2" s="108"/>
    </row>
    <row r="3" spans="1:9" s="2" customFormat="1" ht="18" customHeight="1">
      <c r="A3" s="83"/>
      <c r="B3" s="83"/>
      <c r="C3" s="83"/>
      <c r="D3" s="83"/>
      <c r="E3" s="83"/>
      <c r="F3" s="83"/>
      <c r="H3" s="108"/>
    </row>
    <row r="4" spans="1:9" ht="18" customHeight="1">
      <c r="A4" s="1" t="s">
        <v>40</v>
      </c>
      <c r="B4" s="2"/>
      <c r="D4" s="5" t="s">
        <v>0</v>
      </c>
      <c r="E4" s="3"/>
      <c r="F4" s="3"/>
    </row>
    <row r="5" spans="1:9" ht="17.25" customHeight="1" thickBot="1">
      <c r="E5" s="4" t="s">
        <v>1</v>
      </c>
    </row>
    <row r="6" spans="1:9" ht="15" customHeight="1" thickBot="1">
      <c r="A6" s="204"/>
      <c r="B6" s="205"/>
      <c r="C6" s="205"/>
      <c r="D6" s="206"/>
      <c r="E6" s="6" t="s">
        <v>2</v>
      </c>
      <c r="F6" s="7" t="s">
        <v>3</v>
      </c>
      <c r="G6" s="8"/>
      <c r="H6" s="107" t="s">
        <v>39</v>
      </c>
    </row>
    <row r="7" spans="1:9" ht="15" customHeight="1">
      <c r="A7" s="201" t="s">
        <v>4</v>
      </c>
      <c r="B7" s="243" t="s">
        <v>5</v>
      </c>
      <c r="C7" s="244"/>
      <c r="D7" s="245"/>
      <c r="E7" s="9">
        <f>'【様式13】 事業費等一覧（事業別）'!E7</f>
        <v>0</v>
      </c>
      <c r="F7" s="10" t="e">
        <f>E7/E14</f>
        <v>#DIV/0!</v>
      </c>
      <c r="G7" s="11"/>
      <c r="H7" s="93"/>
      <c r="I7" s="12"/>
    </row>
    <row r="8" spans="1:9" ht="15" customHeight="1">
      <c r="A8" s="202"/>
      <c r="B8" s="246" t="s">
        <v>6</v>
      </c>
      <c r="C8" s="232" t="s">
        <v>7</v>
      </c>
      <c r="D8" s="232"/>
      <c r="E8" s="13">
        <f>'【様式13】 事業費等一覧（事業別）'!E8</f>
        <v>0</v>
      </c>
      <c r="F8" s="14" t="e">
        <f>E8/$E$14</f>
        <v>#DIV/0!</v>
      </c>
      <c r="G8" s="11"/>
      <c r="H8" s="93"/>
      <c r="I8" s="12"/>
    </row>
    <row r="9" spans="1:9" ht="15" customHeight="1">
      <c r="A9" s="202"/>
      <c r="B9" s="223"/>
      <c r="C9" s="233" t="s">
        <v>8</v>
      </c>
      <c r="D9" s="233"/>
      <c r="E9" s="13">
        <f>'【様式13】 事業費等一覧（事業別）'!E9</f>
        <v>0</v>
      </c>
      <c r="F9" s="16" t="e">
        <f>E9/$E$14</f>
        <v>#DIV/0!</v>
      </c>
      <c r="G9" s="11"/>
      <c r="H9" s="93"/>
      <c r="I9" s="12"/>
    </row>
    <row r="10" spans="1:9" ht="15" customHeight="1">
      <c r="A10" s="202"/>
      <c r="B10" s="223"/>
      <c r="C10" s="235" t="s">
        <v>9</v>
      </c>
      <c r="D10" s="236"/>
      <c r="E10" s="13">
        <f>'【様式13】 事業費等一覧（事業別）'!E10</f>
        <v>0</v>
      </c>
      <c r="F10" s="18" t="e">
        <f>E10/$E$14</f>
        <v>#DIV/0!</v>
      </c>
      <c r="G10" s="11"/>
      <c r="H10" s="93"/>
      <c r="I10" s="12"/>
    </row>
    <row r="11" spans="1:9" ht="15" customHeight="1">
      <c r="A11" s="202"/>
      <c r="B11" s="224"/>
      <c r="C11" s="211" t="s">
        <v>10</v>
      </c>
      <c r="D11" s="225"/>
      <c r="E11" s="19">
        <f>SUM(E8:E10)</f>
        <v>0</v>
      </c>
      <c r="F11" s="20" t="e">
        <f>SUM(F8:F10)</f>
        <v>#DIV/0!</v>
      </c>
      <c r="G11" s="11"/>
      <c r="H11" s="93"/>
      <c r="I11" s="12"/>
    </row>
    <row r="12" spans="1:9" ht="15" customHeight="1">
      <c r="A12" s="202"/>
      <c r="B12" s="229" t="s">
        <v>11</v>
      </c>
      <c r="C12" s="230"/>
      <c r="D12" s="231"/>
      <c r="E12" s="190">
        <f>'【様式13】 事業費等一覧（事業別）'!E12</f>
        <v>0</v>
      </c>
      <c r="F12" s="20" t="e">
        <f>E12/E14</f>
        <v>#DIV/0!</v>
      </c>
      <c r="G12" s="11"/>
      <c r="H12" s="93"/>
      <c r="I12" s="12"/>
    </row>
    <row r="13" spans="1:9" ht="15" customHeight="1">
      <c r="A13" s="202"/>
      <c r="B13" s="213" t="s">
        <v>12</v>
      </c>
      <c r="C13" s="213"/>
      <c r="D13" s="213"/>
      <c r="E13" s="190">
        <f>'【様式13】 事業費等一覧（事業別）'!E13</f>
        <v>0</v>
      </c>
      <c r="F13" s="20" t="e">
        <f>E13/E14</f>
        <v>#DIV/0!</v>
      </c>
      <c r="G13" s="11"/>
      <c r="H13" s="93"/>
      <c r="I13" s="12"/>
    </row>
    <row r="14" spans="1:9" ht="15" customHeight="1" thickBot="1">
      <c r="A14" s="203"/>
      <c r="B14" s="237" t="s">
        <v>13</v>
      </c>
      <c r="C14" s="238"/>
      <c r="D14" s="239"/>
      <c r="E14" s="21">
        <f>E7+E11+E12+E13</f>
        <v>0</v>
      </c>
      <c r="F14" s="22" t="e">
        <f>F7+F11+F12+F13</f>
        <v>#DIV/0!</v>
      </c>
      <c r="G14" s="11"/>
      <c r="H14" s="93"/>
    </row>
    <row r="15" spans="1:9" s="28" customFormat="1" ht="7.5" customHeight="1" thickBot="1">
      <c r="A15" s="23"/>
      <c r="B15" s="24"/>
      <c r="C15" s="24"/>
      <c r="D15" s="24"/>
      <c r="E15" s="25"/>
      <c r="F15" s="25"/>
      <c r="G15" s="26"/>
      <c r="H15" s="93"/>
    </row>
    <row r="16" spans="1:9" ht="15" customHeight="1">
      <c r="A16" s="201" t="s">
        <v>14</v>
      </c>
      <c r="B16" s="226" t="s">
        <v>5</v>
      </c>
      <c r="C16" s="240" t="s">
        <v>15</v>
      </c>
      <c r="D16" s="241"/>
      <c r="E16" s="194">
        <f>'【様式13】 事業費等一覧（事業別）'!E16</f>
        <v>0</v>
      </c>
      <c r="F16" s="30" t="e">
        <f>E16/$E$38</f>
        <v>#DIV/0!</v>
      </c>
      <c r="G16" s="31"/>
      <c r="H16" s="93"/>
    </row>
    <row r="17" spans="1:9" ht="15" customHeight="1">
      <c r="A17" s="202"/>
      <c r="B17" s="224"/>
      <c r="C17" s="218" t="s">
        <v>16</v>
      </c>
      <c r="D17" s="219"/>
      <c r="E17" s="13">
        <f>'【様式13】 事業費等一覧（事業別）'!E17</f>
        <v>0</v>
      </c>
      <c r="F17" s="32" t="e">
        <f>E17/$E$38</f>
        <v>#DIV/0!</v>
      </c>
      <c r="G17" s="31"/>
      <c r="H17" s="93"/>
    </row>
    <row r="18" spans="1:9" ht="15" customHeight="1">
      <c r="A18" s="202"/>
      <c r="B18" s="213"/>
      <c r="C18" s="235" t="s">
        <v>17</v>
      </c>
      <c r="D18" s="236"/>
      <c r="E18" s="13">
        <f>'【様式13】 事業費等一覧（事業別）'!E18</f>
        <v>0</v>
      </c>
      <c r="F18" s="33" t="e">
        <f>E18/$E$38</f>
        <v>#DIV/0!</v>
      </c>
      <c r="G18" s="31"/>
      <c r="H18" s="93"/>
    </row>
    <row r="19" spans="1:9" ht="15" customHeight="1">
      <c r="A19" s="202"/>
      <c r="B19" s="213"/>
      <c r="C19" s="208" t="s">
        <v>18</v>
      </c>
      <c r="D19" s="84" t="s">
        <v>19</v>
      </c>
      <c r="E19" s="13">
        <f>'【様式13】 事業費等一覧（事業別）'!E19</f>
        <v>0</v>
      </c>
      <c r="F19" s="14" t="e">
        <f>E19/$E$38</f>
        <v>#DIV/0!</v>
      </c>
      <c r="G19" s="31"/>
      <c r="H19" s="93"/>
    </row>
    <row r="20" spans="1:9" ht="15" customHeight="1">
      <c r="A20" s="202"/>
      <c r="B20" s="213"/>
      <c r="C20" s="209"/>
      <c r="D20" s="34" t="s">
        <v>38</v>
      </c>
      <c r="E20" s="13">
        <f>'【様式13】 事業費等一覧（事業別）'!E20</f>
        <v>0</v>
      </c>
      <c r="F20" s="16" t="e">
        <f>E20/$E$38</f>
        <v>#DIV/0!</v>
      </c>
      <c r="G20" s="31"/>
      <c r="H20" s="93"/>
    </row>
    <row r="21" spans="1:9" ht="15" customHeight="1">
      <c r="A21" s="202"/>
      <c r="B21" s="213"/>
      <c r="C21" s="210"/>
      <c r="D21" s="35" t="s">
        <v>10</v>
      </c>
      <c r="E21" s="36">
        <f>SUM(E19:E20)</f>
        <v>0</v>
      </c>
      <c r="F21" s="18" t="e">
        <f>SUM(F19:F20)</f>
        <v>#DIV/0!</v>
      </c>
      <c r="G21" s="31"/>
      <c r="H21" s="93"/>
    </row>
    <row r="22" spans="1:9" ht="15" customHeight="1">
      <c r="A22" s="202"/>
      <c r="B22" s="213"/>
      <c r="C22" s="234" t="s">
        <v>20</v>
      </c>
      <c r="D22" s="212"/>
      <c r="E22" s="37">
        <f>E16+E17+E18+E21</f>
        <v>0</v>
      </c>
      <c r="F22" s="38" t="e">
        <f>F16+F17+F18+F21</f>
        <v>#DIV/0!</v>
      </c>
      <c r="G22" s="31"/>
      <c r="H22" s="93">
        <f>E22-E7</f>
        <v>0</v>
      </c>
      <c r="I22" s="106" t="str">
        <f>IF(H22=0,"ok","事業費と調達資金が不一致")</f>
        <v>ok</v>
      </c>
    </row>
    <row r="23" spans="1:9" ht="15" customHeight="1">
      <c r="A23" s="202"/>
      <c r="B23" s="213" t="s">
        <v>6</v>
      </c>
      <c r="C23" s="232" t="s">
        <v>21</v>
      </c>
      <c r="D23" s="232"/>
      <c r="E23" s="13">
        <f>'【様式13】 事業費等一覧（事業別）'!E23</f>
        <v>0</v>
      </c>
      <c r="F23" s="14" t="e">
        <f t="shared" ref="F23:F29" si="0">E23/$E$38</f>
        <v>#DIV/0!</v>
      </c>
      <c r="G23" s="31"/>
      <c r="H23" s="93"/>
    </row>
    <row r="24" spans="1:9" ht="15" customHeight="1">
      <c r="A24" s="202"/>
      <c r="B24" s="213"/>
      <c r="C24" s="233" t="s">
        <v>15</v>
      </c>
      <c r="D24" s="233"/>
      <c r="E24" s="13">
        <f>'【様式13】 事業費等一覧（事業別）'!E24</f>
        <v>0</v>
      </c>
      <c r="F24" s="16" t="e">
        <f t="shared" si="0"/>
        <v>#DIV/0!</v>
      </c>
      <c r="G24" s="31"/>
      <c r="H24" s="93"/>
    </row>
    <row r="25" spans="1:9" ht="15" customHeight="1">
      <c r="A25" s="202"/>
      <c r="B25" s="213"/>
      <c r="C25" s="216" t="s">
        <v>16</v>
      </c>
      <c r="D25" s="217"/>
      <c r="E25" s="13">
        <f>'【様式13】 事業費等一覧（事業別）'!E25</f>
        <v>0</v>
      </c>
      <c r="F25" s="16" t="e">
        <f t="shared" si="0"/>
        <v>#DIV/0!</v>
      </c>
      <c r="G25" s="31"/>
      <c r="H25" s="93"/>
    </row>
    <row r="26" spans="1:9" ht="15" customHeight="1">
      <c r="A26" s="202"/>
      <c r="B26" s="213"/>
      <c r="C26" s="214" t="s">
        <v>17</v>
      </c>
      <c r="D26" s="215"/>
      <c r="E26" s="13">
        <f>'【様式13】 事業費等一覧（事業別）'!E26</f>
        <v>0</v>
      </c>
      <c r="F26" s="33" t="e">
        <f t="shared" si="0"/>
        <v>#DIV/0!</v>
      </c>
      <c r="G26" s="31"/>
      <c r="H26" s="93"/>
    </row>
    <row r="27" spans="1:9" ht="15" customHeight="1">
      <c r="A27" s="202"/>
      <c r="B27" s="213"/>
      <c r="C27" s="208" t="s">
        <v>18</v>
      </c>
      <c r="D27" s="84" t="s">
        <v>19</v>
      </c>
      <c r="E27" s="13">
        <f>'【様式13】 事業費等一覧（事業別）'!E27</f>
        <v>0</v>
      </c>
      <c r="F27" s="14" t="e">
        <f t="shared" si="0"/>
        <v>#DIV/0!</v>
      </c>
      <c r="G27" s="31"/>
      <c r="H27" s="93"/>
    </row>
    <row r="28" spans="1:9" ht="15" customHeight="1">
      <c r="A28" s="202"/>
      <c r="B28" s="213"/>
      <c r="C28" s="209"/>
      <c r="D28" s="41" t="s">
        <v>22</v>
      </c>
      <c r="E28" s="13">
        <f>'【様式13】 事業費等一覧（事業別）'!E28</f>
        <v>0</v>
      </c>
      <c r="F28" s="32" t="e">
        <f t="shared" si="0"/>
        <v>#DIV/0!</v>
      </c>
      <c r="G28" s="31"/>
      <c r="H28" s="93"/>
    </row>
    <row r="29" spans="1:9" ht="15" customHeight="1">
      <c r="A29" s="202"/>
      <c r="B29" s="213"/>
      <c r="C29" s="209"/>
      <c r="D29" s="34" t="s">
        <v>37</v>
      </c>
      <c r="E29" s="13">
        <f>'【様式13】 事業費等一覧（事業別）'!E29</f>
        <v>0</v>
      </c>
      <c r="F29" s="16" t="e">
        <f t="shared" si="0"/>
        <v>#DIV/0!</v>
      </c>
      <c r="G29" s="31"/>
      <c r="H29" s="93"/>
    </row>
    <row r="30" spans="1:9" ht="15" customHeight="1">
      <c r="A30" s="202"/>
      <c r="B30" s="213"/>
      <c r="C30" s="210"/>
      <c r="D30" s="35" t="s">
        <v>10</v>
      </c>
      <c r="E30" s="36">
        <f>SUM(E27:E29)</f>
        <v>0</v>
      </c>
      <c r="F30" s="18" t="e">
        <f>SUM(F27:F29)</f>
        <v>#DIV/0!</v>
      </c>
      <c r="G30" s="31"/>
      <c r="H30" s="93"/>
    </row>
    <row r="31" spans="1:9" ht="15" customHeight="1">
      <c r="A31" s="202"/>
      <c r="B31" s="213"/>
      <c r="C31" s="211" t="s">
        <v>20</v>
      </c>
      <c r="D31" s="212"/>
      <c r="E31" s="37">
        <f>E23+E24+E25+E26+E30</f>
        <v>0</v>
      </c>
      <c r="F31" s="38" t="e">
        <f>F23+F24+F25+F26+F30</f>
        <v>#DIV/0!</v>
      </c>
      <c r="G31" s="31"/>
      <c r="H31" s="93">
        <f>E31-E11</f>
        <v>0</v>
      </c>
      <c r="I31" s="106" t="str">
        <f>IF(H31=0,"ok","事業費と調達資金が不一致")</f>
        <v>ok</v>
      </c>
    </row>
    <row r="32" spans="1:9" ht="15" customHeight="1">
      <c r="A32" s="202"/>
      <c r="B32" s="223" t="s">
        <v>11</v>
      </c>
      <c r="C32" s="207" t="s">
        <v>18</v>
      </c>
      <c r="D32" s="84" t="s">
        <v>19</v>
      </c>
      <c r="E32" s="13">
        <f>'【様式13】 事業費等一覧（事業別）'!E32</f>
        <v>0</v>
      </c>
      <c r="F32" s="14" t="e">
        <f>E32/$E$38</f>
        <v>#DIV/0!</v>
      </c>
      <c r="G32" s="31"/>
      <c r="H32" s="93"/>
    </row>
    <row r="33" spans="1:9" ht="15" customHeight="1">
      <c r="A33" s="202"/>
      <c r="B33" s="223"/>
      <c r="C33" s="207"/>
      <c r="D33" s="44" t="s">
        <v>37</v>
      </c>
      <c r="E33" s="13">
        <f>'【様式13】 事業費等一覧（事業別）'!E33</f>
        <v>0</v>
      </c>
      <c r="F33" s="18" t="e">
        <f>E33/$E$38</f>
        <v>#DIV/0!</v>
      </c>
      <c r="G33" s="31"/>
      <c r="H33" s="93"/>
    </row>
    <row r="34" spans="1:9" ht="15" customHeight="1">
      <c r="A34" s="202"/>
      <c r="B34" s="224"/>
      <c r="C34" s="211" t="s">
        <v>20</v>
      </c>
      <c r="D34" s="212"/>
      <c r="E34" s="37">
        <f>SUM(E32:E33)</f>
        <v>0</v>
      </c>
      <c r="F34" s="38" t="e">
        <f>SUM(F32:F33)</f>
        <v>#DIV/0!</v>
      </c>
      <c r="G34" s="31"/>
      <c r="H34" s="93">
        <f>E34-E12</f>
        <v>0</v>
      </c>
      <c r="I34" s="106" t="str">
        <f>IF(H34=0,"ok","事業費と調達資金が不一致")</f>
        <v>ok</v>
      </c>
    </row>
    <row r="35" spans="1:9" ht="15" customHeight="1">
      <c r="A35" s="202"/>
      <c r="B35" s="223" t="s">
        <v>12</v>
      </c>
      <c r="C35" s="207" t="s">
        <v>18</v>
      </c>
      <c r="D35" s="84" t="s">
        <v>19</v>
      </c>
      <c r="E35" s="13">
        <f>'【様式13】 事業費等一覧（事業別）'!E35</f>
        <v>0</v>
      </c>
      <c r="F35" s="14" t="e">
        <f>E35/$E$38</f>
        <v>#DIV/0!</v>
      </c>
      <c r="G35" s="31"/>
      <c r="H35" s="93"/>
    </row>
    <row r="36" spans="1:9" ht="15" customHeight="1">
      <c r="A36" s="202"/>
      <c r="B36" s="223"/>
      <c r="C36" s="207"/>
      <c r="D36" s="44" t="s">
        <v>37</v>
      </c>
      <c r="E36" s="13">
        <f>'【様式13】 事業費等一覧（事業別）'!E36</f>
        <v>0</v>
      </c>
      <c r="F36" s="18" t="e">
        <f>E36/$E$38</f>
        <v>#DIV/0!</v>
      </c>
      <c r="G36" s="31"/>
      <c r="H36" s="93"/>
    </row>
    <row r="37" spans="1:9" ht="15" customHeight="1">
      <c r="A37" s="202"/>
      <c r="B37" s="224"/>
      <c r="C37" s="211" t="s">
        <v>20</v>
      </c>
      <c r="D37" s="225"/>
      <c r="E37" s="19">
        <f>SUM(E35:E36)</f>
        <v>0</v>
      </c>
      <c r="F37" s="20" t="e">
        <f>SUM(F35:F36)</f>
        <v>#DIV/0!</v>
      </c>
      <c r="G37" s="31"/>
      <c r="H37" s="93">
        <f>E37-E13</f>
        <v>0</v>
      </c>
      <c r="I37" s="106" t="str">
        <f>IF(H37=0,"ok","事業費と調達資金が不一致")</f>
        <v>ok</v>
      </c>
    </row>
    <row r="38" spans="1:9" ht="15" customHeight="1" thickBot="1">
      <c r="A38" s="202"/>
      <c r="B38" s="220" t="s">
        <v>13</v>
      </c>
      <c r="C38" s="221"/>
      <c r="D38" s="222"/>
      <c r="E38" s="46">
        <f>E22+E31+E34+E37</f>
        <v>0</v>
      </c>
      <c r="F38" s="47" t="e">
        <f>F22+F31+F34+F37</f>
        <v>#DIV/0!</v>
      </c>
      <c r="G38" s="48"/>
      <c r="H38" s="93">
        <f>E38-E14</f>
        <v>0</v>
      </c>
      <c r="I38" s="106" t="str">
        <f>IF(H38=0,"ok","事業費と調達資金が不一致")</f>
        <v>ok</v>
      </c>
    </row>
    <row r="39" spans="1:9" ht="15" customHeight="1" thickTop="1">
      <c r="A39" s="202"/>
      <c r="B39" s="227" t="s">
        <v>23</v>
      </c>
      <c r="C39" s="228"/>
      <c r="D39" s="105" t="s">
        <v>24</v>
      </c>
      <c r="E39" s="104">
        <f>E23</f>
        <v>0</v>
      </c>
      <c r="F39" s="103" t="e">
        <f>F23</f>
        <v>#DIV/0!</v>
      </c>
      <c r="G39" s="27"/>
      <c r="H39" s="93"/>
    </row>
    <row r="40" spans="1:9" ht="15" customHeight="1">
      <c r="A40" s="202"/>
      <c r="B40" s="197"/>
      <c r="C40" s="198"/>
      <c r="D40" s="44" t="s">
        <v>15</v>
      </c>
      <c r="E40" s="45">
        <f>E16+E24</f>
        <v>0</v>
      </c>
      <c r="F40" s="100" t="e">
        <f>F16+F24</f>
        <v>#DIV/0!</v>
      </c>
      <c r="G40" s="27"/>
      <c r="H40" s="93"/>
    </row>
    <row r="41" spans="1:9" ht="15" customHeight="1">
      <c r="A41" s="202"/>
      <c r="B41" s="49" t="s">
        <v>25</v>
      </c>
      <c r="C41" s="50"/>
      <c r="D41" s="51"/>
      <c r="E41" s="52">
        <f>SUM(E39:E40)</f>
        <v>0</v>
      </c>
      <c r="F41" s="53" t="e">
        <f>SUM(F39:F40)</f>
        <v>#DIV/0!</v>
      </c>
      <c r="G41" s="27"/>
      <c r="H41" s="93"/>
    </row>
    <row r="42" spans="1:9" ht="15" customHeight="1">
      <c r="A42" s="202"/>
      <c r="B42" s="195" t="s">
        <v>26</v>
      </c>
      <c r="C42" s="196"/>
      <c r="D42" s="84" t="s">
        <v>16</v>
      </c>
      <c r="E42" s="40">
        <f>E17+E25</f>
        <v>0</v>
      </c>
      <c r="F42" s="102" t="e">
        <f>F17+F25</f>
        <v>#DIV/0!</v>
      </c>
      <c r="G42" s="54"/>
      <c r="H42" s="93"/>
    </row>
    <row r="43" spans="1:9" ht="15" customHeight="1">
      <c r="A43" s="202"/>
      <c r="B43" s="197"/>
      <c r="C43" s="198"/>
      <c r="D43" s="87" t="s">
        <v>17</v>
      </c>
      <c r="E43" s="101">
        <f>E18+E26</f>
        <v>0</v>
      </c>
      <c r="F43" s="100" t="e">
        <f>F18+F26</f>
        <v>#DIV/0!</v>
      </c>
      <c r="G43" s="54"/>
      <c r="H43" s="93"/>
    </row>
    <row r="44" spans="1:9" ht="15" customHeight="1">
      <c r="A44" s="202"/>
      <c r="B44" s="55" t="s">
        <v>27</v>
      </c>
      <c r="C44" s="56"/>
      <c r="D44" s="57"/>
      <c r="E44" s="58">
        <f>SUM(E42:E43)</f>
        <v>0</v>
      </c>
      <c r="F44" s="59" t="e">
        <f>SUM(F42:F43)</f>
        <v>#DIV/0!</v>
      </c>
      <c r="G44" s="31"/>
      <c r="H44" s="93"/>
    </row>
    <row r="45" spans="1:9" ht="15" customHeight="1">
      <c r="A45" s="202"/>
      <c r="B45" s="199" t="s">
        <v>28</v>
      </c>
      <c r="C45" s="200"/>
      <c r="D45" s="41" t="s">
        <v>19</v>
      </c>
      <c r="E45" s="42">
        <f>E19+E27+E32+E35</f>
        <v>0</v>
      </c>
      <c r="F45" s="98" t="e">
        <f>F19+F27+F32+F35</f>
        <v>#DIV/0!</v>
      </c>
      <c r="G45" s="54"/>
      <c r="H45" s="93"/>
    </row>
    <row r="46" spans="1:9" ht="15" customHeight="1">
      <c r="A46" s="202"/>
      <c r="B46" s="199"/>
      <c r="C46" s="200"/>
      <c r="D46" s="86" t="s">
        <v>22</v>
      </c>
      <c r="E46" s="99">
        <f>E28</f>
        <v>0</v>
      </c>
      <c r="F46" s="98" t="e">
        <f>F28</f>
        <v>#DIV/0!</v>
      </c>
      <c r="G46" s="54"/>
      <c r="H46" s="93"/>
    </row>
    <row r="47" spans="1:9" ht="15" customHeight="1">
      <c r="A47" s="202"/>
      <c r="B47" s="197"/>
      <c r="C47" s="198"/>
      <c r="D47" s="44" t="s">
        <v>37</v>
      </c>
      <c r="E47" s="97">
        <f>E20+E29+E33+E36</f>
        <v>0</v>
      </c>
      <c r="F47" s="96" t="e">
        <f>F20+F29+F33+F36</f>
        <v>#DIV/0!</v>
      </c>
      <c r="G47" s="54"/>
      <c r="H47" s="93"/>
    </row>
    <row r="48" spans="1:9" ht="15" customHeight="1" thickBot="1">
      <c r="A48" s="203"/>
      <c r="B48" s="60" t="s">
        <v>29</v>
      </c>
      <c r="C48" s="61"/>
      <c r="D48" s="62"/>
      <c r="E48" s="63">
        <f>SUM(E45:E47)</f>
        <v>0</v>
      </c>
      <c r="F48" s="64" t="e">
        <f>SUM(F45:F47)</f>
        <v>#DIV/0!</v>
      </c>
      <c r="G48" s="31"/>
      <c r="H48" s="93"/>
    </row>
    <row r="49" spans="1:9" s="28" customFormat="1" ht="7.5" customHeight="1" thickBot="1">
      <c r="A49" s="23"/>
      <c r="B49" s="24"/>
      <c r="C49" s="24"/>
      <c r="D49" s="24"/>
      <c r="E49" s="25"/>
      <c r="F49" s="25"/>
      <c r="G49" s="26"/>
      <c r="H49" s="93"/>
    </row>
    <row r="50" spans="1:9" s="28" customFormat="1" ht="15" customHeight="1">
      <c r="A50" s="65" t="s">
        <v>30</v>
      </c>
      <c r="B50" s="66"/>
      <c r="C50" s="66"/>
      <c r="D50" s="66"/>
      <c r="E50" s="67"/>
      <c r="F50" s="68"/>
      <c r="G50" s="31"/>
      <c r="H50" s="93"/>
    </row>
    <row r="51" spans="1:9" s="28" customFormat="1" ht="15" customHeight="1">
      <c r="A51" s="69"/>
      <c r="B51" s="70" t="s">
        <v>31</v>
      </c>
      <c r="C51" s="71"/>
      <c r="D51" s="72"/>
      <c r="E51" s="95">
        <f>E44</f>
        <v>0</v>
      </c>
      <c r="F51" s="94" t="s">
        <v>32</v>
      </c>
      <c r="G51" s="31"/>
      <c r="H51" s="93"/>
    </row>
    <row r="52" spans="1:9" s="28" customFormat="1" ht="15" customHeight="1">
      <c r="A52" s="69"/>
      <c r="B52" s="73" t="s">
        <v>33</v>
      </c>
      <c r="C52" s="74"/>
      <c r="D52" s="75"/>
      <c r="E52" s="76">
        <v>0</v>
      </c>
      <c r="F52" s="77" t="s">
        <v>32</v>
      </c>
      <c r="G52" s="31"/>
      <c r="H52" s="93"/>
    </row>
    <row r="53" spans="1:9" s="28" customFormat="1" ht="15" customHeight="1">
      <c r="A53" s="69"/>
      <c r="B53" s="73" t="s">
        <v>34</v>
      </c>
      <c r="C53" s="74"/>
      <c r="D53" s="75"/>
      <c r="E53" s="76">
        <f>E14</f>
        <v>0</v>
      </c>
      <c r="F53" s="77" t="s">
        <v>32</v>
      </c>
      <c r="G53" s="31"/>
      <c r="H53" s="93"/>
    </row>
    <row r="54" spans="1:9" s="28" customFormat="1" ht="15" customHeight="1" thickBot="1">
      <c r="A54" s="78"/>
      <c r="B54" s="79" t="s">
        <v>35</v>
      </c>
      <c r="C54" s="80"/>
      <c r="D54" s="81"/>
      <c r="E54" s="92" t="s">
        <v>32</v>
      </c>
      <c r="F54" s="91" t="e">
        <f>(E51-E52)/E53</f>
        <v>#DIV/0!</v>
      </c>
      <c r="G54" s="31"/>
      <c r="H54" s="90"/>
      <c r="I54" s="89" t="e">
        <f>IF(F54&gt;0.5,"借入比率超過","借入比率基準内")</f>
        <v>#DIV/0!</v>
      </c>
    </row>
    <row r="74" spans="10:12">
      <c r="J74" s="82"/>
      <c r="K74" s="82"/>
      <c r="L74" s="82"/>
    </row>
    <row r="75" spans="10:12">
      <c r="J75" s="82"/>
      <c r="K75" s="82"/>
      <c r="L75" s="82"/>
    </row>
    <row r="76" spans="10:12">
      <c r="J76" s="82"/>
      <c r="K76" s="82"/>
      <c r="L76" s="82"/>
    </row>
    <row r="77" spans="10:12">
      <c r="J77" s="82"/>
      <c r="K77" s="82"/>
      <c r="L77" s="82"/>
    </row>
    <row r="78" spans="10:12">
      <c r="J78" s="82"/>
      <c r="K78" s="82"/>
      <c r="L78" s="82"/>
    </row>
  </sheetData>
  <mergeCells count="36">
    <mergeCell ref="A2:F2"/>
    <mergeCell ref="A7:A14"/>
    <mergeCell ref="B7:D7"/>
    <mergeCell ref="C10:D10"/>
    <mergeCell ref="B8:B11"/>
    <mergeCell ref="C9:D9"/>
    <mergeCell ref="C8:D8"/>
    <mergeCell ref="C11:D11"/>
    <mergeCell ref="B39:C40"/>
    <mergeCell ref="B12:D12"/>
    <mergeCell ref="C23:D23"/>
    <mergeCell ref="C24:D24"/>
    <mergeCell ref="C22:D22"/>
    <mergeCell ref="C18:D18"/>
    <mergeCell ref="B13:D13"/>
    <mergeCell ref="B14:D14"/>
    <mergeCell ref="C34:D34"/>
    <mergeCell ref="B32:B34"/>
    <mergeCell ref="C32:C33"/>
    <mergeCell ref="C16:D16"/>
    <mergeCell ref="B42:C43"/>
    <mergeCell ref="B45:C47"/>
    <mergeCell ref="A16:A48"/>
    <mergeCell ref="A6:D6"/>
    <mergeCell ref="C35:C36"/>
    <mergeCell ref="C27:C30"/>
    <mergeCell ref="C31:D31"/>
    <mergeCell ref="B23:B31"/>
    <mergeCell ref="C26:D26"/>
    <mergeCell ref="C25:D25"/>
    <mergeCell ref="C17:D17"/>
    <mergeCell ref="B38:D38"/>
    <mergeCell ref="B35:B37"/>
    <mergeCell ref="C37:D37"/>
    <mergeCell ref="C19:C21"/>
    <mergeCell ref="B16:B22"/>
  </mergeCells>
  <phoneticPr fontId="3"/>
  <conditionalFormatting sqref="F54">
    <cfRule type="cellIs" dxfId="1" priority="1" stopIfTrue="1" operator="greaterThan">
      <formula>0.5</formula>
    </cfRule>
  </conditionalFormatting>
  <printOptions horizontalCentered="1" verticalCentered="1"/>
  <pageMargins left="0.78740157480314965" right="0.39370078740157483" top="0.59055118110236227" bottom="0.59055118110236227" header="0.51181102362204722" footer="0.51181102362204722"/>
  <pageSetup paperSize="9" orientation="portrait" horizontalDpi="300" r:id="rId1"/>
  <headerFooter alignWithMargins="0"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showGridLines="0" zoomScaleNormal="100" zoomScaleSheetLayoutView="100" workbookViewId="0">
      <selection activeCell="E54" sqref="E54"/>
    </sheetView>
  </sheetViews>
  <sheetFormatPr defaultRowHeight="13.5"/>
  <cols>
    <col min="1" max="1" width="3.625" style="1" customWidth="1"/>
    <col min="2" max="2" width="15.625" style="1" customWidth="1"/>
    <col min="3" max="3" width="11.625" style="1" customWidth="1"/>
    <col min="4" max="4" width="25.625" style="1" customWidth="1"/>
    <col min="5" max="5" width="15.625" style="1" customWidth="1"/>
    <col min="6" max="6" width="14.625" style="1" customWidth="1"/>
    <col min="7" max="7" width="2.625" style="1" customWidth="1"/>
    <col min="8" max="8" width="12.625" style="88" customWidth="1"/>
    <col min="9" max="256" width="9" style="1"/>
    <col min="257" max="257" width="3.625" style="1" customWidth="1"/>
    <col min="258" max="258" width="15.625" style="1" customWidth="1"/>
    <col min="259" max="259" width="11.625" style="1" customWidth="1"/>
    <col min="260" max="260" width="25.625" style="1" customWidth="1"/>
    <col min="261" max="261" width="15.625" style="1" customWidth="1"/>
    <col min="262" max="262" width="14.625" style="1" customWidth="1"/>
    <col min="263" max="263" width="2.625" style="1" customWidth="1"/>
    <col min="264" max="264" width="12.625" style="1" customWidth="1"/>
    <col min="265" max="512" width="9" style="1"/>
    <col min="513" max="513" width="3.625" style="1" customWidth="1"/>
    <col min="514" max="514" width="15.625" style="1" customWidth="1"/>
    <col min="515" max="515" width="11.625" style="1" customWidth="1"/>
    <col min="516" max="516" width="25.625" style="1" customWidth="1"/>
    <col min="517" max="517" width="15.625" style="1" customWidth="1"/>
    <col min="518" max="518" width="14.625" style="1" customWidth="1"/>
    <col min="519" max="519" width="2.625" style="1" customWidth="1"/>
    <col min="520" max="520" width="12.625" style="1" customWidth="1"/>
    <col min="521" max="768" width="9" style="1"/>
    <col min="769" max="769" width="3.625" style="1" customWidth="1"/>
    <col min="770" max="770" width="15.625" style="1" customWidth="1"/>
    <col min="771" max="771" width="11.625" style="1" customWidth="1"/>
    <col min="772" max="772" width="25.625" style="1" customWidth="1"/>
    <col min="773" max="773" width="15.625" style="1" customWidth="1"/>
    <col min="774" max="774" width="14.625" style="1" customWidth="1"/>
    <col min="775" max="775" width="2.625" style="1" customWidth="1"/>
    <col min="776" max="776" width="12.625" style="1" customWidth="1"/>
    <col min="777" max="1024" width="9" style="1"/>
    <col min="1025" max="1025" width="3.625" style="1" customWidth="1"/>
    <col min="1026" max="1026" width="15.625" style="1" customWidth="1"/>
    <col min="1027" max="1027" width="11.625" style="1" customWidth="1"/>
    <col min="1028" max="1028" width="25.625" style="1" customWidth="1"/>
    <col min="1029" max="1029" width="15.625" style="1" customWidth="1"/>
    <col min="1030" max="1030" width="14.625" style="1" customWidth="1"/>
    <col min="1031" max="1031" width="2.625" style="1" customWidth="1"/>
    <col min="1032" max="1032" width="12.625" style="1" customWidth="1"/>
    <col min="1033" max="1280" width="9" style="1"/>
    <col min="1281" max="1281" width="3.625" style="1" customWidth="1"/>
    <col min="1282" max="1282" width="15.625" style="1" customWidth="1"/>
    <col min="1283" max="1283" width="11.625" style="1" customWidth="1"/>
    <col min="1284" max="1284" width="25.625" style="1" customWidth="1"/>
    <col min="1285" max="1285" width="15.625" style="1" customWidth="1"/>
    <col min="1286" max="1286" width="14.625" style="1" customWidth="1"/>
    <col min="1287" max="1287" width="2.625" style="1" customWidth="1"/>
    <col min="1288" max="1288" width="12.625" style="1" customWidth="1"/>
    <col min="1289" max="1536" width="9" style="1"/>
    <col min="1537" max="1537" width="3.625" style="1" customWidth="1"/>
    <col min="1538" max="1538" width="15.625" style="1" customWidth="1"/>
    <col min="1539" max="1539" width="11.625" style="1" customWidth="1"/>
    <col min="1540" max="1540" width="25.625" style="1" customWidth="1"/>
    <col min="1541" max="1541" width="15.625" style="1" customWidth="1"/>
    <col min="1542" max="1542" width="14.625" style="1" customWidth="1"/>
    <col min="1543" max="1543" width="2.625" style="1" customWidth="1"/>
    <col min="1544" max="1544" width="12.625" style="1" customWidth="1"/>
    <col min="1545" max="1792" width="9" style="1"/>
    <col min="1793" max="1793" width="3.625" style="1" customWidth="1"/>
    <col min="1794" max="1794" width="15.625" style="1" customWidth="1"/>
    <col min="1795" max="1795" width="11.625" style="1" customWidth="1"/>
    <col min="1796" max="1796" width="25.625" style="1" customWidth="1"/>
    <col min="1797" max="1797" width="15.625" style="1" customWidth="1"/>
    <col min="1798" max="1798" width="14.625" style="1" customWidth="1"/>
    <col min="1799" max="1799" width="2.625" style="1" customWidth="1"/>
    <col min="1800" max="1800" width="12.625" style="1" customWidth="1"/>
    <col min="1801" max="2048" width="9" style="1"/>
    <col min="2049" max="2049" width="3.625" style="1" customWidth="1"/>
    <col min="2050" max="2050" width="15.625" style="1" customWidth="1"/>
    <col min="2051" max="2051" width="11.625" style="1" customWidth="1"/>
    <col min="2052" max="2052" width="25.625" style="1" customWidth="1"/>
    <col min="2053" max="2053" width="15.625" style="1" customWidth="1"/>
    <col min="2054" max="2054" width="14.625" style="1" customWidth="1"/>
    <col min="2055" max="2055" width="2.625" style="1" customWidth="1"/>
    <col min="2056" max="2056" width="12.625" style="1" customWidth="1"/>
    <col min="2057" max="2304" width="9" style="1"/>
    <col min="2305" max="2305" width="3.625" style="1" customWidth="1"/>
    <col min="2306" max="2306" width="15.625" style="1" customWidth="1"/>
    <col min="2307" max="2307" width="11.625" style="1" customWidth="1"/>
    <col min="2308" max="2308" width="25.625" style="1" customWidth="1"/>
    <col min="2309" max="2309" width="15.625" style="1" customWidth="1"/>
    <col min="2310" max="2310" width="14.625" style="1" customWidth="1"/>
    <col min="2311" max="2311" width="2.625" style="1" customWidth="1"/>
    <col min="2312" max="2312" width="12.625" style="1" customWidth="1"/>
    <col min="2313" max="2560" width="9" style="1"/>
    <col min="2561" max="2561" width="3.625" style="1" customWidth="1"/>
    <col min="2562" max="2562" width="15.625" style="1" customWidth="1"/>
    <col min="2563" max="2563" width="11.625" style="1" customWidth="1"/>
    <col min="2564" max="2564" width="25.625" style="1" customWidth="1"/>
    <col min="2565" max="2565" width="15.625" style="1" customWidth="1"/>
    <col min="2566" max="2566" width="14.625" style="1" customWidth="1"/>
    <col min="2567" max="2567" width="2.625" style="1" customWidth="1"/>
    <col min="2568" max="2568" width="12.625" style="1" customWidth="1"/>
    <col min="2569" max="2816" width="9" style="1"/>
    <col min="2817" max="2817" width="3.625" style="1" customWidth="1"/>
    <col min="2818" max="2818" width="15.625" style="1" customWidth="1"/>
    <col min="2819" max="2819" width="11.625" style="1" customWidth="1"/>
    <col min="2820" max="2820" width="25.625" style="1" customWidth="1"/>
    <col min="2821" max="2821" width="15.625" style="1" customWidth="1"/>
    <col min="2822" max="2822" width="14.625" style="1" customWidth="1"/>
    <col min="2823" max="2823" width="2.625" style="1" customWidth="1"/>
    <col min="2824" max="2824" width="12.625" style="1" customWidth="1"/>
    <col min="2825" max="3072" width="9" style="1"/>
    <col min="3073" max="3073" width="3.625" style="1" customWidth="1"/>
    <col min="3074" max="3074" width="15.625" style="1" customWidth="1"/>
    <col min="3075" max="3075" width="11.625" style="1" customWidth="1"/>
    <col min="3076" max="3076" width="25.625" style="1" customWidth="1"/>
    <col min="3077" max="3077" width="15.625" style="1" customWidth="1"/>
    <col min="3078" max="3078" width="14.625" style="1" customWidth="1"/>
    <col min="3079" max="3079" width="2.625" style="1" customWidth="1"/>
    <col min="3080" max="3080" width="12.625" style="1" customWidth="1"/>
    <col min="3081" max="3328" width="9" style="1"/>
    <col min="3329" max="3329" width="3.625" style="1" customWidth="1"/>
    <col min="3330" max="3330" width="15.625" style="1" customWidth="1"/>
    <col min="3331" max="3331" width="11.625" style="1" customWidth="1"/>
    <col min="3332" max="3332" width="25.625" style="1" customWidth="1"/>
    <col min="3333" max="3333" width="15.625" style="1" customWidth="1"/>
    <col min="3334" max="3334" width="14.625" style="1" customWidth="1"/>
    <col min="3335" max="3335" width="2.625" style="1" customWidth="1"/>
    <col min="3336" max="3336" width="12.625" style="1" customWidth="1"/>
    <col min="3337" max="3584" width="9" style="1"/>
    <col min="3585" max="3585" width="3.625" style="1" customWidth="1"/>
    <col min="3586" max="3586" width="15.625" style="1" customWidth="1"/>
    <col min="3587" max="3587" width="11.625" style="1" customWidth="1"/>
    <col min="3588" max="3588" width="25.625" style="1" customWidth="1"/>
    <col min="3589" max="3589" width="15.625" style="1" customWidth="1"/>
    <col min="3590" max="3590" width="14.625" style="1" customWidth="1"/>
    <col min="3591" max="3591" width="2.625" style="1" customWidth="1"/>
    <col min="3592" max="3592" width="12.625" style="1" customWidth="1"/>
    <col min="3593" max="3840" width="9" style="1"/>
    <col min="3841" max="3841" width="3.625" style="1" customWidth="1"/>
    <col min="3842" max="3842" width="15.625" style="1" customWidth="1"/>
    <col min="3843" max="3843" width="11.625" style="1" customWidth="1"/>
    <col min="3844" max="3844" width="25.625" style="1" customWidth="1"/>
    <col min="3845" max="3845" width="15.625" style="1" customWidth="1"/>
    <col min="3846" max="3846" width="14.625" style="1" customWidth="1"/>
    <col min="3847" max="3847" width="2.625" style="1" customWidth="1"/>
    <col min="3848" max="3848" width="12.625" style="1" customWidth="1"/>
    <col min="3849" max="4096" width="9" style="1"/>
    <col min="4097" max="4097" width="3.625" style="1" customWidth="1"/>
    <col min="4098" max="4098" width="15.625" style="1" customWidth="1"/>
    <col min="4099" max="4099" width="11.625" style="1" customWidth="1"/>
    <col min="4100" max="4100" width="25.625" style="1" customWidth="1"/>
    <col min="4101" max="4101" width="15.625" style="1" customWidth="1"/>
    <col min="4102" max="4102" width="14.625" style="1" customWidth="1"/>
    <col min="4103" max="4103" width="2.625" style="1" customWidth="1"/>
    <col min="4104" max="4104" width="12.625" style="1" customWidth="1"/>
    <col min="4105" max="4352" width="9" style="1"/>
    <col min="4353" max="4353" width="3.625" style="1" customWidth="1"/>
    <col min="4354" max="4354" width="15.625" style="1" customWidth="1"/>
    <col min="4355" max="4355" width="11.625" style="1" customWidth="1"/>
    <col min="4356" max="4356" width="25.625" style="1" customWidth="1"/>
    <col min="4357" max="4357" width="15.625" style="1" customWidth="1"/>
    <col min="4358" max="4358" width="14.625" style="1" customWidth="1"/>
    <col min="4359" max="4359" width="2.625" style="1" customWidth="1"/>
    <col min="4360" max="4360" width="12.625" style="1" customWidth="1"/>
    <col min="4361" max="4608" width="9" style="1"/>
    <col min="4609" max="4609" width="3.625" style="1" customWidth="1"/>
    <col min="4610" max="4610" width="15.625" style="1" customWidth="1"/>
    <col min="4611" max="4611" width="11.625" style="1" customWidth="1"/>
    <col min="4612" max="4612" width="25.625" style="1" customWidth="1"/>
    <col min="4613" max="4613" width="15.625" style="1" customWidth="1"/>
    <col min="4614" max="4614" width="14.625" style="1" customWidth="1"/>
    <col min="4615" max="4615" width="2.625" style="1" customWidth="1"/>
    <col min="4616" max="4616" width="12.625" style="1" customWidth="1"/>
    <col min="4617" max="4864" width="9" style="1"/>
    <col min="4865" max="4865" width="3.625" style="1" customWidth="1"/>
    <col min="4866" max="4866" width="15.625" style="1" customWidth="1"/>
    <col min="4867" max="4867" width="11.625" style="1" customWidth="1"/>
    <col min="4868" max="4868" width="25.625" style="1" customWidth="1"/>
    <col min="4869" max="4869" width="15.625" style="1" customWidth="1"/>
    <col min="4870" max="4870" width="14.625" style="1" customWidth="1"/>
    <col min="4871" max="4871" width="2.625" style="1" customWidth="1"/>
    <col min="4872" max="4872" width="12.625" style="1" customWidth="1"/>
    <col min="4873" max="5120" width="9" style="1"/>
    <col min="5121" max="5121" width="3.625" style="1" customWidth="1"/>
    <col min="5122" max="5122" width="15.625" style="1" customWidth="1"/>
    <col min="5123" max="5123" width="11.625" style="1" customWidth="1"/>
    <col min="5124" max="5124" width="25.625" style="1" customWidth="1"/>
    <col min="5125" max="5125" width="15.625" style="1" customWidth="1"/>
    <col min="5126" max="5126" width="14.625" style="1" customWidth="1"/>
    <col min="5127" max="5127" width="2.625" style="1" customWidth="1"/>
    <col min="5128" max="5128" width="12.625" style="1" customWidth="1"/>
    <col min="5129" max="5376" width="9" style="1"/>
    <col min="5377" max="5377" width="3.625" style="1" customWidth="1"/>
    <col min="5378" max="5378" width="15.625" style="1" customWidth="1"/>
    <col min="5379" max="5379" width="11.625" style="1" customWidth="1"/>
    <col min="5380" max="5380" width="25.625" style="1" customWidth="1"/>
    <col min="5381" max="5381" width="15.625" style="1" customWidth="1"/>
    <col min="5382" max="5382" width="14.625" style="1" customWidth="1"/>
    <col min="5383" max="5383" width="2.625" style="1" customWidth="1"/>
    <col min="5384" max="5384" width="12.625" style="1" customWidth="1"/>
    <col min="5385" max="5632" width="9" style="1"/>
    <col min="5633" max="5633" width="3.625" style="1" customWidth="1"/>
    <col min="5634" max="5634" width="15.625" style="1" customWidth="1"/>
    <col min="5635" max="5635" width="11.625" style="1" customWidth="1"/>
    <col min="5636" max="5636" width="25.625" style="1" customWidth="1"/>
    <col min="5637" max="5637" width="15.625" style="1" customWidth="1"/>
    <col min="5638" max="5638" width="14.625" style="1" customWidth="1"/>
    <col min="5639" max="5639" width="2.625" style="1" customWidth="1"/>
    <col min="5640" max="5640" width="12.625" style="1" customWidth="1"/>
    <col min="5641" max="5888" width="9" style="1"/>
    <col min="5889" max="5889" width="3.625" style="1" customWidth="1"/>
    <col min="5890" max="5890" width="15.625" style="1" customWidth="1"/>
    <col min="5891" max="5891" width="11.625" style="1" customWidth="1"/>
    <col min="5892" max="5892" width="25.625" style="1" customWidth="1"/>
    <col min="5893" max="5893" width="15.625" style="1" customWidth="1"/>
    <col min="5894" max="5894" width="14.625" style="1" customWidth="1"/>
    <col min="5895" max="5895" width="2.625" style="1" customWidth="1"/>
    <col min="5896" max="5896" width="12.625" style="1" customWidth="1"/>
    <col min="5897" max="6144" width="9" style="1"/>
    <col min="6145" max="6145" width="3.625" style="1" customWidth="1"/>
    <col min="6146" max="6146" width="15.625" style="1" customWidth="1"/>
    <col min="6147" max="6147" width="11.625" style="1" customWidth="1"/>
    <col min="6148" max="6148" width="25.625" style="1" customWidth="1"/>
    <col min="6149" max="6149" width="15.625" style="1" customWidth="1"/>
    <col min="6150" max="6150" width="14.625" style="1" customWidth="1"/>
    <col min="6151" max="6151" width="2.625" style="1" customWidth="1"/>
    <col min="6152" max="6152" width="12.625" style="1" customWidth="1"/>
    <col min="6153" max="6400" width="9" style="1"/>
    <col min="6401" max="6401" width="3.625" style="1" customWidth="1"/>
    <col min="6402" max="6402" width="15.625" style="1" customWidth="1"/>
    <col min="6403" max="6403" width="11.625" style="1" customWidth="1"/>
    <col min="6404" max="6404" width="25.625" style="1" customWidth="1"/>
    <col min="6405" max="6405" width="15.625" style="1" customWidth="1"/>
    <col min="6406" max="6406" width="14.625" style="1" customWidth="1"/>
    <col min="6407" max="6407" width="2.625" style="1" customWidth="1"/>
    <col min="6408" max="6408" width="12.625" style="1" customWidth="1"/>
    <col min="6409" max="6656" width="9" style="1"/>
    <col min="6657" max="6657" width="3.625" style="1" customWidth="1"/>
    <col min="6658" max="6658" width="15.625" style="1" customWidth="1"/>
    <col min="6659" max="6659" width="11.625" style="1" customWidth="1"/>
    <col min="6660" max="6660" width="25.625" style="1" customWidth="1"/>
    <col min="6661" max="6661" width="15.625" style="1" customWidth="1"/>
    <col min="6662" max="6662" width="14.625" style="1" customWidth="1"/>
    <col min="6663" max="6663" width="2.625" style="1" customWidth="1"/>
    <col min="6664" max="6664" width="12.625" style="1" customWidth="1"/>
    <col min="6665" max="6912" width="9" style="1"/>
    <col min="6913" max="6913" width="3.625" style="1" customWidth="1"/>
    <col min="6914" max="6914" width="15.625" style="1" customWidth="1"/>
    <col min="6915" max="6915" width="11.625" style="1" customWidth="1"/>
    <col min="6916" max="6916" width="25.625" style="1" customWidth="1"/>
    <col min="6917" max="6917" width="15.625" style="1" customWidth="1"/>
    <col min="6918" max="6918" width="14.625" style="1" customWidth="1"/>
    <col min="6919" max="6919" width="2.625" style="1" customWidth="1"/>
    <col min="6920" max="6920" width="12.625" style="1" customWidth="1"/>
    <col min="6921" max="7168" width="9" style="1"/>
    <col min="7169" max="7169" width="3.625" style="1" customWidth="1"/>
    <col min="7170" max="7170" width="15.625" style="1" customWidth="1"/>
    <col min="7171" max="7171" width="11.625" style="1" customWidth="1"/>
    <col min="7172" max="7172" width="25.625" style="1" customWidth="1"/>
    <col min="7173" max="7173" width="15.625" style="1" customWidth="1"/>
    <col min="7174" max="7174" width="14.625" style="1" customWidth="1"/>
    <col min="7175" max="7175" width="2.625" style="1" customWidth="1"/>
    <col min="7176" max="7176" width="12.625" style="1" customWidth="1"/>
    <col min="7177" max="7424" width="9" style="1"/>
    <col min="7425" max="7425" width="3.625" style="1" customWidth="1"/>
    <col min="7426" max="7426" width="15.625" style="1" customWidth="1"/>
    <col min="7427" max="7427" width="11.625" style="1" customWidth="1"/>
    <col min="7428" max="7428" width="25.625" style="1" customWidth="1"/>
    <col min="7429" max="7429" width="15.625" style="1" customWidth="1"/>
    <col min="7430" max="7430" width="14.625" style="1" customWidth="1"/>
    <col min="7431" max="7431" width="2.625" style="1" customWidth="1"/>
    <col min="7432" max="7432" width="12.625" style="1" customWidth="1"/>
    <col min="7433" max="7680" width="9" style="1"/>
    <col min="7681" max="7681" width="3.625" style="1" customWidth="1"/>
    <col min="7682" max="7682" width="15.625" style="1" customWidth="1"/>
    <col min="7683" max="7683" width="11.625" style="1" customWidth="1"/>
    <col min="7684" max="7684" width="25.625" style="1" customWidth="1"/>
    <col min="7685" max="7685" width="15.625" style="1" customWidth="1"/>
    <col min="7686" max="7686" width="14.625" style="1" customWidth="1"/>
    <col min="7687" max="7687" width="2.625" style="1" customWidth="1"/>
    <col min="7688" max="7688" width="12.625" style="1" customWidth="1"/>
    <col min="7689" max="7936" width="9" style="1"/>
    <col min="7937" max="7937" width="3.625" style="1" customWidth="1"/>
    <col min="7938" max="7938" width="15.625" style="1" customWidth="1"/>
    <col min="7939" max="7939" width="11.625" style="1" customWidth="1"/>
    <col min="7940" max="7940" width="25.625" style="1" customWidth="1"/>
    <col min="7941" max="7941" width="15.625" style="1" customWidth="1"/>
    <col min="7942" max="7942" width="14.625" style="1" customWidth="1"/>
    <col min="7943" max="7943" width="2.625" style="1" customWidth="1"/>
    <col min="7944" max="7944" width="12.625" style="1" customWidth="1"/>
    <col min="7945" max="8192" width="9" style="1"/>
    <col min="8193" max="8193" width="3.625" style="1" customWidth="1"/>
    <col min="8194" max="8194" width="15.625" style="1" customWidth="1"/>
    <col min="8195" max="8195" width="11.625" style="1" customWidth="1"/>
    <col min="8196" max="8196" width="25.625" style="1" customWidth="1"/>
    <col min="8197" max="8197" width="15.625" style="1" customWidth="1"/>
    <col min="8198" max="8198" width="14.625" style="1" customWidth="1"/>
    <col min="8199" max="8199" width="2.625" style="1" customWidth="1"/>
    <col min="8200" max="8200" width="12.625" style="1" customWidth="1"/>
    <col min="8201" max="8448" width="9" style="1"/>
    <col min="8449" max="8449" width="3.625" style="1" customWidth="1"/>
    <col min="8450" max="8450" width="15.625" style="1" customWidth="1"/>
    <col min="8451" max="8451" width="11.625" style="1" customWidth="1"/>
    <col min="8452" max="8452" width="25.625" style="1" customWidth="1"/>
    <col min="8453" max="8453" width="15.625" style="1" customWidth="1"/>
    <col min="8454" max="8454" width="14.625" style="1" customWidth="1"/>
    <col min="8455" max="8455" width="2.625" style="1" customWidth="1"/>
    <col min="8456" max="8456" width="12.625" style="1" customWidth="1"/>
    <col min="8457" max="8704" width="9" style="1"/>
    <col min="8705" max="8705" width="3.625" style="1" customWidth="1"/>
    <col min="8706" max="8706" width="15.625" style="1" customWidth="1"/>
    <col min="8707" max="8707" width="11.625" style="1" customWidth="1"/>
    <col min="8708" max="8708" width="25.625" style="1" customWidth="1"/>
    <col min="8709" max="8709" width="15.625" style="1" customWidth="1"/>
    <col min="8710" max="8710" width="14.625" style="1" customWidth="1"/>
    <col min="8711" max="8711" width="2.625" style="1" customWidth="1"/>
    <col min="8712" max="8712" width="12.625" style="1" customWidth="1"/>
    <col min="8713" max="8960" width="9" style="1"/>
    <col min="8961" max="8961" width="3.625" style="1" customWidth="1"/>
    <col min="8962" max="8962" width="15.625" style="1" customWidth="1"/>
    <col min="8963" max="8963" width="11.625" style="1" customWidth="1"/>
    <col min="8964" max="8964" width="25.625" style="1" customWidth="1"/>
    <col min="8965" max="8965" width="15.625" style="1" customWidth="1"/>
    <col min="8966" max="8966" width="14.625" style="1" customWidth="1"/>
    <col min="8967" max="8967" width="2.625" style="1" customWidth="1"/>
    <col min="8968" max="8968" width="12.625" style="1" customWidth="1"/>
    <col min="8969" max="9216" width="9" style="1"/>
    <col min="9217" max="9217" width="3.625" style="1" customWidth="1"/>
    <col min="9218" max="9218" width="15.625" style="1" customWidth="1"/>
    <col min="9219" max="9219" width="11.625" style="1" customWidth="1"/>
    <col min="9220" max="9220" width="25.625" style="1" customWidth="1"/>
    <col min="9221" max="9221" width="15.625" style="1" customWidth="1"/>
    <col min="9222" max="9222" width="14.625" style="1" customWidth="1"/>
    <col min="9223" max="9223" width="2.625" style="1" customWidth="1"/>
    <col min="9224" max="9224" width="12.625" style="1" customWidth="1"/>
    <col min="9225" max="9472" width="9" style="1"/>
    <col min="9473" max="9473" width="3.625" style="1" customWidth="1"/>
    <col min="9474" max="9474" width="15.625" style="1" customWidth="1"/>
    <col min="9475" max="9475" width="11.625" style="1" customWidth="1"/>
    <col min="9476" max="9476" width="25.625" style="1" customWidth="1"/>
    <col min="9477" max="9477" width="15.625" style="1" customWidth="1"/>
    <col min="9478" max="9478" width="14.625" style="1" customWidth="1"/>
    <col min="9479" max="9479" width="2.625" style="1" customWidth="1"/>
    <col min="9480" max="9480" width="12.625" style="1" customWidth="1"/>
    <col min="9481" max="9728" width="9" style="1"/>
    <col min="9729" max="9729" width="3.625" style="1" customWidth="1"/>
    <col min="9730" max="9730" width="15.625" style="1" customWidth="1"/>
    <col min="9731" max="9731" width="11.625" style="1" customWidth="1"/>
    <col min="9732" max="9732" width="25.625" style="1" customWidth="1"/>
    <col min="9733" max="9733" width="15.625" style="1" customWidth="1"/>
    <col min="9734" max="9734" width="14.625" style="1" customWidth="1"/>
    <col min="9735" max="9735" width="2.625" style="1" customWidth="1"/>
    <col min="9736" max="9736" width="12.625" style="1" customWidth="1"/>
    <col min="9737" max="9984" width="9" style="1"/>
    <col min="9985" max="9985" width="3.625" style="1" customWidth="1"/>
    <col min="9986" max="9986" width="15.625" style="1" customWidth="1"/>
    <col min="9987" max="9987" width="11.625" style="1" customWidth="1"/>
    <col min="9988" max="9988" width="25.625" style="1" customWidth="1"/>
    <col min="9989" max="9989" width="15.625" style="1" customWidth="1"/>
    <col min="9990" max="9990" width="14.625" style="1" customWidth="1"/>
    <col min="9991" max="9991" width="2.625" style="1" customWidth="1"/>
    <col min="9992" max="9992" width="12.625" style="1" customWidth="1"/>
    <col min="9993" max="10240" width="9" style="1"/>
    <col min="10241" max="10241" width="3.625" style="1" customWidth="1"/>
    <col min="10242" max="10242" width="15.625" style="1" customWidth="1"/>
    <col min="10243" max="10243" width="11.625" style="1" customWidth="1"/>
    <col min="10244" max="10244" width="25.625" style="1" customWidth="1"/>
    <col min="10245" max="10245" width="15.625" style="1" customWidth="1"/>
    <col min="10246" max="10246" width="14.625" style="1" customWidth="1"/>
    <col min="10247" max="10247" width="2.625" style="1" customWidth="1"/>
    <col min="10248" max="10248" width="12.625" style="1" customWidth="1"/>
    <col min="10249" max="10496" width="9" style="1"/>
    <col min="10497" max="10497" width="3.625" style="1" customWidth="1"/>
    <col min="10498" max="10498" width="15.625" style="1" customWidth="1"/>
    <col min="10499" max="10499" width="11.625" style="1" customWidth="1"/>
    <col min="10500" max="10500" width="25.625" style="1" customWidth="1"/>
    <col min="10501" max="10501" width="15.625" style="1" customWidth="1"/>
    <col min="10502" max="10502" width="14.625" style="1" customWidth="1"/>
    <col min="10503" max="10503" width="2.625" style="1" customWidth="1"/>
    <col min="10504" max="10504" width="12.625" style="1" customWidth="1"/>
    <col min="10505" max="10752" width="9" style="1"/>
    <col min="10753" max="10753" width="3.625" style="1" customWidth="1"/>
    <col min="10754" max="10754" width="15.625" style="1" customWidth="1"/>
    <col min="10755" max="10755" width="11.625" style="1" customWidth="1"/>
    <col min="10756" max="10756" width="25.625" style="1" customWidth="1"/>
    <col min="10757" max="10757" width="15.625" style="1" customWidth="1"/>
    <col min="10758" max="10758" width="14.625" style="1" customWidth="1"/>
    <col min="10759" max="10759" width="2.625" style="1" customWidth="1"/>
    <col min="10760" max="10760" width="12.625" style="1" customWidth="1"/>
    <col min="10761" max="11008" width="9" style="1"/>
    <col min="11009" max="11009" width="3.625" style="1" customWidth="1"/>
    <col min="11010" max="11010" width="15.625" style="1" customWidth="1"/>
    <col min="11011" max="11011" width="11.625" style="1" customWidth="1"/>
    <col min="11012" max="11012" width="25.625" style="1" customWidth="1"/>
    <col min="11013" max="11013" width="15.625" style="1" customWidth="1"/>
    <col min="11014" max="11014" width="14.625" style="1" customWidth="1"/>
    <col min="11015" max="11015" width="2.625" style="1" customWidth="1"/>
    <col min="11016" max="11016" width="12.625" style="1" customWidth="1"/>
    <col min="11017" max="11264" width="9" style="1"/>
    <col min="11265" max="11265" width="3.625" style="1" customWidth="1"/>
    <col min="11266" max="11266" width="15.625" style="1" customWidth="1"/>
    <col min="11267" max="11267" width="11.625" style="1" customWidth="1"/>
    <col min="11268" max="11268" width="25.625" style="1" customWidth="1"/>
    <col min="11269" max="11269" width="15.625" style="1" customWidth="1"/>
    <col min="11270" max="11270" width="14.625" style="1" customWidth="1"/>
    <col min="11271" max="11271" width="2.625" style="1" customWidth="1"/>
    <col min="11272" max="11272" width="12.625" style="1" customWidth="1"/>
    <col min="11273" max="11520" width="9" style="1"/>
    <col min="11521" max="11521" width="3.625" style="1" customWidth="1"/>
    <col min="11522" max="11522" width="15.625" style="1" customWidth="1"/>
    <col min="11523" max="11523" width="11.625" style="1" customWidth="1"/>
    <col min="11524" max="11524" width="25.625" style="1" customWidth="1"/>
    <col min="11525" max="11525" width="15.625" style="1" customWidth="1"/>
    <col min="11526" max="11526" width="14.625" style="1" customWidth="1"/>
    <col min="11527" max="11527" width="2.625" style="1" customWidth="1"/>
    <col min="11528" max="11528" width="12.625" style="1" customWidth="1"/>
    <col min="11529" max="11776" width="9" style="1"/>
    <col min="11777" max="11777" width="3.625" style="1" customWidth="1"/>
    <col min="11778" max="11778" width="15.625" style="1" customWidth="1"/>
    <col min="11779" max="11779" width="11.625" style="1" customWidth="1"/>
    <col min="11780" max="11780" width="25.625" style="1" customWidth="1"/>
    <col min="11781" max="11781" width="15.625" style="1" customWidth="1"/>
    <col min="11782" max="11782" width="14.625" style="1" customWidth="1"/>
    <col min="11783" max="11783" width="2.625" style="1" customWidth="1"/>
    <col min="11784" max="11784" width="12.625" style="1" customWidth="1"/>
    <col min="11785" max="12032" width="9" style="1"/>
    <col min="12033" max="12033" width="3.625" style="1" customWidth="1"/>
    <col min="12034" max="12034" width="15.625" style="1" customWidth="1"/>
    <col min="12035" max="12035" width="11.625" style="1" customWidth="1"/>
    <col min="12036" max="12036" width="25.625" style="1" customWidth="1"/>
    <col min="12037" max="12037" width="15.625" style="1" customWidth="1"/>
    <col min="12038" max="12038" width="14.625" style="1" customWidth="1"/>
    <col min="12039" max="12039" width="2.625" style="1" customWidth="1"/>
    <col min="12040" max="12040" width="12.625" style="1" customWidth="1"/>
    <col min="12041" max="12288" width="9" style="1"/>
    <col min="12289" max="12289" width="3.625" style="1" customWidth="1"/>
    <col min="12290" max="12290" width="15.625" style="1" customWidth="1"/>
    <col min="12291" max="12291" width="11.625" style="1" customWidth="1"/>
    <col min="12292" max="12292" width="25.625" style="1" customWidth="1"/>
    <col min="12293" max="12293" width="15.625" style="1" customWidth="1"/>
    <col min="12294" max="12294" width="14.625" style="1" customWidth="1"/>
    <col min="12295" max="12295" width="2.625" style="1" customWidth="1"/>
    <col min="12296" max="12296" width="12.625" style="1" customWidth="1"/>
    <col min="12297" max="12544" width="9" style="1"/>
    <col min="12545" max="12545" width="3.625" style="1" customWidth="1"/>
    <col min="12546" max="12546" width="15.625" style="1" customWidth="1"/>
    <col min="12547" max="12547" width="11.625" style="1" customWidth="1"/>
    <col min="12548" max="12548" width="25.625" style="1" customWidth="1"/>
    <col min="12549" max="12549" width="15.625" style="1" customWidth="1"/>
    <col min="12550" max="12550" width="14.625" style="1" customWidth="1"/>
    <col min="12551" max="12551" width="2.625" style="1" customWidth="1"/>
    <col min="12552" max="12552" width="12.625" style="1" customWidth="1"/>
    <col min="12553" max="12800" width="9" style="1"/>
    <col min="12801" max="12801" width="3.625" style="1" customWidth="1"/>
    <col min="12802" max="12802" width="15.625" style="1" customWidth="1"/>
    <col min="12803" max="12803" width="11.625" style="1" customWidth="1"/>
    <col min="12804" max="12804" width="25.625" style="1" customWidth="1"/>
    <col min="12805" max="12805" width="15.625" style="1" customWidth="1"/>
    <col min="12806" max="12806" width="14.625" style="1" customWidth="1"/>
    <col min="12807" max="12807" width="2.625" style="1" customWidth="1"/>
    <col min="12808" max="12808" width="12.625" style="1" customWidth="1"/>
    <col min="12809" max="13056" width="9" style="1"/>
    <col min="13057" max="13057" width="3.625" style="1" customWidth="1"/>
    <col min="13058" max="13058" width="15.625" style="1" customWidth="1"/>
    <col min="13059" max="13059" width="11.625" style="1" customWidth="1"/>
    <col min="13060" max="13060" width="25.625" style="1" customWidth="1"/>
    <col min="13061" max="13061" width="15.625" style="1" customWidth="1"/>
    <col min="13062" max="13062" width="14.625" style="1" customWidth="1"/>
    <col min="13063" max="13063" width="2.625" style="1" customWidth="1"/>
    <col min="13064" max="13064" width="12.625" style="1" customWidth="1"/>
    <col min="13065" max="13312" width="9" style="1"/>
    <col min="13313" max="13313" width="3.625" style="1" customWidth="1"/>
    <col min="13314" max="13314" width="15.625" style="1" customWidth="1"/>
    <col min="13315" max="13315" width="11.625" style="1" customWidth="1"/>
    <col min="13316" max="13316" width="25.625" style="1" customWidth="1"/>
    <col min="13317" max="13317" width="15.625" style="1" customWidth="1"/>
    <col min="13318" max="13318" width="14.625" style="1" customWidth="1"/>
    <col min="13319" max="13319" width="2.625" style="1" customWidth="1"/>
    <col min="13320" max="13320" width="12.625" style="1" customWidth="1"/>
    <col min="13321" max="13568" width="9" style="1"/>
    <col min="13569" max="13569" width="3.625" style="1" customWidth="1"/>
    <col min="13570" max="13570" width="15.625" style="1" customWidth="1"/>
    <col min="13571" max="13571" width="11.625" style="1" customWidth="1"/>
    <col min="13572" max="13572" width="25.625" style="1" customWidth="1"/>
    <col min="13573" max="13573" width="15.625" style="1" customWidth="1"/>
    <col min="13574" max="13574" width="14.625" style="1" customWidth="1"/>
    <col min="13575" max="13575" width="2.625" style="1" customWidth="1"/>
    <col min="13576" max="13576" width="12.625" style="1" customWidth="1"/>
    <col min="13577" max="13824" width="9" style="1"/>
    <col min="13825" max="13825" width="3.625" style="1" customWidth="1"/>
    <col min="13826" max="13826" width="15.625" style="1" customWidth="1"/>
    <col min="13827" max="13827" width="11.625" style="1" customWidth="1"/>
    <col min="13828" max="13828" width="25.625" style="1" customWidth="1"/>
    <col min="13829" max="13829" width="15.625" style="1" customWidth="1"/>
    <col min="13830" max="13830" width="14.625" style="1" customWidth="1"/>
    <col min="13831" max="13831" width="2.625" style="1" customWidth="1"/>
    <col min="13832" max="13832" width="12.625" style="1" customWidth="1"/>
    <col min="13833" max="14080" width="9" style="1"/>
    <col min="14081" max="14081" width="3.625" style="1" customWidth="1"/>
    <col min="14082" max="14082" width="15.625" style="1" customWidth="1"/>
    <col min="14083" max="14083" width="11.625" style="1" customWidth="1"/>
    <col min="14084" max="14084" width="25.625" style="1" customWidth="1"/>
    <col min="14085" max="14085" width="15.625" style="1" customWidth="1"/>
    <col min="14086" max="14086" width="14.625" style="1" customWidth="1"/>
    <col min="14087" max="14087" width="2.625" style="1" customWidth="1"/>
    <col min="14088" max="14088" width="12.625" style="1" customWidth="1"/>
    <col min="14089" max="14336" width="9" style="1"/>
    <col min="14337" max="14337" width="3.625" style="1" customWidth="1"/>
    <col min="14338" max="14338" width="15.625" style="1" customWidth="1"/>
    <col min="14339" max="14339" width="11.625" style="1" customWidth="1"/>
    <col min="14340" max="14340" width="25.625" style="1" customWidth="1"/>
    <col min="14341" max="14341" width="15.625" style="1" customWidth="1"/>
    <col min="14342" max="14342" width="14.625" style="1" customWidth="1"/>
    <col min="14343" max="14343" width="2.625" style="1" customWidth="1"/>
    <col min="14344" max="14344" width="12.625" style="1" customWidth="1"/>
    <col min="14345" max="14592" width="9" style="1"/>
    <col min="14593" max="14593" width="3.625" style="1" customWidth="1"/>
    <col min="14594" max="14594" width="15.625" style="1" customWidth="1"/>
    <col min="14595" max="14595" width="11.625" style="1" customWidth="1"/>
    <col min="14596" max="14596" width="25.625" style="1" customWidth="1"/>
    <col min="14597" max="14597" width="15.625" style="1" customWidth="1"/>
    <col min="14598" max="14598" width="14.625" style="1" customWidth="1"/>
    <col min="14599" max="14599" width="2.625" style="1" customWidth="1"/>
    <col min="14600" max="14600" width="12.625" style="1" customWidth="1"/>
    <col min="14601" max="14848" width="9" style="1"/>
    <col min="14849" max="14849" width="3.625" style="1" customWidth="1"/>
    <col min="14850" max="14850" width="15.625" style="1" customWidth="1"/>
    <col min="14851" max="14851" width="11.625" style="1" customWidth="1"/>
    <col min="14852" max="14852" width="25.625" style="1" customWidth="1"/>
    <col min="14853" max="14853" width="15.625" style="1" customWidth="1"/>
    <col min="14854" max="14854" width="14.625" style="1" customWidth="1"/>
    <col min="14855" max="14855" width="2.625" style="1" customWidth="1"/>
    <col min="14856" max="14856" width="12.625" style="1" customWidth="1"/>
    <col min="14857" max="15104" width="9" style="1"/>
    <col min="15105" max="15105" width="3.625" style="1" customWidth="1"/>
    <col min="15106" max="15106" width="15.625" style="1" customWidth="1"/>
    <col min="15107" max="15107" width="11.625" style="1" customWidth="1"/>
    <col min="15108" max="15108" width="25.625" style="1" customWidth="1"/>
    <col min="15109" max="15109" width="15.625" style="1" customWidth="1"/>
    <col min="15110" max="15110" width="14.625" style="1" customWidth="1"/>
    <col min="15111" max="15111" width="2.625" style="1" customWidth="1"/>
    <col min="15112" max="15112" width="12.625" style="1" customWidth="1"/>
    <col min="15113" max="15360" width="9" style="1"/>
    <col min="15361" max="15361" width="3.625" style="1" customWidth="1"/>
    <col min="15362" max="15362" width="15.625" style="1" customWidth="1"/>
    <col min="15363" max="15363" width="11.625" style="1" customWidth="1"/>
    <col min="15364" max="15364" width="25.625" style="1" customWidth="1"/>
    <col min="15365" max="15365" width="15.625" style="1" customWidth="1"/>
    <col min="15366" max="15366" width="14.625" style="1" customWidth="1"/>
    <col min="15367" max="15367" width="2.625" style="1" customWidth="1"/>
    <col min="15368" max="15368" width="12.625" style="1" customWidth="1"/>
    <col min="15369" max="15616" width="9" style="1"/>
    <col min="15617" max="15617" width="3.625" style="1" customWidth="1"/>
    <col min="15618" max="15618" width="15.625" style="1" customWidth="1"/>
    <col min="15619" max="15619" width="11.625" style="1" customWidth="1"/>
    <col min="15620" max="15620" width="25.625" style="1" customWidth="1"/>
    <col min="15621" max="15621" width="15.625" style="1" customWidth="1"/>
    <col min="15622" max="15622" width="14.625" style="1" customWidth="1"/>
    <col min="15623" max="15623" width="2.625" style="1" customWidth="1"/>
    <col min="15624" max="15624" width="12.625" style="1" customWidth="1"/>
    <col min="15625" max="15872" width="9" style="1"/>
    <col min="15873" max="15873" width="3.625" style="1" customWidth="1"/>
    <col min="15874" max="15874" width="15.625" style="1" customWidth="1"/>
    <col min="15875" max="15875" width="11.625" style="1" customWidth="1"/>
    <col min="15876" max="15876" width="25.625" style="1" customWidth="1"/>
    <col min="15877" max="15877" width="15.625" style="1" customWidth="1"/>
    <col min="15878" max="15878" width="14.625" style="1" customWidth="1"/>
    <col min="15879" max="15879" width="2.625" style="1" customWidth="1"/>
    <col min="15880" max="15880" width="12.625" style="1" customWidth="1"/>
    <col min="15881" max="16128" width="9" style="1"/>
    <col min="16129" max="16129" width="3.625" style="1" customWidth="1"/>
    <col min="16130" max="16130" width="15.625" style="1" customWidth="1"/>
    <col min="16131" max="16131" width="11.625" style="1" customWidth="1"/>
    <col min="16132" max="16132" width="25.625" style="1" customWidth="1"/>
    <col min="16133" max="16133" width="15.625" style="1" customWidth="1"/>
    <col min="16134" max="16134" width="14.625" style="1" customWidth="1"/>
    <col min="16135" max="16135" width="2.625" style="1" customWidth="1"/>
    <col min="16136" max="16136" width="12.625" style="1" customWidth="1"/>
    <col min="16137" max="16384" width="9" style="1"/>
  </cols>
  <sheetData>
    <row r="1" spans="1:9" ht="19.5" customHeight="1">
      <c r="F1" s="189" t="s">
        <v>52</v>
      </c>
    </row>
    <row r="2" spans="1:9" s="2" customFormat="1" ht="18" customHeight="1">
      <c r="A2" s="242" t="s">
        <v>36</v>
      </c>
      <c r="B2" s="242"/>
      <c r="C2" s="242"/>
      <c r="D2" s="242"/>
      <c r="E2" s="242"/>
      <c r="F2" s="242"/>
      <c r="H2" s="108"/>
    </row>
    <row r="3" spans="1:9" s="2" customFormat="1" ht="18" customHeight="1">
      <c r="A3" s="83"/>
      <c r="B3" s="83"/>
      <c r="C3" s="83"/>
      <c r="D3" s="83"/>
      <c r="E3" s="83"/>
      <c r="F3" s="83"/>
      <c r="H3" s="108"/>
    </row>
    <row r="4" spans="1:9" ht="18" customHeight="1">
      <c r="A4" s="1" t="s">
        <v>40</v>
      </c>
      <c r="B4" s="2"/>
      <c r="D4" s="5" t="s">
        <v>0</v>
      </c>
      <c r="E4" s="3"/>
      <c r="F4" s="3"/>
    </row>
    <row r="5" spans="1:9" ht="17.25" customHeight="1" thickBot="1">
      <c r="E5" s="4" t="s">
        <v>1</v>
      </c>
    </row>
    <row r="6" spans="1:9" ht="15" customHeight="1" thickBot="1">
      <c r="A6" s="204"/>
      <c r="B6" s="205"/>
      <c r="C6" s="205"/>
      <c r="D6" s="206"/>
      <c r="E6" s="6" t="s">
        <v>2</v>
      </c>
      <c r="F6" s="7" t="s">
        <v>3</v>
      </c>
      <c r="G6" s="8"/>
      <c r="H6" s="107" t="s">
        <v>49</v>
      </c>
    </row>
    <row r="7" spans="1:9" ht="15" customHeight="1">
      <c r="A7" s="201" t="s">
        <v>4</v>
      </c>
      <c r="B7" s="243" t="s">
        <v>5</v>
      </c>
      <c r="C7" s="244"/>
      <c r="D7" s="245"/>
      <c r="E7" s="9">
        <f>'【様式13】 事業費等一覧（事業別）（記入例）'!E7</f>
        <v>600000000</v>
      </c>
      <c r="F7" s="10">
        <f>E7/E14</f>
        <v>0.21083835655717831</v>
      </c>
      <c r="G7" s="11"/>
      <c r="H7" s="93"/>
      <c r="I7" s="12"/>
    </row>
    <row r="8" spans="1:9" ht="15" customHeight="1">
      <c r="A8" s="202"/>
      <c r="B8" s="246" t="s">
        <v>6</v>
      </c>
      <c r="C8" s="232" t="s">
        <v>7</v>
      </c>
      <c r="D8" s="232"/>
      <c r="E8" s="191">
        <f>'【様式13】 事業費等一覧（事業別）（記入例）'!E8</f>
        <v>1800000000</v>
      </c>
      <c r="F8" s="14">
        <f>E8/$E$14</f>
        <v>0.63251506967153492</v>
      </c>
      <c r="G8" s="11"/>
      <c r="H8" s="93"/>
      <c r="I8" s="12"/>
    </row>
    <row r="9" spans="1:9" ht="15" customHeight="1">
      <c r="A9" s="202"/>
      <c r="B9" s="223"/>
      <c r="C9" s="233" t="s">
        <v>8</v>
      </c>
      <c r="D9" s="233"/>
      <c r="E9" s="191">
        <f>'【様式13】 事業費等一覧（事業別）（記入例）'!E9</f>
        <v>60000000</v>
      </c>
      <c r="F9" s="16">
        <f>E9/$E$14</f>
        <v>2.1083835655717829E-2</v>
      </c>
      <c r="G9" s="11"/>
      <c r="H9" s="93"/>
      <c r="I9" s="12"/>
    </row>
    <row r="10" spans="1:9" ht="15" customHeight="1">
      <c r="A10" s="202"/>
      <c r="B10" s="223"/>
      <c r="C10" s="235" t="s">
        <v>9</v>
      </c>
      <c r="D10" s="236"/>
      <c r="E10" s="191">
        <f>'【様式13】 事業費等一覧（事業別）（記入例）'!E10</f>
        <v>140000000</v>
      </c>
      <c r="F10" s="18">
        <f>E10/$E$14</f>
        <v>4.9195616530008271E-2</v>
      </c>
      <c r="G10" s="11"/>
      <c r="H10" s="93"/>
      <c r="I10" s="12"/>
    </row>
    <row r="11" spans="1:9" ht="15" customHeight="1">
      <c r="A11" s="202"/>
      <c r="B11" s="224"/>
      <c r="C11" s="211" t="s">
        <v>10</v>
      </c>
      <c r="D11" s="225"/>
      <c r="E11" s="19">
        <f>SUM(E8:E10)</f>
        <v>2000000000</v>
      </c>
      <c r="F11" s="20">
        <f>SUM(F8:F10)</f>
        <v>0.70279452185726099</v>
      </c>
      <c r="G11" s="11"/>
      <c r="H11" s="93"/>
      <c r="I11" s="12"/>
    </row>
    <row r="12" spans="1:9" ht="15" customHeight="1">
      <c r="A12" s="202"/>
      <c r="B12" s="229" t="s">
        <v>11</v>
      </c>
      <c r="C12" s="230"/>
      <c r="D12" s="231"/>
      <c r="E12" s="193">
        <f>'【様式13】 事業費等一覧（事業別）（記入例）'!E12</f>
        <v>145782000</v>
      </c>
      <c r="F12" s="20">
        <f>E12/E14</f>
        <v>5.1227395492697614E-2</v>
      </c>
      <c r="G12" s="11"/>
      <c r="H12" s="93"/>
      <c r="I12" s="12"/>
    </row>
    <row r="13" spans="1:9" ht="15" customHeight="1">
      <c r="A13" s="202"/>
      <c r="B13" s="213" t="s">
        <v>12</v>
      </c>
      <c r="C13" s="213"/>
      <c r="D13" s="213"/>
      <c r="E13" s="192">
        <f>'【様式13】 事業費等一覧（事業別）（記入例）'!E13</f>
        <v>100000000</v>
      </c>
      <c r="F13" s="20">
        <f>E13/E14</f>
        <v>3.5139726092863054E-2</v>
      </c>
      <c r="G13" s="11"/>
      <c r="H13" s="93"/>
      <c r="I13" s="12"/>
    </row>
    <row r="14" spans="1:9" ht="15" customHeight="1" thickBot="1">
      <c r="A14" s="203"/>
      <c r="B14" s="237" t="s">
        <v>13</v>
      </c>
      <c r="C14" s="238"/>
      <c r="D14" s="239"/>
      <c r="E14" s="21">
        <f>E7+E11+E12+E13</f>
        <v>2845782000</v>
      </c>
      <c r="F14" s="22">
        <f>F7+F11+F12+F13</f>
        <v>1</v>
      </c>
      <c r="G14" s="11"/>
      <c r="H14" s="93"/>
    </row>
    <row r="15" spans="1:9" s="28" customFormat="1" ht="7.5" customHeight="1" thickBot="1">
      <c r="A15" s="23"/>
      <c r="B15" s="24"/>
      <c r="C15" s="24"/>
      <c r="D15" s="24"/>
      <c r="E15" s="25"/>
      <c r="F15" s="25"/>
      <c r="G15" s="26"/>
      <c r="H15" s="93"/>
    </row>
    <row r="16" spans="1:9" ht="15" customHeight="1">
      <c r="A16" s="201" t="s">
        <v>14</v>
      </c>
      <c r="B16" s="226" t="s">
        <v>5</v>
      </c>
      <c r="C16" s="240" t="s">
        <v>15</v>
      </c>
      <c r="D16" s="241"/>
      <c r="E16" s="29">
        <f>'【様式13】 事業費等一覧（事業別）（記入例）'!E16</f>
        <v>0</v>
      </c>
      <c r="F16" s="30">
        <f>E16/$E$38</f>
        <v>0</v>
      </c>
      <c r="G16" s="31"/>
      <c r="H16" s="93"/>
    </row>
    <row r="17" spans="1:9" ht="15" customHeight="1">
      <c r="A17" s="202"/>
      <c r="B17" s="224"/>
      <c r="C17" s="218" t="s">
        <v>16</v>
      </c>
      <c r="D17" s="219"/>
      <c r="E17" s="191">
        <f>'【様式13】 事業費等一覧（事業別）（記入例）'!E17</f>
        <v>300000000</v>
      </c>
      <c r="F17" s="32">
        <f>E17/$E$38</f>
        <v>0.10541917827858915</v>
      </c>
      <c r="G17" s="31"/>
      <c r="H17" s="93"/>
    </row>
    <row r="18" spans="1:9" ht="15" customHeight="1">
      <c r="A18" s="202"/>
      <c r="B18" s="213"/>
      <c r="C18" s="235" t="s">
        <v>17</v>
      </c>
      <c r="D18" s="236"/>
      <c r="E18" s="191">
        <f>'【様式13】 事業費等一覧（事業別）（記入例）'!E18</f>
        <v>146023000</v>
      </c>
      <c r="F18" s="33">
        <f>E18/$E$38</f>
        <v>5.1312082232581414E-2</v>
      </c>
      <c r="G18" s="31"/>
      <c r="H18" s="93"/>
    </row>
    <row r="19" spans="1:9" ht="15" customHeight="1">
      <c r="A19" s="202"/>
      <c r="B19" s="213"/>
      <c r="C19" s="208" t="s">
        <v>18</v>
      </c>
      <c r="D19" s="84" t="s">
        <v>19</v>
      </c>
      <c r="E19" s="191">
        <f>'【様式13】 事業費等一覧（事業別）（記入例）'!E19</f>
        <v>40000000</v>
      </c>
      <c r="F19" s="14">
        <f>E19/$E$38</f>
        <v>1.4055890437145221E-2</v>
      </c>
      <c r="G19" s="31"/>
      <c r="H19" s="93"/>
    </row>
    <row r="20" spans="1:9" ht="15" customHeight="1">
      <c r="A20" s="202"/>
      <c r="B20" s="213"/>
      <c r="C20" s="209"/>
      <c r="D20" s="34" t="s">
        <v>47</v>
      </c>
      <c r="E20" s="191">
        <f>'【様式13】 事業費等一覧（事業別）（記入例）'!E20</f>
        <v>113977000</v>
      </c>
      <c r="F20" s="16">
        <f>E20/$E$38</f>
        <v>4.0051205608862522E-2</v>
      </c>
      <c r="G20" s="31"/>
      <c r="H20" s="93"/>
    </row>
    <row r="21" spans="1:9" ht="15" customHeight="1">
      <c r="A21" s="202"/>
      <c r="B21" s="213"/>
      <c r="C21" s="210"/>
      <c r="D21" s="35" t="s">
        <v>10</v>
      </c>
      <c r="E21" s="191">
        <f>'【様式13】 事業費等一覧（事業別）（記入例）'!E21</f>
        <v>153977000</v>
      </c>
      <c r="F21" s="18">
        <f>SUM(F19:F20)</f>
        <v>5.4107096046007747E-2</v>
      </c>
      <c r="G21" s="31"/>
      <c r="H21" s="93"/>
    </row>
    <row r="22" spans="1:9" ht="15" customHeight="1">
      <c r="A22" s="202"/>
      <c r="B22" s="213"/>
      <c r="C22" s="234" t="s">
        <v>20</v>
      </c>
      <c r="D22" s="212"/>
      <c r="E22" s="37">
        <f>E16+E17+E18+E21</f>
        <v>600000000</v>
      </c>
      <c r="F22" s="38">
        <f>F16+F17+F18+F21</f>
        <v>0.21083835655717831</v>
      </c>
      <c r="G22" s="31"/>
      <c r="H22" s="93">
        <f>E22-E7</f>
        <v>0</v>
      </c>
      <c r="I22" s="106" t="str">
        <f>IF(H22=0,"ok","事業費と調達資金が不一致")</f>
        <v>ok</v>
      </c>
    </row>
    <row r="23" spans="1:9" ht="15" customHeight="1">
      <c r="A23" s="202"/>
      <c r="B23" s="213" t="s">
        <v>6</v>
      </c>
      <c r="C23" s="232" t="s">
        <v>21</v>
      </c>
      <c r="D23" s="232"/>
      <c r="E23" s="191">
        <f>'【様式13】 事業費等一覧（事業別）（記入例）'!E23</f>
        <v>510749000</v>
      </c>
      <c r="F23" s="14">
        <f t="shared" ref="F23:F29" si="0">E23/$E$38</f>
        <v>0.17947579962203711</v>
      </c>
      <c r="G23" s="31"/>
      <c r="H23" s="93"/>
    </row>
    <row r="24" spans="1:9" ht="15" customHeight="1">
      <c r="A24" s="202"/>
      <c r="B24" s="213"/>
      <c r="C24" s="233" t="s">
        <v>15</v>
      </c>
      <c r="D24" s="233"/>
      <c r="E24" s="191">
        <f>'【様式13】 事業費等一覧（事業別）（記入例）'!E24</f>
        <v>200000000</v>
      </c>
      <c r="F24" s="16">
        <f t="shared" si="0"/>
        <v>7.0279452185726107E-2</v>
      </c>
      <c r="G24" s="31"/>
      <c r="H24" s="93"/>
    </row>
    <row r="25" spans="1:9" ht="15" customHeight="1">
      <c r="A25" s="202"/>
      <c r="B25" s="213"/>
      <c r="C25" s="216" t="s">
        <v>16</v>
      </c>
      <c r="D25" s="217"/>
      <c r="E25" s="191">
        <f>'【様式13】 事業費等一覧（事業別）（記入例）'!E25</f>
        <v>360000000</v>
      </c>
      <c r="F25" s="16">
        <f t="shared" si="0"/>
        <v>0.12650301393430699</v>
      </c>
      <c r="G25" s="31"/>
      <c r="H25" s="93"/>
    </row>
    <row r="26" spans="1:9" ht="15" customHeight="1">
      <c r="A26" s="202"/>
      <c r="B26" s="213"/>
      <c r="C26" s="214" t="s">
        <v>17</v>
      </c>
      <c r="D26" s="215"/>
      <c r="E26" s="191">
        <f>'【様式13】 事業費等一覧（事業別）（記入例）'!E26</f>
        <v>34610000</v>
      </c>
      <c r="F26" s="33">
        <f t="shared" si="0"/>
        <v>1.2161859200739903E-2</v>
      </c>
      <c r="G26" s="31"/>
      <c r="H26" s="93"/>
    </row>
    <row r="27" spans="1:9" ht="15" customHeight="1">
      <c r="A27" s="202"/>
      <c r="B27" s="213"/>
      <c r="C27" s="208" t="s">
        <v>18</v>
      </c>
      <c r="D27" s="84" t="s">
        <v>19</v>
      </c>
      <c r="E27" s="191">
        <f>'【様式13】 事業費等一覧（事業別）（記入例）'!E27</f>
        <v>494641000</v>
      </c>
      <c r="F27" s="14">
        <f t="shared" si="0"/>
        <v>0.17381549254299872</v>
      </c>
      <c r="G27" s="31"/>
      <c r="H27" s="93"/>
    </row>
    <row r="28" spans="1:9" ht="15" customHeight="1">
      <c r="A28" s="202"/>
      <c r="B28" s="213"/>
      <c r="C28" s="209"/>
      <c r="D28" s="41" t="s">
        <v>22</v>
      </c>
      <c r="E28" s="191">
        <f>'【様式13】 事業費等一覧（事業別）（記入例）'!E28</f>
        <v>200000000</v>
      </c>
      <c r="F28" s="32">
        <f t="shared" si="0"/>
        <v>7.0279452185726107E-2</v>
      </c>
      <c r="G28" s="31"/>
      <c r="H28" s="93"/>
    </row>
    <row r="29" spans="1:9" ht="15" customHeight="1">
      <c r="A29" s="202"/>
      <c r="B29" s="213"/>
      <c r="C29" s="209"/>
      <c r="D29" s="34" t="s">
        <v>48</v>
      </c>
      <c r="E29" s="191">
        <f>'【様式13】 事業費等一覧（事業別）（記入例）'!E29</f>
        <v>200000000</v>
      </c>
      <c r="F29" s="16">
        <f t="shared" si="0"/>
        <v>7.0279452185726107E-2</v>
      </c>
      <c r="G29" s="31"/>
      <c r="H29" s="93"/>
    </row>
    <row r="30" spans="1:9" ht="15" customHeight="1">
      <c r="A30" s="202"/>
      <c r="B30" s="213"/>
      <c r="C30" s="210"/>
      <c r="D30" s="35" t="s">
        <v>10</v>
      </c>
      <c r="E30" s="191">
        <f>'【様式13】 事業費等一覧（事業別）（記入例）'!E30</f>
        <v>894641000</v>
      </c>
      <c r="F30" s="18">
        <f>SUM(F27:F29)</f>
        <v>0.31437439691445096</v>
      </c>
      <c r="G30" s="31"/>
      <c r="H30" s="93"/>
    </row>
    <row r="31" spans="1:9" ht="15" customHeight="1">
      <c r="A31" s="202"/>
      <c r="B31" s="213"/>
      <c r="C31" s="211" t="s">
        <v>20</v>
      </c>
      <c r="D31" s="212"/>
      <c r="E31" s="37">
        <f>E23+E24+E25+E26+E30</f>
        <v>2000000000</v>
      </c>
      <c r="F31" s="38">
        <f>F23+F24+F25+F26+F30</f>
        <v>0.7027945218572611</v>
      </c>
      <c r="G31" s="31"/>
      <c r="H31" s="93">
        <f>E31-E11</f>
        <v>0</v>
      </c>
      <c r="I31" s="106" t="str">
        <f>IF(H31=0,"ok","事業費と調達資金が不一致")</f>
        <v>ok</v>
      </c>
    </row>
    <row r="32" spans="1:9" ht="15" customHeight="1">
      <c r="A32" s="202"/>
      <c r="B32" s="223" t="s">
        <v>11</v>
      </c>
      <c r="C32" s="207" t="s">
        <v>18</v>
      </c>
      <c r="D32" s="84" t="s">
        <v>19</v>
      </c>
      <c r="E32" s="191">
        <f>'【様式13】 事業費等一覧（事業別）（記入例）'!E32</f>
        <v>145782000</v>
      </c>
      <c r="F32" s="14">
        <f>E32/$E$38</f>
        <v>5.1227395492697614E-2</v>
      </c>
      <c r="G32" s="31"/>
      <c r="H32" s="93"/>
    </row>
    <row r="33" spans="1:9" ht="15" customHeight="1">
      <c r="A33" s="202"/>
      <c r="B33" s="223"/>
      <c r="C33" s="207"/>
      <c r="D33" s="44" t="s">
        <v>48</v>
      </c>
      <c r="E33" s="191">
        <f>'【様式13】 事業費等一覧（事業別）（記入例）'!E33</f>
        <v>0</v>
      </c>
      <c r="F33" s="18">
        <f>E33/$E$38</f>
        <v>0</v>
      </c>
      <c r="G33" s="31"/>
      <c r="H33" s="93"/>
    </row>
    <row r="34" spans="1:9" ht="15" customHeight="1">
      <c r="A34" s="202"/>
      <c r="B34" s="224"/>
      <c r="C34" s="211" t="s">
        <v>20</v>
      </c>
      <c r="D34" s="212"/>
      <c r="E34" s="37">
        <f>SUM(E32:E33)</f>
        <v>145782000</v>
      </c>
      <c r="F34" s="38">
        <f>SUM(F32:F33)</f>
        <v>5.1227395492697614E-2</v>
      </c>
      <c r="G34" s="31"/>
      <c r="H34" s="93">
        <f>E34-E12</f>
        <v>0</v>
      </c>
      <c r="I34" s="106" t="str">
        <f>IF(H34=0,"ok","事業費と調達資金が不一致")</f>
        <v>ok</v>
      </c>
    </row>
    <row r="35" spans="1:9" ht="15" customHeight="1">
      <c r="A35" s="202"/>
      <c r="B35" s="223" t="s">
        <v>12</v>
      </c>
      <c r="C35" s="207" t="s">
        <v>18</v>
      </c>
      <c r="D35" s="84" t="s">
        <v>19</v>
      </c>
      <c r="E35" s="191">
        <f>'【様式13】 事業費等一覧（事業別）（記入例）'!E35</f>
        <v>20000000</v>
      </c>
      <c r="F35" s="14">
        <f>E35/$E$38</f>
        <v>7.0279452185726104E-3</v>
      </c>
      <c r="G35" s="31"/>
      <c r="H35" s="93"/>
    </row>
    <row r="36" spans="1:9" ht="15" customHeight="1">
      <c r="A36" s="202"/>
      <c r="B36" s="223"/>
      <c r="C36" s="207"/>
      <c r="D36" s="44" t="s">
        <v>48</v>
      </c>
      <c r="E36" s="191">
        <f>'【様式13】 事業費等一覧（事業別）（記入例）'!E36</f>
        <v>80000000</v>
      </c>
      <c r="F36" s="18">
        <f>E36/$E$38</f>
        <v>2.8111780874290442E-2</v>
      </c>
      <c r="G36" s="31"/>
      <c r="H36" s="93"/>
    </row>
    <row r="37" spans="1:9" ht="15" customHeight="1">
      <c r="A37" s="202"/>
      <c r="B37" s="224"/>
      <c r="C37" s="211" t="s">
        <v>20</v>
      </c>
      <c r="D37" s="225"/>
      <c r="E37" s="19">
        <f>SUM(E35:E36)</f>
        <v>100000000</v>
      </c>
      <c r="F37" s="20">
        <f>SUM(F35:F36)</f>
        <v>3.5139726092863054E-2</v>
      </c>
      <c r="G37" s="31"/>
      <c r="H37" s="93">
        <f>E37-E13</f>
        <v>0</v>
      </c>
      <c r="I37" s="106" t="str">
        <f>IF(H37=0,"ok","事業費と調達資金が不一致")</f>
        <v>ok</v>
      </c>
    </row>
    <row r="38" spans="1:9" ht="15" customHeight="1" thickBot="1">
      <c r="A38" s="202"/>
      <c r="B38" s="220" t="s">
        <v>13</v>
      </c>
      <c r="C38" s="221"/>
      <c r="D38" s="222"/>
      <c r="E38" s="46">
        <f>E22+E31+E34+E37</f>
        <v>2845782000</v>
      </c>
      <c r="F38" s="47">
        <f>F22+F31+F34+F37</f>
        <v>1</v>
      </c>
      <c r="G38" s="48"/>
      <c r="H38" s="93">
        <f>E38-E14</f>
        <v>0</v>
      </c>
      <c r="I38" s="106" t="str">
        <f>IF(H38=0,"ok","事業費と調達資金が不一致")</f>
        <v>ok</v>
      </c>
    </row>
    <row r="39" spans="1:9" ht="15" customHeight="1" thickTop="1">
      <c r="A39" s="202"/>
      <c r="B39" s="227" t="s">
        <v>23</v>
      </c>
      <c r="C39" s="228"/>
      <c r="D39" s="105" t="s">
        <v>24</v>
      </c>
      <c r="E39" s="104">
        <f>E23</f>
        <v>510749000</v>
      </c>
      <c r="F39" s="103">
        <f>F23</f>
        <v>0.17947579962203711</v>
      </c>
      <c r="G39" s="27"/>
      <c r="H39" s="93"/>
    </row>
    <row r="40" spans="1:9" ht="15" customHeight="1">
      <c r="A40" s="202"/>
      <c r="B40" s="197"/>
      <c r="C40" s="198"/>
      <c r="D40" s="44" t="s">
        <v>15</v>
      </c>
      <c r="E40" s="45">
        <f>E16+E24</f>
        <v>200000000</v>
      </c>
      <c r="F40" s="100">
        <f>F16+F24</f>
        <v>7.0279452185726107E-2</v>
      </c>
      <c r="G40" s="27"/>
      <c r="H40" s="93"/>
    </row>
    <row r="41" spans="1:9" ht="15" customHeight="1">
      <c r="A41" s="202"/>
      <c r="B41" s="49" t="s">
        <v>25</v>
      </c>
      <c r="C41" s="50"/>
      <c r="D41" s="51"/>
      <c r="E41" s="52">
        <f>SUM(E39:E40)</f>
        <v>710749000</v>
      </c>
      <c r="F41" s="53">
        <f>SUM(F39:F40)</f>
        <v>0.2497552518077632</v>
      </c>
      <c r="G41" s="27"/>
      <c r="H41" s="93"/>
    </row>
    <row r="42" spans="1:9" ht="15" customHeight="1">
      <c r="A42" s="202"/>
      <c r="B42" s="195" t="s">
        <v>26</v>
      </c>
      <c r="C42" s="196"/>
      <c r="D42" s="84" t="s">
        <v>16</v>
      </c>
      <c r="E42" s="40">
        <f>E17+E25</f>
        <v>660000000</v>
      </c>
      <c r="F42" s="102">
        <f>F17+F25</f>
        <v>0.23192219221289614</v>
      </c>
      <c r="G42" s="54"/>
      <c r="H42" s="93"/>
    </row>
    <row r="43" spans="1:9" ht="15" customHeight="1">
      <c r="A43" s="202"/>
      <c r="B43" s="197"/>
      <c r="C43" s="198"/>
      <c r="D43" s="87" t="s">
        <v>17</v>
      </c>
      <c r="E43" s="101">
        <f>E18+E26</f>
        <v>180633000</v>
      </c>
      <c r="F43" s="100">
        <f>F18+F26</f>
        <v>6.3473941433321315E-2</v>
      </c>
      <c r="G43" s="54"/>
      <c r="H43" s="93"/>
    </row>
    <row r="44" spans="1:9" ht="15" customHeight="1">
      <c r="A44" s="202"/>
      <c r="B44" s="55" t="s">
        <v>27</v>
      </c>
      <c r="C44" s="56"/>
      <c r="D44" s="57"/>
      <c r="E44" s="58">
        <f>SUM(E42:E43)</f>
        <v>840633000</v>
      </c>
      <c r="F44" s="59">
        <f>SUM(F42:F43)</f>
        <v>0.29539613364621747</v>
      </c>
      <c r="G44" s="31"/>
      <c r="H44" s="93"/>
    </row>
    <row r="45" spans="1:9" ht="15" customHeight="1">
      <c r="A45" s="202"/>
      <c r="B45" s="199" t="s">
        <v>28</v>
      </c>
      <c r="C45" s="200"/>
      <c r="D45" s="41" t="s">
        <v>19</v>
      </c>
      <c r="E45" s="42">
        <f>E19+E27+E32+E35</f>
        <v>700423000</v>
      </c>
      <c r="F45" s="98">
        <f>F19+F27+F32+F35</f>
        <v>0.24612672369141417</v>
      </c>
      <c r="G45" s="54"/>
      <c r="H45" s="93"/>
    </row>
    <row r="46" spans="1:9" ht="15" customHeight="1">
      <c r="A46" s="202"/>
      <c r="B46" s="199"/>
      <c r="C46" s="200"/>
      <c r="D46" s="86" t="s">
        <v>22</v>
      </c>
      <c r="E46" s="99">
        <f>E28</f>
        <v>200000000</v>
      </c>
      <c r="F46" s="98">
        <f>F28</f>
        <v>7.0279452185726107E-2</v>
      </c>
      <c r="G46" s="54"/>
      <c r="H46" s="93"/>
    </row>
    <row r="47" spans="1:9" ht="15" customHeight="1">
      <c r="A47" s="202"/>
      <c r="B47" s="197"/>
      <c r="C47" s="198"/>
      <c r="D47" s="44" t="s">
        <v>48</v>
      </c>
      <c r="E47" s="97">
        <f>E20+E29+E33+E36</f>
        <v>393977000</v>
      </c>
      <c r="F47" s="96">
        <f>F20+F29+F33+F36</f>
        <v>0.13844243866887906</v>
      </c>
      <c r="G47" s="54"/>
      <c r="H47" s="93"/>
    </row>
    <row r="48" spans="1:9" ht="15" customHeight="1" thickBot="1">
      <c r="A48" s="203"/>
      <c r="B48" s="60" t="s">
        <v>29</v>
      </c>
      <c r="C48" s="61"/>
      <c r="D48" s="62"/>
      <c r="E48" s="63">
        <f>SUM(E45:E47)</f>
        <v>1294400000</v>
      </c>
      <c r="F48" s="64">
        <f>SUM(F45:F47)</f>
        <v>0.45484861454601933</v>
      </c>
      <c r="G48" s="31"/>
      <c r="H48" s="93"/>
    </row>
    <row r="49" spans="1:9" s="28" customFormat="1" ht="7.5" customHeight="1" thickBot="1">
      <c r="A49" s="23"/>
      <c r="B49" s="24"/>
      <c r="C49" s="24"/>
      <c r="D49" s="24"/>
      <c r="E49" s="25"/>
      <c r="F49" s="25"/>
      <c r="G49" s="26"/>
      <c r="H49" s="93"/>
    </row>
    <row r="50" spans="1:9" s="28" customFormat="1" ht="15" customHeight="1">
      <c r="A50" s="65" t="s">
        <v>30</v>
      </c>
      <c r="B50" s="66"/>
      <c r="C50" s="66"/>
      <c r="D50" s="66"/>
      <c r="E50" s="67"/>
      <c r="F50" s="68"/>
      <c r="G50" s="31"/>
      <c r="H50" s="93"/>
    </row>
    <row r="51" spans="1:9" s="28" customFormat="1" ht="15" customHeight="1">
      <c r="A51" s="69"/>
      <c r="B51" s="70" t="s">
        <v>31</v>
      </c>
      <c r="C51" s="71"/>
      <c r="D51" s="72"/>
      <c r="E51" s="95">
        <f>E44</f>
        <v>840633000</v>
      </c>
      <c r="F51" s="94" t="s">
        <v>32</v>
      </c>
      <c r="G51" s="31"/>
      <c r="H51" s="93"/>
    </row>
    <row r="52" spans="1:9" s="28" customFormat="1" ht="15" customHeight="1">
      <c r="A52" s="69"/>
      <c r="B52" s="73" t="s">
        <v>33</v>
      </c>
      <c r="C52" s="74"/>
      <c r="D52" s="75"/>
      <c r="E52" s="76">
        <v>0</v>
      </c>
      <c r="F52" s="77" t="s">
        <v>32</v>
      </c>
      <c r="G52" s="31"/>
      <c r="H52" s="93"/>
    </row>
    <row r="53" spans="1:9" s="28" customFormat="1" ht="15" customHeight="1">
      <c r="A53" s="69"/>
      <c r="B53" s="73" t="s">
        <v>34</v>
      </c>
      <c r="C53" s="74"/>
      <c r="D53" s="75"/>
      <c r="E53" s="76">
        <f>E14</f>
        <v>2845782000</v>
      </c>
      <c r="F53" s="77" t="s">
        <v>32</v>
      </c>
      <c r="G53" s="31"/>
      <c r="H53" s="93"/>
    </row>
    <row r="54" spans="1:9" s="28" customFormat="1" ht="15" customHeight="1" thickBot="1">
      <c r="A54" s="78"/>
      <c r="B54" s="79" t="s">
        <v>35</v>
      </c>
      <c r="C54" s="80"/>
      <c r="D54" s="81"/>
      <c r="E54" s="92" t="s">
        <v>32</v>
      </c>
      <c r="F54" s="91">
        <f>(E51-E52)/E53</f>
        <v>0.29539613364621747</v>
      </c>
      <c r="G54" s="31"/>
      <c r="H54" s="90"/>
      <c r="I54" s="89" t="str">
        <f>IF(F54&gt;0.5,"借入比率超過","借入比率基準内")</f>
        <v>借入比率基準内</v>
      </c>
    </row>
    <row r="74" spans="10:12">
      <c r="J74" s="82"/>
      <c r="K74" s="82"/>
      <c r="L74" s="82"/>
    </row>
    <row r="75" spans="10:12">
      <c r="J75" s="82"/>
      <c r="K75" s="82"/>
      <c r="L75" s="82"/>
    </row>
    <row r="76" spans="10:12">
      <c r="J76" s="82"/>
      <c r="K76" s="82"/>
      <c r="L76" s="82"/>
    </row>
    <row r="77" spans="10:12">
      <c r="J77" s="82"/>
      <c r="K77" s="82"/>
      <c r="L77" s="82"/>
    </row>
    <row r="78" spans="10:12">
      <c r="J78" s="82"/>
      <c r="K78" s="82"/>
      <c r="L78" s="82"/>
    </row>
  </sheetData>
  <mergeCells count="36">
    <mergeCell ref="A2:F2"/>
    <mergeCell ref="A6:D6"/>
    <mergeCell ref="A7:A14"/>
    <mergeCell ref="B7:D7"/>
    <mergeCell ref="B8:B11"/>
    <mergeCell ref="C8:D8"/>
    <mergeCell ref="C9:D9"/>
    <mergeCell ref="C10:D10"/>
    <mergeCell ref="C11:D11"/>
    <mergeCell ref="B12:D12"/>
    <mergeCell ref="C31:D31"/>
    <mergeCell ref="B13:D13"/>
    <mergeCell ref="B14:D14"/>
    <mergeCell ref="A16:A48"/>
    <mergeCell ref="B16:B22"/>
    <mergeCell ref="C16:D16"/>
    <mergeCell ref="C17:D17"/>
    <mergeCell ref="C18:D18"/>
    <mergeCell ref="C19:C21"/>
    <mergeCell ref="C22:D22"/>
    <mergeCell ref="B23:B31"/>
    <mergeCell ref="C23:D23"/>
    <mergeCell ref="C24:D24"/>
    <mergeCell ref="C25:D25"/>
    <mergeCell ref="C26:D26"/>
    <mergeCell ref="C27:C30"/>
    <mergeCell ref="B38:D38"/>
    <mergeCell ref="B39:C40"/>
    <mergeCell ref="B42:C43"/>
    <mergeCell ref="B45:C47"/>
    <mergeCell ref="B32:B34"/>
    <mergeCell ref="C32:C33"/>
    <mergeCell ref="C34:D34"/>
    <mergeCell ref="B35:B37"/>
    <mergeCell ref="C35:C36"/>
    <mergeCell ref="C37:D37"/>
  </mergeCells>
  <phoneticPr fontId="3"/>
  <conditionalFormatting sqref="F54">
    <cfRule type="cellIs" dxfId="0" priority="1" stopIfTrue="1" operator="greaterThan">
      <formula>0.5</formula>
    </cfRule>
  </conditionalFormatting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99" orientation="portrait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72"/>
  <sheetViews>
    <sheetView showGridLines="0" tabSelected="1" topLeftCell="A13" zoomScaleNormal="100" zoomScaleSheetLayoutView="100" workbookViewId="0">
      <selection activeCell="E12" sqref="E12"/>
    </sheetView>
  </sheetViews>
  <sheetFormatPr defaultRowHeight="13.5"/>
  <cols>
    <col min="1" max="1" width="3.625" style="1" customWidth="1"/>
    <col min="2" max="2" width="15.625" style="1" customWidth="1"/>
    <col min="3" max="3" width="11.625" style="1" customWidth="1"/>
    <col min="4" max="4" width="30.625" style="1" customWidth="1"/>
    <col min="5" max="8" width="19.375" style="1" customWidth="1"/>
    <col min="9" max="10" width="9" style="1"/>
    <col min="11" max="11" width="13.25" style="1" customWidth="1"/>
    <col min="12" max="12" width="9" style="1"/>
    <col min="13" max="15" width="9.75" style="110" customWidth="1"/>
    <col min="16" max="256" width="9" style="1"/>
    <col min="257" max="257" width="3.625" style="1" customWidth="1"/>
    <col min="258" max="258" width="15.625" style="1" customWidth="1"/>
    <col min="259" max="259" width="11.625" style="1" customWidth="1"/>
    <col min="260" max="260" width="30.625" style="1" customWidth="1"/>
    <col min="261" max="264" width="19.375" style="1" customWidth="1"/>
    <col min="265" max="266" width="9" style="1"/>
    <col min="267" max="267" width="13.25" style="1" customWidth="1"/>
    <col min="268" max="268" width="9" style="1"/>
    <col min="269" max="271" width="9.75" style="1" customWidth="1"/>
    <col min="272" max="512" width="9" style="1"/>
    <col min="513" max="513" width="3.625" style="1" customWidth="1"/>
    <col min="514" max="514" width="15.625" style="1" customWidth="1"/>
    <col min="515" max="515" width="11.625" style="1" customWidth="1"/>
    <col min="516" max="516" width="30.625" style="1" customWidth="1"/>
    <col min="517" max="520" width="19.375" style="1" customWidth="1"/>
    <col min="521" max="522" width="9" style="1"/>
    <col min="523" max="523" width="13.25" style="1" customWidth="1"/>
    <col min="524" max="524" width="9" style="1"/>
    <col min="525" max="527" width="9.75" style="1" customWidth="1"/>
    <col min="528" max="768" width="9" style="1"/>
    <col min="769" max="769" width="3.625" style="1" customWidth="1"/>
    <col min="770" max="770" width="15.625" style="1" customWidth="1"/>
    <col min="771" max="771" width="11.625" style="1" customWidth="1"/>
    <col min="772" max="772" width="30.625" style="1" customWidth="1"/>
    <col min="773" max="776" width="19.375" style="1" customWidth="1"/>
    <col min="777" max="778" width="9" style="1"/>
    <col min="779" max="779" width="13.25" style="1" customWidth="1"/>
    <col min="780" max="780" width="9" style="1"/>
    <col min="781" max="783" width="9.75" style="1" customWidth="1"/>
    <col min="784" max="1024" width="9" style="1"/>
    <col min="1025" max="1025" width="3.625" style="1" customWidth="1"/>
    <col min="1026" max="1026" width="15.625" style="1" customWidth="1"/>
    <col min="1027" max="1027" width="11.625" style="1" customWidth="1"/>
    <col min="1028" max="1028" width="30.625" style="1" customWidth="1"/>
    <col min="1029" max="1032" width="19.375" style="1" customWidth="1"/>
    <col min="1033" max="1034" width="9" style="1"/>
    <col min="1035" max="1035" width="13.25" style="1" customWidth="1"/>
    <col min="1036" max="1036" width="9" style="1"/>
    <col min="1037" max="1039" width="9.75" style="1" customWidth="1"/>
    <col min="1040" max="1280" width="9" style="1"/>
    <col min="1281" max="1281" width="3.625" style="1" customWidth="1"/>
    <col min="1282" max="1282" width="15.625" style="1" customWidth="1"/>
    <col min="1283" max="1283" width="11.625" style="1" customWidth="1"/>
    <col min="1284" max="1284" width="30.625" style="1" customWidth="1"/>
    <col min="1285" max="1288" width="19.375" style="1" customWidth="1"/>
    <col min="1289" max="1290" width="9" style="1"/>
    <col min="1291" max="1291" width="13.25" style="1" customWidth="1"/>
    <col min="1292" max="1292" width="9" style="1"/>
    <col min="1293" max="1295" width="9.75" style="1" customWidth="1"/>
    <col min="1296" max="1536" width="9" style="1"/>
    <col min="1537" max="1537" width="3.625" style="1" customWidth="1"/>
    <col min="1538" max="1538" width="15.625" style="1" customWidth="1"/>
    <col min="1539" max="1539" width="11.625" style="1" customWidth="1"/>
    <col min="1540" max="1540" width="30.625" style="1" customWidth="1"/>
    <col min="1541" max="1544" width="19.375" style="1" customWidth="1"/>
    <col min="1545" max="1546" width="9" style="1"/>
    <col min="1547" max="1547" width="13.25" style="1" customWidth="1"/>
    <col min="1548" max="1548" width="9" style="1"/>
    <col min="1549" max="1551" width="9.75" style="1" customWidth="1"/>
    <col min="1552" max="1792" width="9" style="1"/>
    <col min="1793" max="1793" width="3.625" style="1" customWidth="1"/>
    <col min="1794" max="1794" width="15.625" style="1" customWidth="1"/>
    <col min="1795" max="1795" width="11.625" style="1" customWidth="1"/>
    <col min="1796" max="1796" width="30.625" style="1" customWidth="1"/>
    <col min="1797" max="1800" width="19.375" style="1" customWidth="1"/>
    <col min="1801" max="1802" width="9" style="1"/>
    <col min="1803" max="1803" width="13.25" style="1" customWidth="1"/>
    <col min="1804" max="1804" width="9" style="1"/>
    <col min="1805" max="1807" width="9.75" style="1" customWidth="1"/>
    <col min="1808" max="2048" width="9" style="1"/>
    <col min="2049" max="2049" width="3.625" style="1" customWidth="1"/>
    <col min="2050" max="2050" width="15.625" style="1" customWidth="1"/>
    <col min="2051" max="2051" width="11.625" style="1" customWidth="1"/>
    <col min="2052" max="2052" width="30.625" style="1" customWidth="1"/>
    <col min="2053" max="2056" width="19.375" style="1" customWidth="1"/>
    <col min="2057" max="2058" width="9" style="1"/>
    <col min="2059" max="2059" width="13.25" style="1" customWidth="1"/>
    <col min="2060" max="2060" width="9" style="1"/>
    <col min="2061" max="2063" width="9.75" style="1" customWidth="1"/>
    <col min="2064" max="2304" width="9" style="1"/>
    <col min="2305" max="2305" width="3.625" style="1" customWidth="1"/>
    <col min="2306" max="2306" width="15.625" style="1" customWidth="1"/>
    <col min="2307" max="2307" width="11.625" style="1" customWidth="1"/>
    <col min="2308" max="2308" width="30.625" style="1" customWidth="1"/>
    <col min="2309" max="2312" width="19.375" style="1" customWidth="1"/>
    <col min="2313" max="2314" width="9" style="1"/>
    <col min="2315" max="2315" width="13.25" style="1" customWidth="1"/>
    <col min="2316" max="2316" width="9" style="1"/>
    <col min="2317" max="2319" width="9.75" style="1" customWidth="1"/>
    <col min="2320" max="2560" width="9" style="1"/>
    <col min="2561" max="2561" width="3.625" style="1" customWidth="1"/>
    <col min="2562" max="2562" width="15.625" style="1" customWidth="1"/>
    <col min="2563" max="2563" width="11.625" style="1" customWidth="1"/>
    <col min="2564" max="2564" width="30.625" style="1" customWidth="1"/>
    <col min="2565" max="2568" width="19.375" style="1" customWidth="1"/>
    <col min="2569" max="2570" width="9" style="1"/>
    <col min="2571" max="2571" width="13.25" style="1" customWidth="1"/>
    <col min="2572" max="2572" width="9" style="1"/>
    <col min="2573" max="2575" width="9.75" style="1" customWidth="1"/>
    <col min="2576" max="2816" width="9" style="1"/>
    <col min="2817" max="2817" width="3.625" style="1" customWidth="1"/>
    <col min="2818" max="2818" width="15.625" style="1" customWidth="1"/>
    <col min="2819" max="2819" width="11.625" style="1" customWidth="1"/>
    <col min="2820" max="2820" width="30.625" style="1" customWidth="1"/>
    <col min="2821" max="2824" width="19.375" style="1" customWidth="1"/>
    <col min="2825" max="2826" width="9" style="1"/>
    <col min="2827" max="2827" width="13.25" style="1" customWidth="1"/>
    <col min="2828" max="2828" width="9" style="1"/>
    <col min="2829" max="2831" width="9.75" style="1" customWidth="1"/>
    <col min="2832" max="3072" width="9" style="1"/>
    <col min="3073" max="3073" width="3.625" style="1" customWidth="1"/>
    <col min="3074" max="3074" width="15.625" style="1" customWidth="1"/>
    <col min="3075" max="3075" width="11.625" style="1" customWidth="1"/>
    <col min="3076" max="3076" width="30.625" style="1" customWidth="1"/>
    <col min="3077" max="3080" width="19.375" style="1" customWidth="1"/>
    <col min="3081" max="3082" width="9" style="1"/>
    <col min="3083" max="3083" width="13.25" style="1" customWidth="1"/>
    <col min="3084" max="3084" width="9" style="1"/>
    <col min="3085" max="3087" width="9.75" style="1" customWidth="1"/>
    <col min="3088" max="3328" width="9" style="1"/>
    <col min="3329" max="3329" width="3.625" style="1" customWidth="1"/>
    <col min="3330" max="3330" width="15.625" style="1" customWidth="1"/>
    <col min="3331" max="3331" width="11.625" style="1" customWidth="1"/>
    <col min="3332" max="3332" width="30.625" style="1" customWidth="1"/>
    <col min="3333" max="3336" width="19.375" style="1" customWidth="1"/>
    <col min="3337" max="3338" width="9" style="1"/>
    <col min="3339" max="3339" width="13.25" style="1" customWidth="1"/>
    <col min="3340" max="3340" width="9" style="1"/>
    <col min="3341" max="3343" width="9.75" style="1" customWidth="1"/>
    <col min="3344" max="3584" width="9" style="1"/>
    <col min="3585" max="3585" width="3.625" style="1" customWidth="1"/>
    <col min="3586" max="3586" width="15.625" style="1" customWidth="1"/>
    <col min="3587" max="3587" width="11.625" style="1" customWidth="1"/>
    <col min="3588" max="3588" width="30.625" style="1" customWidth="1"/>
    <col min="3589" max="3592" width="19.375" style="1" customWidth="1"/>
    <col min="3593" max="3594" width="9" style="1"/>
    <col min="3595" max="3595" width="13.25" style="1" customWidth="1"/>
    <col min="3596" max="3596" width="9" style="1"/>
    <col min="3597" max="3599" width="9.75" style="1" customWidth="1"/>
    <col min="3600" max="3840" width="9" style="1"/>
    <col min="3841" max="3841" width="3.625" style="1" customWidth="1"/>
    <col min="3842" max="3842" width="15.625" style="1" customWidth="1"/>
    <col min="3843" max="3843" width="11.625" style="1" customWidth="1"/>
    <col min="3844" max="3844" width="30.625" style="1" customWidth="1"/>
    <col min="3845" max="3848" width="19.375" style="1" customWidth="1"/>
    <col min="3849" max="3850" width="9" style="1"/>
    <col min="3851" max="3851" width="13.25" style="1" customWidth="1"/>
    <col min="3852" max="3852" width="9" style="1"/>
    <col min="3853" max="3855" width="9.75" style="1" customWidth="1"/>
    <col min="3856" max="4096" width="9" style="1"/>
    <col min="4097" max="4097" width="3.625" style="1" customWidth="1"/>
    <col min="4098" max="4098" width="15.625" style="1" customWidth="1"/>
    <col min="4099" max="4099" width="11.625" style="1" customWidth="1"/>
    <col min="4100" max="4100" width="30.625" style="1" customWidth="1"/>
    <col min="4101" max="4104" width="19.375" style="1" customWidth="1"/>
    <col min="4105" max="4106" width="9" style="1"/>
    <col min="4107" max="4107" width="13.25" style="1" customWidth="1"/>
    <col min="4108" max="4108" width="9" style="1"/>
    <col min="4109" max="4111" width="9.75" style="1" customWidth="1"/>
    <col min="4112" max="4352" width="9" style="1"/>
    <col min="4353" max="4353" width="3.625" style="1" customWidth="1"/>
    <col min="4354" max="4354" width="15.625" style="1" customWidth="1"/>
    <col min="4355" max="4355" width="11.625" style="1" customWidth="1"/>
    <col min="4356" max="4356" width="30.625" style="1" customWidth="1"/>
    <col min="4357" max="4360" width="19.375" style="1" customWidth="1"/>
    <col min="4361" max="4362" width="9" style="1"/>
    <col min="4363" max="4363" width="13.25" style="1" customWidth="1"/>
    <col min="4364" max="4364" width="9" style="1"/>
    <col min="4365" max="4367" width="9.75" style="1" customWidth="1"/>
    <col min="4368" max="4608" width="9" style="1"/>
    <col min="4609" max="4609" width="3.625" style="1" customWidth="1"/>
    <col min="4610" max="4610" width="15.625" style="1" customWidth="1"/>
    <col min="4611" max="4611" width="11.625" style="1" customWidth="1"/>
    <col min="4612" max="4612" width="30.625" style="1" customWidth="1"/>
    <col min="4613" max="4616" width="19.375" style="1" customWidth="1"/>
    <col min="4617" max="4618" width="9" style="1"/>
    <col min="4619" max="4619" width="13.25" style="1" customWidth="1"/>
    <col min="4620" max="4620" width="9" style="1"/>
    <col min="4621" max="4623" width="9.75" style="1" customWidth="1"/>
    <col min="4624" max="4864" width="9" style="1"/>
    <col min="4865" max="4865" width="3.625" style="1" customWidth="1"/>
    <col min="4866" max="4866" width="15.625" style="1" customWidth="1"/>
    <col min="4867" max="4867" width="11.625" style="1" customWidth="1"/>
    <col min="4868" max="4868" width="30.625" style="1" customWidth="1"/>
    <col min="4869" max="4872" width="19.375" style="1" customWidth="1"/>
    <col min="4873" max="4874" width="9" style="1"/>
    <col min="4875" max="4875" width="13.25" style="1" customWidth="1"/>
    <col min="4876" max="4876" width="9" style="1"/>
    <col min="4877" max="4879" width="9.75" style="1" customWidth="1"/>
    <col min="4880" max="5120" width="9" style="1"/>
    <col min="5121" max="5121" width="3.625" style="1" customWidth="1"/>
    <col min="5122" max="5122" width="15.625" style="1" customWidth="1"/>
    <col min="5123" max="5123" width="11.625" style="1" customWidth="1"/>
    <col min="5124" max="5124" width="30.625" style="1" customWidth="1"/>
    <col min="5125" max="5128" width="19.375" style="1" customWidth="1"/>
    <col min="5129" max="5130" width="9" style="1"/>
    <col min="5131" max="5131" width="13.25" style="1" customWidth="1"/>
    <col min="5132" max="5132" width="9" style="1"/>
    <col min="5133" max="5135" width="9.75" style="1" customWidth="1"/>
    <col min="5136" max="5376" width="9" style="1"/>
    <col min="5377" max="5377" width="3.625" style="1" customWidth="1"/>
    <col min="5378" max="5378" width="15.625" style="1" customWidth="1"/>
    <col min="5379" max="5379" width="11.625" style="1" customWidth="1"/>
    <col min="5380" max="5380" width="30.625" style="1" customWidth="1"/>
    <col min="5381" max="5384" width="19.375" style="1" customWidth="1"/>
    <col min="5385" max="5386" width="9" style="1"/>
    <col min="5387" max="5387" width="13.25" style="1" customWidth="1"/>
    <col min="5388" max="5388" width="9" style="1"/>
    <col min="5389" max="5391" width="9.75" style="1" customWidth="1"/>
    <col min="5392" max="5632" width="9" style="1"/>
    <col min="5633" max="5633" width="3.625" style="1" customWidth="1"/>
    <col min="5634" max="5634" width="15.625" style="1" customWidth="1"/>
    <col min="5635" max="5635" width="11.625" style="1" customWidth="1"/>
    <col min="5636" max="5636" width="30.625" style="1" customWidth="1"/>
    <col min="5637" max="5640" width="19.375" style="1" customWidth="1"/>
    <col min="5641" max="5642" width="9" style="1"/>
    <col min="5643" max="5643" width="13.25" style="1" customWidth="1"/>
    <col min="5644" max="5644" width="9" style="1"/>
    <col min="5645" max="5647" width="9.75" style="1" customWidth="1"/>
    <col min="5648" max="5888" width="9" style="1"/>
    <col min="5889" max="5889" width="3.625" style="1" customWidth="1"/>
    <col min="5890" max="5890" width="15.625" style="1" customWidth="1"/>
    <col min="5891" max="5891" width="11.625" style="1" customWidth="1"/>
    <col min="5892" max="5892" width="30.625" style="1" customWidth="1"/>
    <col min="5893" max="5896" width="19.375" style="1" customWidth="1"/>
    <col min="5897" max="5898" width="9" style="1"/>
    <col min="5899" max="5899" width="13.25" style="1" customWidth="1"/>
    <col min="5900" max="5900" width="9" style="1"/>
    <col min="5901" max="5903" width="9.75" style="1" customWidth="1"/>
    <col min="5904" max="6144" width="9" style="1"/>
    <col min="6145" max="6145" width="3.625" style="1" customWidth="1"/>
    <col min="6146" max="6146" width="15.625" style="1" customWidth="1"/>
    <col min="6147" max="6147" width="11.625" style="1" customWidth="1"/>
    <col min="6148" max="6148" width="30.625" style="1" customWidth="1"/>
    <col min="6149" max="6152" width="19.375" style="1" customWidth="1"/>
    <col min="6153" max="6154" width="9" style="1"/>
    <col min="6155" max="6155" width="13.25" style="1" customWidth="1"/>
    <col min="6156" max="6156" width="9" style="1"/>
    <col min="6157" max="6159" width="9.75" style="1" customWidth="1"/>
    <col min="6160" max="6400" width="9" style="1"/>
    <col min="6401" max="6401" width="3.625" style="1" customWidth="1"/>
    <col min="6402" max="6402" width="15.625" style="1" customWidth="1"/>
    <col min="6403" max="6403" width="11.625" style="1" customWidth="1"/>
    <col min="6404" max="6404" width="30.625" style="1" customWidth="1"/>
    <col min="6405" max="6408" width="19.375" style="1" customWidth="1"/>
    <col min="6409" max="6410" width="9" style="1"/>
    <col min="6411" max="6411" width="13.25" style="1" customWidth="1"/>
    <col min="6412" max="6412" width="9" style="1"/>
    <col min="6413" max="6415" width="9.75" style="1" customWidth="1"/>
    <col min="6416" max="6656" width="9" style="1"/>
    <col min="6657" max="6657" width="3.625" style="1" customWidth="1"/>
    <col min="6658" max="6658" width="15.625" style="1" customWidth="1"/>
    <col min="6659" max="6659" width="11.625" style="1" customWidth="1"/>
    <col min="6660" max="6660" width="30.625" style="1" customWidth="1"/>
    <col min="6661" max="6664" width="19.375" style="1" customWidth="1"/>
    <col min="6665" max="6666" width="9" style="1"/>
    <col min="6667" max="6667" width="13.25" style="1" customWidth="1"/>
    <col min="6668" max="6668" width="9" style="1"/>
    <col min="6669" max="6671" width="9.75" style="1" customWidth="1"/>
    <col min="6672" max="6912" width="9" style="1"/>
    <col min="6913" max="6913" width="3.625" style="1" customWidth="1"/>
    <col min="6914" max="6914" width="15.625" style="1" customWidth="1"/>
    <col min="6915" max="6915" width="11.625" style="1" customWidth="1"/>
    <col min="6916" max="6916" width="30.625" style="1" customWidth="1"/>
    <col min="6917" max="6920" width="19.375" style="1" customWidth="1"/>
    <col min="6921" max="6922" width="9" style="1"/>
    <col min="6923" max="6923" width="13.25" style="1" customWidth="1"/>
    <col min="6924" max="6924" width="9" style="1"/>
    <col min="6925" max="6927" width="9.75" style="1" customWidth="1"/>
    <col min="6928" max="7168" width="9" style="1"/>
    <col min="7169" max="7169" width="3.625" style="1" customWidth="1"/>
    <col min="7170" max="7170" width="15.625" style="1" customWidth="1"/>
    <col min="7171" max="7171" width="11.625" style="1" customWidth="1"/>
    <col min="7172" max="7172" width="30.625" style="1" customWidth="1"/>
    <col min="7173" max="7176" width="19.375" style="1" customWidth="1"/>
    <col min="7177" max="7178" width="9" style="1"/>
    <col min="7179" max="7179" width="13.25" style="1" customWidth="1"/>
    <col min="7180" max="7180" width="9" style="1"/>
    <col min="7181" max="7183" width="9.75" style="1" customWidth="1"/>
    <col min="7184" max="7424" width="9" style="1"/>
    <col min="7425" max="7425" width="3.625" style="1" customWidth="1"/>
    <col min="7426" max="7426" width="15.625" style="1" customWidth="1"/>
    <col min="7427" max="7427" width="11.625" style="1" customWidth="1"/>
    <col min="7428" max="7428" width="30.625" style="1" customWidth="1"/>
    <col min="7429" max="7432" width="19.375" style="1" customWidth="1"/>
    <col min="7433" max="7434" width="9" style="1"/>
    <col min="7435" max="7435" width="13.25" style="1" customWidth="1"/>
    <col min="7436" max="7436" width="9" style="1"/>
    <col min="7437" max="7439" width="9.75" style="1" customWidth="1"/>
    <col min="7440" max="7680" width="9" style="1"/>
    <col min="7681" max="7681" width="3.625" style="1" customWidth="1"/>
    <col min="7682" max="7682" width="15.625" style="1" customWidth="1"/>
    <col min="7683" max="7683" width="11.625" style="1" customWidth="1"/>
    <col min="7684" max="7684" width="30.625" style="1" customWidth="1"/>
    <col min="7685" max="7688" width="19.375" style="1" customWidth="1"/>
    <col min="7689" max="7690" width="9" style="1"/>
    <col min="7691" max="7691" width="13.25" style="1" customWidth="1"/>
    <col min="7692" max="7692" width="9" style="1"/>
    <col min="7693" max="7695" width="9.75" style="1" customWidth="1"/>
    <col min="7696" max="7936" width="9" style="1"/>
    <col min="7937" max="7937" width="3.625" style="1" customWidth="1"/>
    <col min="7938" max="7938" width="15.625" style="1" customWidth="1"/>
    <col min="7939" max="7939" width="11.625" style="1" customWidth="1"/>
    <col min="7940" max="7940" width="30.625" style="1" customWidth="1"/>
    <col min="7941" max="7944" width="19.375" style="1" customWidth="1"/>
    <col min="7945" max="7946" width="9" style="1"/>
    <col min="7947" max="7947" width="13.25" style="1" customWidth="1"/>
    <col min="7948" max="7948" width="9" style="1"/>
    <col min="7949" max="7951" width="9.75" style="1" customWidth="1"/>
    <col min="7952" max="8192" width="9" style="1"/>
    <col min="8193" max="8193" width="3.625" style="1" customWidth="1"/>
    <col min="8194" max="8194" width="15.625" style="1" customWidth="1"/>
    <col min="8195" max="8195" width="11.625" style="1" customWidth="1"/>
    <col min="8196" max="8196" width="30.625" style="1" customWidth="1"/>
    <col min="8197" max="8200" width="19.375" style="1" customWidth="1"/>
    <col min="8201" max="8202" width="9" style="1"/>
    <col min="8203" max="8203" width="13.25" style="1" customWidth="1"/>
    <col min="8204" max="8204" width="9" style="1"/>
    <col min="8205" max="8207" width="9.75" style="1" customWidth="1"/>
    <col min="8208" max="8448" width="9" style="1"/>
    <col min="8449" max="8449" width="3.625" style="1" customWidth="1"/>
    <col min="8450" max="8450" width="15.625" style="1" customWidth="1"/>
    <col min="8451" max="8451" width="11.625" style="1" customWidth="1"/>
    <col min="8452" max="8452" width="30.625" style="1" customWidth="1"/>
    <col min="8453" max="8456" width="19.375" style="1" customWidth="1"/>
    <col min="8457" max="8458" width="9" style="1"/>
    <col min="8459" max="8459" width="13.25" style="1" customWidth="1"/>
    <col min="8460" max="8460" width="9" style="1"/>
    <col min="8461" max="8463" width="9.75" style="1" customWidth="1"/>
    <col min="8464" max="8704" width="9" style="1"/>
    <col min="8705" max="8705" width="3.625" style="1" customWidth="1"/>
    <col min="8706" max="8706" width="15.625" style="1" customWidth="1"/>
    <col min="8707" max="8707" width="11.625" style="1" customWidth="1"/>
    <col min="8708" max="8708" width="30.625" style="1" customWidth="1"/>
    <col min="8709" max="8712" width="19.375" style="1" customWidth="1"/>
    <col min="8713" max="8714" width="9" style="1"/>
    <col min="8715" max="8715" width="13.25" style="1" customWidth="1"/>
    <col min="8716" max="8716" width="9" style="1"/>
    <col min="8717" max="8719" width="9.75" style="1" customWidth="1"/>
    <col min="8720" max="8960" width="9" style="1"/>
    <col min="8961" max="8961" width="3.625" style="1" customWidth="1"/>
    <col min="8962" max="8962" width="15.625" style="1" customWidth="1"/>
    <col min="8963" max="8963" width="11.625" style="1" customWidth="1"/>
    <col min="8964" max="8964" width="30.625" style="1" customWidth="1"/>
    <col min="8965" max="8968" width="19.375" style="1" customWidth="1"/>
    <col min="8969" max="8970" width="9" style="1"/>
    <col min="8971" max="8971" width="13.25" style="1" customWidth="1"/>
    <col min="8972" max="8972" width="9" style="1"/>
    <col min="8973" max="8975" width="9.75" style="1" customWidth="1"/>
    <col min="8976" max="9216" width="9" style="1"/>
    <col min="9217" max="9217" width="3.625" style="1" customWidth="1"/>
    <col min="9218" max="9218" width="15.625" style="1" customWidth="1"/>
    <col min="9219" max="9219" width="11.625" style="1" customWidth="1"/>
    <col min="9220" max="9220" width="30.625" style="1" customWidth="1"/>
    <col min="9221" max="9224" width="19.375" style="1" customWidth="1"/>
    <col min="9225" max="9226" width="9" style="1"/>
    <col min="9227" max="9227" width="13.25" style="1" customWidth="1"/>
    <col min="9228" max="9228" width="9" style="1"/>
    <col min="9229" max="9231" width="9.75" style="1" customWidth="1"/>
    <col min="9232" max="9472" width="9" style="1"/>
    <col min="9473" max="9473" width="3.625" style="1" customWidth="1"/>
    <col min="9474" max="9474" width="15.625" style="1" customWidth="1"/>
    <col min="9475" max="9475" width="11.625" style="1" customWidth="1"/>
    <col min="9476" max="9476" width="30.625" style="1" customWidth="1"/>
    <col min="9477" max="9480" width="19.375" style="1" customWidth="1"/>
    <col min="9481" max="9482" width="9" style="1"/>
    <col min="9483" max="9483" width="13.25" style="1" customWidth="1"/>
    <col min="9484" max="9484" width="9" style="1"/>
    <col min="9485" max="9487" width="9.75" style="1" customWidth="1"/>
    <col min="9488" max="9728" width="9" style="1"/>
    <col min="9729" max="9729" width="3.625" style="1" customWidth="1"/>
    <col min="9730" max="9730" width="15.625" style="1" customWidth="1"/>
    <col min="9731" max="9731" width="11.625" style="1" customWidth="1"/>
    <col min="9732" max="9732" width="30.625" style="1" customWidth="1"/>
    <col min="9733" max="9736" width="19.375" style="1" customWidth="1"/>
    <col min="9737" max="9738" width="9" style="1"/>
    <col min="9739" max="9739" width="13.25" style="1" customWidth="1"/>
    <col min="9740" max="9740" width="9" style="1"/>
    <col min="9741" max="9743" width="9.75" style="1" customWidth="1"/>
    <col min="9744" max="9984" width="9" style="1"/>
    <col min="9985" max="9985" width="3.625" style="1" customWidth="1"/>
    <col min="9986" max="9986" width="15.625" style="1" customWidth="1"/>
    <col min="9987" max="9987" width="11.625" style="1" customWidth="1"/>
    <col min="9988" max="9988" width="30.625" style="1" customWidth="1"/>
    <col min="9989" max="9992" width="19.375" style="1" customWidth="1"/>
    <col min="9993" max="9994" width="9" style="1"/>
    <col min="9995" max="9995" width="13.25" style="1" customWidth="1"/>
    <col min="9996" max="9996" width="9" style="1"/>
    <col min="9997" max="9999" width="9.75" style="1" customWidth="1"/>
    <col min="10000" max="10240" width="9" style="1"/>
    <col min="10241" max="10241" width="3.625" style="1" customWidth="1"/>
    <col min="10242" max="10242" width="15.625" style="1" customWidth="1"/>
    <col min="10243" max="10243" width="11.625" style="1" customWidth="1"/>
    <col min="10244" max="10244" width="30.625" style="1" customWidth="1"/>
    <col min="10245" max="10248" width="19.375" style="1" customWidth="1"/>
    <col min="10249" max="10250" width="9" style="1"/>
    <col min="10251" max="10251" width="13.25" style="1" customWidth="1"/>
    <col min="10252" max="10252" width="9" style="1"/>
    <col min="10253" max="10255" width="9.75" style="1" customWidth="1"/>
    <col min="10256" max="10496" width="9" style="1"/>
    <col min="10497" max="10497" width="3.625" style="1" customWidth="1"/>
    <col min="10498" max="10498" width="15.625" style="1" customWidth="1"/>
    <col min="10499" max="10499" width="11.625" style="1" customWidth="1"/>
    <col min="10500" max="10500" width="30.625" style="1" customWidth="1"/>
    <col min="10501" max="10504" width="19.375" style="1" customWidth="1"/>
    <col min="10505" max="10506" width="9" style="1"/>
    <col min="10507" max="10507" width="13.25" style="1" customWidth="1"/>
    <col min="10508" max="10508" width="9" style="1"/>
    <col min="10509" max="10511" width="9.75" style="1" customWidth="1"/>
    <col min="10512" max="10752" width="9" style="1"/>
    <col min="10753" max="10753" width="3.625" style="1" customWidth="1"/>
    <col min="10754" max="10754" width="15.625" style="1" customWidth="1"/>
    <col min="10755" max="10755" width="11.625" style="1" customWidth="1"/>
    <col min="10756" max="10756" width="30.625" style="1" customWidth="1"/>
    <col min="10757" max="10760" width="19.375" style="1" customWidth="1"/>
    <col min="10761" max="10762" width="9" style="1"/>
    <col min="10763" max="10763" width="13.25" style="1" customWidth="1"/>
    <col min="10764" max="10764" width="9" style="1"/>
    <col min="10765" max="10767" width="9.75" style="1" customWidth="1"/>
    <col min="10768" max="11008" width="9" style="1"/>
    <col min="11009" max="11009" width="3.625" style="1" customWidth="1"/>
    <col min="11010" max="11010" width="15.625" style="1" customWidth="1"/>
    <col min="11011" max="11011" width="11.625" style="1" customWidth="1"/>
    <col min="11012" max="11012" width="30.625" style="1" customWidth="1"/>
    <col min="11013" max="11016" width="19.375" style="1" customWidth="1"/>
    <col min="11017" max="11018" width="9" style="1"/>
    <col min="11019" max="11019" width="13.25" style="1" customWidth="1"/>
    <col min="11020" max="11020" width="9" style="1"/>
    <col min="11021" max="11023" width="9.75" style="1" customWidth="1"/>
    <col min="11024" max="11264" width="9" style="1"/>
    <col min="11265" max="11265" width="3.625" style="1" customWidth="1"/>
    <col min="11266" max="11266" width="15.625" style="1" customWidth="1"/>
    <col min="11267" max="11267" width="11.625" style="1" customWidth="1"/>
    <col min="11268" max="11268" width="30.625" style="1" customWidth="1"/>
    <col min="11269" max="11272" width="19.375" style="1" customWidth="1"/>
    <col min="11273" max="11274" width="9" style="1"/>
    <col min="11275" max="11275" width="13.25" style="1" customWidth="1"/>
    <col min="11276" max="11276" width="9" style="1"/>
    <col min="11277" max="11279" width="9.75" style="1" customWidth="1"/>
    <col min="11280" max="11520" width="9" style="1"/>
    <col min="11521" max="11521" width="3.625" style="1" customWidth="1"/>
    <col min="11522" max="11522" width="15.625" style="1" customWidth="1"/>
    <col min="11523" max="11523" width="11.625" style="1" customWidth="1"/>
    <col min="11524" max="11524" width="30.625" style="1" customWidth="1"/>
    <col min="11525" max="11528" width="19.375" style="1" customWidth="1"/>
    <col min="11529" max="11530" width="9" style="1"/>
    <col min="11531" max="11531" width="13.25" style="1" customWidth="1"/>
    <col min="11532" max="11532" width="9" style="1"/>
    <col min="11533" max="11535" width="9.75" style="1" customWidth="1"/>
    <col min="11536" max="11776" width="9" style="1"/>
    <col min="11777" max="11777" width="3.625" style="1" customWidth="1"/>
    <col min="11778" max="11778" width="15.625" style="1" customWidth="1"/>
    <col min="11779" max="11779" width="11.625" style="1" customWidth="1"/>
    <col min="11780" max="11780" width="30.625" style="1" customWidth="1"/>
    <col min="11781" max="11784" width="19.375" style="1" customWidth="1"/>
    <col min="11785" max="11786" width="9" style="1"/>
    <col min="11787" max="11787" width="13.25" style="1" customWidth="1"/>
    <col min="11788" max="11788" width="9" style="1"/>
    <col min="11789" max="11791" width="9.75" style="1" customWidth="1"/>
    <col min="11792" max="12032" width="9" style="1"/>
    <col min="12033" max="12033" width="3.625" style="1" customWidth="1"/>
    <col min="12034" max="12034" width="15.625" style="1" customWidth="1"/>
    <col min="12035" max="12035" width="11.625" style="1" customWidth="1"/>
    <col min="12036" max="12036" width="30.625" style="1" customWidth="1"/>
    <col min="12037" max="12040" width="19.375" style="1" customWidth="1"/>
    <col min="12041" max="12042" width="9" style="1"/>
    <col min="12043" max="12043" width="13.25" style="1" customWidth="1"/>
    <col min="12044" max="12044" width="9" style="1"/>
    <col min="12045" max="12047" width="9.75" style="1" customWidth="1"/>
    <col min="12048" max="12288" width="9" style="1"/>
    <col min="12289" max="12289" width="3.625" style="1" customWidth="1"/>
    <col min="12290" max="12290" width="15.625" style="1" customWidth="1"/>
    <col min="12291" max="12291" width="11.625" style="1" customWidth="1"/>
    <col min="12292" max="12292" width="30.625" style="1" customWidth="1"/>
    <col min="12293" max="12296" width="19.375" style="1" customWidth="1"/>
    <col min="12297" max="12298" width="9" style="1"/>
    <col min="12299" max="12299" width="13.25" style="1" customWidth="1"/>
    <col min="12300" max="12300" width="9" style="1"/>
    <col min="12301" max="12303" width="9.75" style="1" customWidth="1"/>
    <col min="12304" max="12544" width="9" style="1"/>
    <col min="12545" max="12545" width="3.625" style="1" customWidth="1"/>
    <col min="12546" max="12546" width="15.625" style="1" customWidth="1"/>
    <col min="12547" max="12547" width="11.625" style="1" customWidth="1"/>
    <col min="12548" max="12548" width="30.625" style="1" customWidth="1"/>
    <col min="12549" max="12552" width="19.375" style="1" customWidth="1"/>
    <col min="12553" max="12554" width="9" style="1"/>
    <col min="12555" max="12555" width="13.25" style="1" customWidth="1"/>
    <col min="12556" max="12556" width="9" style="1"/>
    <col min="12557" max="12559" width="9.75" style="1" customWidth="1"/>
    <col min="12560" max="12800" width="9" style="1"/>
    <col min="12801" max="12801" width="3.625" style="1" customWidth="1"/>
    <col min="12802" max="12802" width="15.625" style="1" customWidth="1"/>
    <col min="12803" max="12803" width="11.625" style="1" customWidth="1"/>
    <col min="12804" max="12804" width="30.625" style="1" customWidth="1"/>
    <col min="12805" max="12808" width="19.375" style="1" customWidth="1"/>
    <col min="12809" max="12810" width="9" style="1"/>
    <col min="12811" max="12811" width="13.25" style="1" customWidth="1"/>
    <col min="12812" max="12812" width="9" style="1"/>
    <col min="12813" max="12815" width="9.75" style="1" customWidth="1"/>
    <col min="12816" max="13056" width="9" style="1"/>
    <col min="13057" max="13057" width="3.625" style="1" customWidth="1"/>
    <col min="13058" max="13058" width="15.625" style="1" customWidth="1"/>
    <col min="13059" max="13059" width="11.625" style="1" customWidth="1"/>
    <col min="13060" max="13060" width="30.625" style="1" customWidth="1"/>
    <col min="13061" max="13064" width="19.375" style="1" customWidth="1"/>
    <col min="13065" max="13066" width="9" style="1"/>
    <col min="13067" max="13067" width="13.25" style="1" customWidth="1"/>
    <col min="13068" max="13068" width="9" style="1"/>
    <col min="13069" max="13071" width="9.75" style="1" customWidth="1"/>
    <col min="13072" max="13312" width="9" style="1"/>
    <col min="13313" max="13313" width="3.625" style="1" customWidth="1"/>
    <col min="13314" max="13314" width="15.625" style="1" customWidth="1"/>
    <col min="13315" max="13315" width="11.625" style="1" customWidth="1"/>
    <col min="13316" max="13316" width="30.625" style="1" customWidth="1"/>
    <col min="13317" max="13320" width="19.375" style="1" customWidth="1"/>
    <col min="13321" max="13322" width="9" style="1"/>
    <col min="13323" max="13323" width="13.25" style="1" customWidth="1"/>
    <col min="13324" max="13324" width="9" style="1"/>
    <col min="13325" max="13327" width="9.75" style="1" customWidth="1"/>
    <col min="13328" max="13568" width="9" style="1"/>
    <col min="13569" max="13569" width="3.625" style="1" customWidth="1"/>
    <col min="13570" max="13570" width="15.625" style="1" customWidth="1"/>
    <col min="13571" max="13571" width="11.625" style="1" customWidth="1"/>
    <col min="13572" max="13572" width="30.625" style="1" customWidth="1"/>
    <col min="13573" max="13576" width="19.375" style="1" customWidth="1"/>
    <col min="13577" max="13578" width="9" style="1"/>
    <col min="13579" max="13579" width="13.25" style="1" customWidth="1"/>
    <col min="13580" max="13580" width="9" style="1"/>
    <col min="13581" max="13583" width="9.75" style="1" customWidth="1"/>
    <col min="13584" max="13824" width="9" style="1"/>
    <col min="13825" max="13825" width="3.625" style="1" customWidth="1"/>
    <col min="13826" max="13826" width="15.625" style="1" customWidth="1"/>
    <col min="13827" max="13827" width="11.625" style="1" customWidth="1"/>
    <col min="13828" max="13828" width="30.625" style="1" customWidth="1"/>
    <col min="13829" max="13832" width="19.375" style="1" customWidth="1"/>
    <col min="13833" max="13834" width="9" style="1"/>
    <col min="13835" max="13835" width="13.25" style="1" customWidth="1"/>
    <col min="13836" max="13836" width="9" style="1"/>
    <col min="13837" max="13839" width="9.75" style="1" customWidth="1"/>
    <col min="13840" max="14080" width="9" style="1"/>
    <col min="14081" max="14081" width="3.625" style="1" customWidth="1"/>
    <col min="14082" max="14082" width="15.625" style="1" customWidth="1"/>
    <col min="14083" max="14083" width="11.625" style="1" customWidth="1"/>
    <col min="14084" max="14084" width="30.625" style="1" customWidth="1"/>
    <col min="14085" max="14088" width="19.375" style="1" customWidth="1"/>
    <col min="14089" max="14090" width="9" style="1"/>
    <col min="14091" max="14091" width="13.25" style="1" customWidth="1"/>
    <col min="14092" max="14092" width="9" style="1"/>
    <col min="14093" max="14095" width="9.75" style="1" customWidth="1"/>
    <col min="14096" max="14336" width="9" style="1"/>
    <col min="14337" max="14337" width="3.625" style="1" customWidth="1"/>
    <col min="14338" max="14338" width="15.625" style="1" customWidth="1"/>
    <col min="14339" max="14339" width="11.625" style="1" customWidth="1"/>
    <col min="14340" max="14340" width="30.625" style="1" customWidth="1"/>
    <col min="14341" max="14344" width="19.375" style="1" customWidth="1"/>
    <col min="14345" max="14346" width="9" style="1"/>
    <col min="14347" max="14347" width="13.25" style="1" customWidth="1"/>
    <col min="14348" max="14348" width="9" style="1"/>
    <col min="14349" max="14351" width="9.75" style="1" customWidth="1"/>
    <col min="14352" max="14592" width="9" style="1"/>
    <col min="14593" max="14593" width="3.625" style="1" customWidth="1"/>
    <col min="14594" max="14594" width="15.625" style="1" customWidth="1"/>
    <col min="14595" max="14595" width="11.625" style="1" customWidth="1"/>
    <col min="14596" max="14596" width="30.625" style="1" customWidth="1"/>
    <col min="14597" max="14600" width="19.375" style="1" customWidth="1"/>
    <col min="14601" max="14602" width="9" style="1"/>
    <col min="14603" max="14603" width="13.25" style="1" customWidth="1"/>
    <col min="14604" max="14604" width="9" style="1"/>
    <col min="14605" max="14607" width="9.75" style="1" customWidth="1"/>
    <col min="14608" max="14848" width="9" style="1"/>
    <col min="14849" max="14849" width="3.625" style="1" customWidth="1"/>
    <col min="14850" max="14850" width="15.625" style="1" customWidth="1"/>
    <col min="14851" max="14851" width="11.625" style="1" customWidth="1"/>
    <col min="14852" max="14852" width="30.625" style="1" customWidth="1"/>
    <col min="14853" max="14856" width="19.375" style="1" customWidth="1"/>
    <col min="14857" max="14858" width="9" style="1"/>
    <col min="14859" max="14859" width="13.25" style="1" customWidth="1"/>
    <col min="14860" max="14860" width="9" style="1"/>
    <col min="14861" max="14863" width="9.75" style="1" customWidth="1"/>
    <col min="14864" max="15104" width="9" style="1"/>
    <col min="15105" max="15105" width="3.625" style="1" customWidth="1"/>
    <col min="15106" max="15106" width="15.625" style="1" customWidth="1"/>
    <col min="15107" max="15107" width="11.625" style="1" customWidth="1"/>
    <col min="15108" max="15108" width="30.625" style="1" customWidth="1"/>
    <col min="15109" max="15112" width="19.375" style="1" customWidth="1"/>
    <col min="15113" max="15114" width="9" style="1"/>
    <col min="15115" max="15115" width="13.25" style="1" customWidth="1"/>
    <col min="15116" max="15116" width="9" style="1"/>
    <col min="15117" max="15119" width="9.75" style="1" customWidth="1"/>
    <col min="15120" max="15360" width="9" style="1"/>
    <col min="15361" max="15361" width="3.625" style="1" customWidth="1"/>
    <col min="15362" max="15362" width="15.625" style="1" customWidth="1"/>
    <col min="15363" max="15363" width="11.625" style="1" customWidth="1"/>
    <col min="15364" max="15364" width="30.625" style="1" customWidth="1"/>
    <col min="15365" max="15368" width="19.375" style="1" customWidth="1"/>
    <col min="15369" max="15370" width="9" style="1"/>
    <col min="15371" max="15371" width="13.25" style="1" customWidth="1"/>
    <col min="15372" max="15372" width="9" style="1"/>
    <col min="15373" max="15375" width="9.75" style="1" customWidth="1"/>
    <col min="15376" max="15616" width="9" style="1"/>
    <col min="15617" max="15617" width="3.625" style="1" customWidth="1"/>
    <col min="15618" max="15618" width="15.625" style="1" customWidth="1"/>
    <col min="15619" max="15619" width="11.625" style="1" customWidth="1"/>
    <col min="15620" max="15620" width="30.625" style="1" customWidth="1"/>
    <col min="15621" max="15624" width="19.375" style="1" customWidth="1"/>
    <col min="15625" max="15626" width="9" style="1"/>
    <col min="15627" max="15627" width="13.25" style="1" customWidth="1"/>
    <col min="15628" max="15628" width="9" style="1"/>
    <col min="15629" max="15631" width="9.75" style="1" customWidth="1"/>
    <col min="15632" max="15872" width="9" style="1"/>
    <col min="15873" max="15873" width="3.625" style="1" customWidth="1"/>
    <col min="15874" max="15874" width="15.625" style="1" customWidth="1"/>
    <col min="15875" max="15875" width="11.625" style="1" customWidth="1"/>
    <col min="15876" max="15876" width="30.625" style="1" customWidth="1"/>
    <col min="15877" max="15880" width="19.375" style="1" customWidth="1"/>
    <col min="15881" max="15882" width="9" style="1"/>
    <col min="15883" max="15883" width="13.25" style="1" customWidth="1"/>
    <col min="15884" max="15884" width="9" style="1"/>
    <col min="15885" max="15887" width="9.75" style="1" customWidth="1"/>
    <col min="15888" max="16128" width="9" style="1"/>
    <col min="16129" max="16129" width="3.625" style="1" customWidth="1"/>
    <col min="16130" max="16130" width="15.625" style="1" customWidth="1"/>
    <col min="16131" max="16131" width="11.625" style="1" customWidth="1"/>
    <col min="16132" max="16132" width="30.625" style="1" customWidth="1"/>
    <col min="16133" max="16136" width="19.375" style="1" customWidth="1"/>
    <col min="16137" max="16138" width="9" style="1"/>
    <col min="16139" max="16139" width="13.25" style="1" customWidth="1"/>
    <col min="16140" max="16140" width="9" style="1"/>
    <col min="16141" max="16143" width="9.75" style="1" customWidth="1"/>
    <col min="16144" max="16384" width="9" style="1"/>
  </cols>
  <sheetData>
    <row r="1" spans="1:15" ht="20.25" customHeight="1">
      <c r="H1" s="189" t="s">
        <v>51</v>
      </c>
    </row>
    <row r="2" spans="1:15" s="2" customFormat="1" ht="18" customHeight="1">
      <c r="A2" s="242" t="s">
        <v>41</v>
      </c>
      <c r="B2" s="242"/>
      <c r="C2" s="242"/>
      <c r="D2" s="242"/>
      <c r="E2" s="242"/>
      <c r="F2" s="242"/>
      <c r="G2" s="242"/>
      <c r="H2" s="242"/>
      <c r="M2" s="109"/>
      <c r="N2" s="109"/>
      <c r="O2" s="109"/>
    </row>
    <row r="3" spans="1:15" s="2" customFormat="1" ht="18" customHeight="1">
      <c r="A3" s="83"/>
      <c r="B3" s="83"/>
      <c r="C3" s="83"/>
      <c r="D3" s="83"/>
      <c r="E3" s="83"/>
      <c r="M3" s="109"/>
      <c r="N3" s="109"/>
      <c r="O3" s="109"/>
    </row>
    <row r="4" spans="1:15" ht="18" customHeight="1">
      <c r="A4" s="1" t="s">
        <v>40</v>
      </c>
      <c r="B4" s="2"/>
      <c r="D4" s="5" t="s">
        <v>0</v>
      </c>
      <c r="E4" s="3"/>
    </row>
    <row r="5" spans="1:15" ht="17.25" customHeight="1" thickBot="1">
      <c r="E5" s="4"/>
      <c r="G5" s="5"/>
      <c r="M5" s="110" t="s">
        <v>42</v>
      </c>
    </row>
    <row r="6" spans="1:15" ht="14.25" thickBot="1">
      <c r="A6" s="204"/>
      <c r="B6" s="205"/>
      <c r="C6" s="205"/>
      <c r="D6" s="205"/>
      <c r="E6" s="111" t="s">
        <v>43</v>
      </c>
      <c r="F6" s="112"/>
      <c r="G6" s="113"/>
      <c r="H6" s="7"/>
      <c r="M6" s="110">
        <f>F6</f>
        <v>0</v>
      </c>
      <c r="N6" s="110">
        <f>G6</f>
        <v>0</v>
      </c>
      <c r="O6" s="110">
        <f>H6</f>
        <v>0</v>
      </c>
    </row>
    <row r="7" spans="1:15" ht="15" customHeight="1">
      <c r="A7" s="201" t="s">
        <v>4</v>
      </c>
      <c r="B7" s="243" t="s">
        <v>5</v>
      </c>
      <c r="C7" s="244"/>
      <c r="D7" s="244"/>
      <c r="E7" s="114">
        <f>SUM(F7:H7)</f>
        <v>0</v>
      </c>
      <c r="F7" s="115"/>
      <c r="G7" s="9"/>
      <c r="H7" s="116"/>
    </row>
    <row r="8" spans="1:15" ht="15" customHeight="1">
      <c r="A8" s="202"/>
      <c r="B8" s="246" t="s">
        <v>6</v>
      </c>
      <c r="C8" s="232" t="s">
        <v>7</v>
      </c>
      <c r="D8" s="252"/>
      <c r="E8" s="117">
        <f>SUM(F8:H8)</f>
        <v>0</v>
      </c>
      <c r="F8" s="118"/>
      <c r="G8" s="13"/>
      <c r="H8" s="119"/>
    </row>
    <row r="9" spans="1:15" ht="15" customHeight="1">
      <c r="A9" s="202"/>
      <c r="B9" s="223"/>
      <c r="C9" s="233" t="s">
        <v>8</v>
      </c>
      <c r="D9" s="216"/>
      <c r="E9" s="120">
        <f>SUM(F9:H9)</f>
        <v>0</v>
      </c>
      <c r="F9" s="121"/>
      <c r="G9" s="15"/>
      <c r="H9" s="122"/>
    </row>
    <row r="10" spans="1:15" ht="15" customHeight="1">
      <c r="A10" s="202"/>
      <c r="B10" s="223"/>
      <c r="C10" s="235" t="s">
        <v>9</v>
      </c>
      <c r="D10" s="251"/>
      <c r="E10" s="123">
        <f>SUM(F10:H10)</f>
        <v>0</v>
      </c>
      <c r="F10" s="124"/>
      <c r="G10" s="17"/>
      <c r="H10" s="125"/>
    </row>
    <row r="11" spans="1:15" ht="15" customHeight="1">
      <c r="A11" s="202"/>
      <c r="B11" s="224"/>
      <c r="C11" s="211" t="s">
        <v>10</v>
      </c>
      <c r="D11" s="248"/>
      <c r="E11" s="126">
        <f>SUM(E8:E10)</f>
        <v>0</v>
      </c>
      <c r="F11" s="127">
        <f>SUM(F8:F10)</f>
        <v>0</v>
      </c>
      <c r="G11" s="19">
        <f>SUM(G8:G10)</f>
        <v>0</v>
      </c>
      <c r="H11" s="128">
        <f>SUM(H8:H10)</f>
        <v>0</v>
      </c>
    </row>
    <row r="12" spans="1:15" ht="15" customHeight="1">
      <c r="A12" s="202"/>
      <c r="B12" s="229" t="s">
        <v>11</v>
      </c>
      <c r="C12" s="230"/>
      <c r="D12" s="230"/>
      <c r="E12" s="126">
        <f>SUM(F12:H12)</f>
        <v>0</v>
      </c>
      <c r="F12" s="127"/>
      <c r="G12" s="19"/>
      <c r="H12" s="128"/>
    </row>
    <row r="13" spans="1:15" ht="15" customHeight="1">
      <c r="A13" s="202"/>
      <c r="B13" s="213" t="s">
        <v>12</v>
      </c>
      <c r="C13" s="213"/>
      <c r="D13" s="229"/>
      <c r="E13" s="126">
        <f>SUM(F13:H13)</f>
        <v>0</v>
      </c>
      <c r="F13" s="127"/>
      <c r="G13" s="19"/>
      <c r="H13" s="128"/>
    </row>
    <row r="14" spans="1:15" ht="15" customHeight="1" thickBot="1">
      <c r="A14" s="203"/>
      <c r="B14" s="237" t="s">
        <v>13</v>
      </c>
      <c r="C14" s="238"/>
      <c r="D14" s="238"/>
      <c r="E14" s="129">
        <f>E7+E11+E12+E13</f>
        <v>0</v>
      </c>
      <c r="F14" s="130">
        <f>F7+F11+F12+F13</f>
        <v>0</v>
      </c>
      <c r="G14" s="21">
        <f>G7+G11+G12+G13</f>
        <v>0</v>
      </c>
      <c r="H14" s="131">
        <f>H7+H11+H12+H13</f>
        <v>0</v>
      </c>
    </row>
    <row r="15" spans="1:15" s="28" customFormat="1" ht="7.5" customHeight="1" thickBot="1">
      <c r="A15" s="23"/>
      <c r="B15" s="24"/>
      <c r="C15" s="24"/>
      <c r="D15" s="24"/>
      <c r="E15" s="25"/>
      <c r="F15" s="26"/>
      <c r="G15" s="27"/>
      <c r="M15" s="132"/>
      <c r="N15" s="132"/>
      <c r="O15" s="132"/>
    </row>
    <row r="16" spans="1:15" ht="15" customHeight="1">
      <c r="A16" s="201" t="s">
        <v>14</v>
      </c>
      <c r="B16" s="226" t="s">
        <v>5</v>
      </c>
      <c r="C16" s="240" t="s">
        <v>15</v>
      </c>
      <c r="D16" s="249"/>
      <c r="E16" s="133">
        <f>SUM(F16:H16)</f>
        <v>0</v>
      </c>
      <c r="F16" s="134"/>
      <c r="G16" s="135"/>
      <c r="H16" s="136"/>
    </row>
    <row r="17" spans="1:15" ht="15" customHeight="1">
      <c r="A17" s="202"/>
      <c r="B17" s="224"/>
      <c r="C17" s="218" t="s">
        <v>16</v>
      </c>
      <c r="D17" s="250"/>
      <c r="E17" s="120">
        <f>SUM(F17:H17)</f>
        <v>0</v>
      </c>
      <c r="F17" s="137"/>
      <c r="G17" s="138"/>
      <c r="H17" s="139"/>
    </row>
    <row r="18" spans="1:15" ht="15" customHeight="1">
      <c r="A18" s="202"/>
      <c r="B18" s="213"/>
      <c r="C18" s="235" t="s">
        <v>17</v>
      </c>
      <c r="D18" s="251"/>
      <c r="E18" s="123">
        <f>SUM(F18:H18)</f>
        <v>0</v>
      </c>
      <c r="F18" s="140"/>
      <c r="G18" s="39"/>
      <c r="H18" s="141"/>
    </row>
    <row r="19" spans="1:15" ht="15" customHeight="1">
      <c r="A19" s="202"/>
      <c r="B19" s="213"/>
      <c r="C19" s="208" t="s">
        <v>18</v>
      </c>
      <c r="D19" s="142" t="s">
        <v>19</v>
      </c>
      <c r="E19" s="143">
        <f>SUM(F19:H19)</f>
        <v>0</v>
      </c>
      <c r="F19" s="144"/>
      <c r="G19" s="40"/>
      <c r="H19" s="145"/>
    </row>
    <row r="20" spans="1:15" ht="15" customHeight="1">
      <c r="A20" s="202"/>
      <c r="B20" s="213"/>
      <c r="C20" s="209"/>
      <c r="D20" s="146" t="s">
        <v>38</v>
      </c>
      <c r="E20" s="147">
        <f>SUM(F20:H20)</f>
        <v>0</v>
      </c>
      <c r="F20" s="148"/>
      <c r="G20" s="43"/>
      <c r="H20" s="149"/>
    </row>
    <row r="21" spans="1:15" ht="15" customHeight="1">
      <c r="A21" s="202"/>
      <c r="B21" s="213"/>
      <c r="C21" s="210"/>
      <c r="D21" s="150" t="s">
        <v>10</v>
      </c>
      <c r="E21" s="123">
        <f>SUM(E19:E20)</f>
        <v>0</v>
      </c>
      <c r="F21" s="124">
        <f>SUM(F19:F20)</f>
        <v>0</v>
      </c>
      <c r="G21" s="17">
        <f>SUM(G19:G20)</f>
        <v>0</v>
      </c>
      <c r="H21" s="125">
        <f>SUM(H19:H20)</f>
        <v>0</v>
      </c>
    </row>
    <row r="22" spans="1:15" ht="15" customHeight="1">
      <c r="A22" s="202"/>
      <c r="B22" s="213"/>
      <c r="C22" s="234" t="s">
        <v>20</v>
      </c>
      <c r="D22" s="247"/>
      <c r="E22" s="151">
        <f>E16+E17+E18+E21</f>
        <v>0</v>
      </c>
      <c r="F22" s="152">
        <f>F16+F17+F18+F21</f>
        <v>0</v>
      </c>
      <c r="G22" s="37">
        <f>G16+G17+G18+G21</f>
        <v>0</v>
      </c>
      <c r="H22" s="153">
        <f>H16+H17+H18+H21</f>
        <v>0</v>
      </c>
      <c r="M22" s="110">
        <f>F22-F7</f>
        <v>0</v>
      </c>
      <c r="N22" s="110">
        <f>G22-G7</f>
        <v>0</v>
      </c>
      <c r="O22" s="110">
        <f>H22-H7</f>
        <v>0</v>
      </c>
    </row>
    <row r="23" spans="1:15" ht="15" customHeight="1">
      <c r="A23" s="202"/>
      <c r="B23" s="213" t="s">
        <v>6</v>
      </c>
      <c r="C23" s="232" t="s">
        <v>21</v>
      </c>
      <c r="D23" s="252"/>
      <c r="E23" s="117">
        <f t="shared" ref="E23:E29" si="0">SUM(F23:H23)</f>
        <v>0</v>
      </c>
      <c r="F23" s="118"/>
      <c r="G23" s="13"/>
      <c r="H23" s="119"/>
    </row>
    <row r="24" spans="1:15" ht="15" customHeight="1">
      <c r="A24" s="202"/>
      <c r="B24" s="213"/>
      <c r="C24" s="233" t="s">
        <v>15</v>
      </c>
      <c r="D24" s="216"/>
      <c r="E24" s="120">
        <f t="shared" si="0"/>
        <v>0</v>
      </c>
      <c r="F24" s="121"/>
      <c r="G24" s="15"/>
      <c r="H24" s="122"/>
    </row>
    <row r="25" spans="1:15" ht="15" customHeight="1">
      <c r="A25" s="202"/>
      <c r="B25" s="213"/>
      <c r="C25" s="216" t="s">
        <v>16</v>
      </c>
      <c r="D25" s="253"/>
      <c r="E25" s="120">
        <f t="shared" si="0"/>
        <v>0</v>
      </c>
      <c r="F25" s="121"/>
      <c r="G25" s="15"/>
      <c r="H25" s="122"/>
    </row>
    <row r="26" spans="1:15" ht="15" customHeight="1">
      <c r="A26" s="202"/>
      <c r="B26" s="213"/>
      <c r="C26" s="214" t="s">
        <v>17</v>
      </c>
      <c r="D26" s="254"/>
      <c r="E26" s="123">
        <f t="shared" si="0"/>
        <v>0</v>
      </c>
      <c r="F26" s="140"/>
      <c r="G26" s="39"/>
      <c r="H26" s="141"/>
    </row>
    <row r="27" spans="1:15" ht="15" customHeight="1">
      <c r="A27" s="202"/>
      <c r="B27" s="213"/>
      <c r="C27" s="208" t="s">
        <v>18</v>
      </c>
      <c r="D27" s="142" t="s">
        <v>19</v>
      </c>
      <c r="E27" s="154">
        <f t="shared" si="0"/>
        <v>0</v>
      </c>
      <c r="F27" s="144"/>
      <c r="G27" s="40"/>
      <c r="H27" s="145"/>
    </row>
    <row r="28" spans="1:15" ht="15" customHeight="1">
      <c r="A28" s="202"/>
      <c r="B28" s="213"/>
      <c r="C28" s="209"/>
      <c r="D28" s="155" t="s">
        <v>22</v>
      </c>
      <c r="E28" s="120">
        <f t="shared" si="0"/>
        <v>0</v>
      </c>
      <c r="F28" s="156"/>
      <c r="G28" s="42"/>
      <c r="H28" s="157"/>
    </row>
    <row r="29" spans="1:15" ht="15" customHeight="1">
      <c r="A29" s="202"/>
      <c r="B29" s="213"/>
      <c r="C29" s="209"/>
      <c r="D29" s="146" t="s">
        <v>37</v>
      </c>
      <c r="E29" s="120">
        <f t="shared" si="0"/>
        <v>0</v>
      </c>
      <c r="F29" s="148"/>
      <c r="G29" s="43"/>
      <c r="H29" s="149"/>
    </row>
    <row r="30" spans="1:15" ht="15" customHeight="1">
      <c r="A30" s="202"/>
      <c r="B30" s="213"/>
      <c r="C30" s="210"/>
      <c r="D30" s="150" t="s">
        <v>10</v>
      </c>
      <c r="E30" s="123">
        <f>SUM(E27:E29)</f>
        <v>0</v>
      </c>
      <c r="F30" s="124">
        <f>SUM(F27:F29)</f>
        <v>0</v>
      </c>
      <c r="G30" s="17">
        <f>SUM(G27:G29)</f>
        <v>0</v>
      </c>
      <c r="H30" s="125">
        <f>SUM(H27:H29)</f>
        <v>0</v>
      </c>
    </row>
    <row r="31" spans="1:15" ht="15" customHeight="1">
      <c r="A31" s="202"/>
      <c r="B31" s="213"/>
      <c r="C31" s="211" t="s">
        <v>20</v>
      </c>
      <c r="D31" s="247"/>
      <c r="E31" s="151">
        <f>E23+E24+E25+E26+E30</f>
        <v>0</v>
      </c>
      <c r="F31" s="152">
        <f>F23+F24+F25+F26+F30</f>
        <v>0</v>
      </c>
      <c r="G31" s="37">
        <f>G23+G24+G25+G26+G30</f>
        <v>0</v>
      </c>
      <c r="H31" s="153">
        <f>H23+H24+H25+H26+H30</f>
        <v>0</v>
      </c>
      <c r="M31" s="110">
        <f>F31-F11</f>
        <v>0</v>
      </c>
      <c r="N31" s="110">
        <f>G31-G11</f>
        <v>0</v>
      </c>
      <c r="O31" s="110">
        <f>H31-H11</f>
        <v>0</v>
      </c>
    </row>
    <row r="32" spans="1:15" ht="15" customHeight="1">
      <c r="A32" s="202"/>
      <c r="B32" s="223" t="s">
        <v>11</v>
      </c>
      <c r="C32" s="207" t="s">
        <v>18</v>
      </c>
      <c r="D32" s="142" t="s">
        <v>19</v>
      </c>
      <c r="E32" s="143">
        <f>SUM(F32:H32)</f>
        <v>0</v>
      </c>
      <c r="F32" s="144"/>
      <c r="G32" s="40"/>
      <c r="H32" s="145"/>
    </row>
    <row r="33" spans="1:15" ht="15" customHeight="1">
      <c r="A33" s="202"/>
      <c r="B33" s="223"/>
      <c r="C33" s="207"/>
      <c r="D33" s="158" t="s">
        <v>37</v>
      </c>
      <c r="E33" s="159">
        <f>SUM(F33:H33)</f>
        <v>0</v>
      </c>
      <c r="F33" s="160"/>
      <c r="G33" s="161"/>
      <c r="H33" s="162"/>
    </row>
    <row r="34" spans="1:15" ht="15" customHeight="1">
      <c r="A34" s="202"/>
      <c r="B34" s="224"/>
      <c r="C34" s="211" t="s">
        <v>20</v>
      </c>
      <c r="D34" s="247"/>
      <c r="E34" s="151">
        <f>SUM(E32:E33)</f>
        <v>0</v>
      </c>
      <c r="F34" s="152">
        <f>SUM(F32:F33)</f>
        <v>0</v>
      </c>
      <c r="G34" s="37">
        <f>SUM(G32:G33)</f>
        <v>0</v>
      </c>
      <c r="H34" s="153">
        <f>SUM(H32:H33)</f>
        <v>0</v>
      </c>
      <c r="M34" s="110">
        <f>F34-F12</f>
        <v>0</v>
      </c>
      <c r="N34" s="110">
        <f>G34-G12</f>
        <v>0</v>
      </c>
      <c r="O34" s="110">
        <f>H34-H12</f>
        <v>0</v>
      </c>
    </row>
    <row r="35" spans="1:15" ht="15" customHeight="1">
      <c r="A35" s="202"/>
      <c r="B35" s="223" t="s">
        <v>12</v>
      </c>
      <c r="C35" s="207" t="s">
        <v>18</v>
      </c>
      <c r="D35" s="142" t="s">
        <v>19</v>
      </c>
      <c r="E35" s="143">
        <f>SUM(F35:H35)</f>
        <v>0</v>
      </c>
      <c r="F35" s="144"/>
      <c r="G35" s="40"/>
      <c r="H35" s="145"/>
    </row>
    <row r="36" spans="1:15" ht="15" customHeight="1">
      <c r="A36" s="202"/>
      <c r="B36" s="223"/>
      <c r="C36" s="207"/>
      <c r="D36" s="158" t="s">
        <v>37</v>
      </c>
      <c r="E36" s="159">
        <f>SUM(F36:H36)</f>
        <v>0</v>
      </c>
      <c r="F36" s="160"/>
      <c r="G36" s="161"/>
      <c r="H36" s="162"/>
    </row>
    <row r="37" spans="1:15" ht="15" customHeight="1">
      <c r="A37" s="202"/>
      <c r="B37" s="224"/>
      <c r="C37" s="211" t="s">
        <v>20</v>
      </c>
      <c r="D37" s="248"/>
      <c r="E37" s="126">
        <f>SUM(E35:E36)</f>
        <v>0</v>
      </c>
      <c r="F37" s="127">
        <f>SUM(F35:F36)</f>
        <v>0</v>
      </c>
      <c r="G37" s="19">
        <f>SUM(G35:G36)</f>
        <v>0</v>
      </c>
      <c r="H37" s="128">
        <f>SUM(H35:H36)</f>
        <v>0</v>
      </c>
      <c r="M37" s="110">
        <f>F37-F13</f>
        <v>0</v>
      </c>
      <c r="N37" s="110">
        <f>G37-G13</f>
        <v>0</v>
      </c>
      <c r="O37" s="110">
        <f>H37-H13</f>
        <v>0</v>
      </c>
    </row>
    <row r="38" spans="1:15" ht="15" customHeight="1" thickBot="1">
      <c r="A38" s="202"/>
      <c r="B38" s="220" t="s">
        <v>13</v>
      </c>
      <c r="C38" s="221"/>
      <c r="D38" s="221"/>
      <c r="E38" s="163">
        <f>E22+E31+E34+E37</f>
        <v>0</v>
      </c>
      <c r="F38" s="164">
        <f>F22+F31+F34+F37</f>
        <v>0</v>
      </c>
      <c r="G38" s="46">
        <f>G22+G31+G34+G37</f>
        <v>0</v>
      </c>
      <c r="H38" s="165">
        <f>H22+H31+H34+H37</f>
        <v>0</v>
      </c>
    </row>
    <row r="39" spans="1:15" ht="15" customHeight="1" thickTop="1">
      <c r="A39" s="202"/>
      <c r="B39" s="227" t="s">
        <v>23</v>
      </c>
      <c r="C39" s="228"/>
      <c r="D39" s="166" t="s">
        <v>24</v>
      </c>
      <c r="E39" s="167">
        <f>E23</f>
        <v>0</v>
      </c>
      <c r="F39" s="168">
        <f>F23</f>
        <v>0</v>
      </c>
      <c r="G39" s="169">
        <f>G23</f>
        <v>0</v>
      </c>
      <c r="H39" s="170">
        <f>H23</f>
        <v>0</v>
      </c>
    </row>
    <row r="40" spans="1:15" ht="15" customHeight="1">
      <c r="A40" s="202"/>
      <c r="B40" s="197"/>
      <c r="C40" s="198"/>
      <c r="D40" s="158" t="s">
        <v>15</v>
      </c>
      <c r="E40" s="159">
        <f>E16+E24</f>
        <v>0</v>
      </c>
      <c r="F40" s="160">
        <f>F16+F24</f>
        <v>0</v>
      </c>
      <c r="G40" s="161">
        <f>G16+G24</f>
        <v>0</v>
      </c>
      <c r="H40" s="162">
        <f>H16+H24</f>
        <v>0</v>
      </c>
    </row>
    <row r="41" spans="1:15" ht="15" customHeight="1">
      <c r="A41" s="202"/>
      <c r="B41" s="49" t="s">
        <v>25</v>
      </c>
      <c r="C41" s="50"/>
      <c r="D41" s="50"/>
      <c r="E41" s="171">
        <f>SUM(E39:E40)</f>
        <v>0</v>
      </c>
      <c r="F41" s="172">
        <f>SUM(F39:F40)</f>
        <v>0</v>
      </c>
      <c r="G41" s="52">
        <f>SUM(G39:G40)</f>
        <v>0</v>
      </c>
      <c r="H41" s="173">
        <f>SUM(H39:H40)</f>
        <v>0</v>
      </c>
    </row>
    <row r="42" spans="1:15" ht="15" customHeight="1">
      <c r="A42" s="202"/>
      <c r="B42" s="195" t="s">
        <v>26</v>
      </c>
      <c r="C42" s="196"/>
      <c r="D42" s="142" t="s">
        <v>16</v>
      </c>
      <c r="E42" s="143">
        <f t="shared" ref="E42:H43" si="1">E17+E25</f>
        <v>0</v>
      </c>
      <c r="F42" s="144">
        <f t="shared" si="1"/>
        <v>0</v>
      </c>
      <c r="G42" s="40">
        <f t="shared" si="1"/>
        <v>0</v>
      </c>
      <c r="H42" s="145">
        <f t="shared" si="1"/>
        <v>0</v>
      </c>
    </row>
    <row r="43" spans="1:15" ht="15" customHeight="1">
      <c r="A43" s="202"/>
      <c r="B43" s="197"/>
      <c r="C43" s="198"/>
      <c r="D43" s="85" t="s">
        <v>17</v>
      </c>
      <c r="E43" s="174">
        <f t="shared" si="1"/>
        <v>0</v>
      </c>
      <c r="F43" s="156">
        <f t="shared" si="1"/>
        <v>0</v>
      </c>
      <c r="G43" s="42">
        <f t="shared" si="1"/>
        <v>0</v>
      </c>
      <c r="H43" s="157">
        <f t="shared" si="1"/>
        <v>0</v>
      </c>
    </row>
    <row r="44" spans="1:15" ht="15" customHeight="1">
      <c r="A44" s="202"/>
      <c r="B44" s="55" t="s">
        <v>27</v>
      </c>
      <c r="C44" s="56"/>
      <c r="D44" s="56"/>
      <c r="E44" s="175">
        <f>SUM(E42:E43)</f>
        <v>0</v>
      </c>
      <c r="F44" s="176">
        <f>SUM(F42:F43)</f>
        <v>0</v>
      </c>
      <c r="G44" s="58">
        <f>SUM(G42:G43)</f>
        <v>0</v>
      </c>
      <c r="H44" s="177">
        <f>SUM(H42:H43)</f>
        <v>0</v>
      </c>
    </row>
    <row r="45" spans="1:15" ht="15" customHeight="1">
      <c r="A45" s="202"/>
      <c r="B45" s="199" t="s">
        <v>28</v>
      </c>
      <c r="C45" s="200"/>
      <c r="D45" s="155" t="s">
        <v>19</v>
      </c>
      <c r="E45" s="174">
        <f>E19+E27+E32+E35</f>
        <v>0</v>
      </c>
      <c r="F45" s="156">
        <f>F19+F27+F32+F35</f>
        <v>0</v>
      </c>
      <c r="G45" s="42">
        <f>G19+G27+G32+G35</f>
        <v>0</v>
      </c>
      <c r="H45" s="157">
        <f>H19+H27+H32+H35</f>
        <v>0</v>
      </c>
    </row>
    <row r="46" spans="1:15" ht="15" customHeight="1">
      <c r="A46" s="202"/>
      <c r="B46" s="199"/>
      <c r="C46" s="200"/>
      <c r="D46" s="178" t="s">
        <v>22</v>
      </c>
      <c r="E46" s="179">
        <f>E28</f>
        <v>0</v>
      </c>
      <c r="F46" s="180">
        <f>F28</f>
        <v>0</v>
      </c>
      <c r="G46" s="99">
        <f>G28</f>
        <v>0</v>
      </c>
      <c r="H46" s="181">
        <f>H28</f>
        <v>0</v>
      </c>
    </row>
    <row r="47" spans="1:15" ht="15" customHeight="1">
      <c r="A47" s="202"/>
      <c r="B47" s="197"/>
      <c r="C47" s="198"/>
      <c r="D47" s="158" t="s">
        <v>37</v>
      </c>
      <c r="E47" s="182">
        <f>E20+E29+E33+E36</f>
        <v>0</v>
      </c>
      <c r="F47" s="183">
        <f>F20+F29+F33+F36</f>
        <v>0</v>
      </c>
      <c r="G47" s="97">
        <f>G20+G29+G33+G36</f>
        <v>0</v>
      </c>
      <c r="H47" s="184">
        <f>H20+H29+H33+H36</f>
        <v>0</v>
      </c>
    </row>
    <row r="48" spans="1:15" ht="15" customHeight="1" thickBot="1">
      <c r="A48" s="203"/>
      <c r="B48" s="60" t="s">
        <v>29</v>
      </c>
      <c r="C48" s="61"/>
      <c r="D48" s="61"/>
      <c r="E48" s="185">
        <f>SUM(E45:E47)</f>
        <v>0</v>
      </c>
      <c r="F48" s="186">
        <f>SUM(F45:F47)</f>
        <v>0</v>
      </c>
      <c r="G48" s="63">
        <f>SUM(G45:G47)</f>
        <v>0</v>
      </c>
      <c r="H48" s="187">
        <f>SUM(H45:H47)</f>
        <v>0</v>
      </c>
    </row>
    <row r="50" spans="4:8" s="188" customFormat="1">
      <c r="D50" s="188" t="s">
        <v>44</v>
      </c>
      <c r="E50" s="188">
        <f>E38-E14</f>
        <v>0</v>
      </c>
      <c r="F50" s="188">
        <f>F38-F14</f>
        <v>0</v>
      </c>
      <c r="G50" s="188">
        <f>G38-G14</f>
        <v>0</v>
      </c>
      <c r="H50" s="188">
        <f>H38-H14</f>
        <v>0</v>
      </c>
    </row>
    <row r="51" spans="4:8" s="110" customFormat="1">
      <c r="E51" s="110" t="str">
        <f>IF(E50=0,"ok","事業費と調達資金が不一致")</f>
        <v>ok</v>
      </c>
      <c r="F51" s="110" t="str">
        <f>IF(F50=0,"ok","事業費と調達資金が不一致")</f>
        <v>ok</v>
      </c>
      <c r="G51" s="110" t="str">
        <f>IF(G50=0,"ok","事業費と調達資金が不一致")</f>
        <v>ok</v>
      </c>
      <c r="H51" s="110" t="str">
        <f>IF(H50=0,"ok","事業費と調達資金が不一致")</f>
        <v>ok</v>
      </c>
    </row>
    <row r="68" spans="9:10">
      <c r="I68" s="82"/>
      <c r="J68" s="82"/>
    </row>
    <row r="69" spans="9:10">
      <c r="I69" s="82"/>
      <c r="J69" s="82"/>
    </row>
    <row r="70" spans="9:10">
      <c r="I70" s="82"/>
      <c r="J70" s="82"/>
    </row>
    <row r="71" spans="9:10">
      <c r="I71" s="82"/>
      <c r="J71" s="82"/>
    </row>
    <row r="72" spans="9:10">
      <c r="I72" s="82"/>
      <c r="J72" s="82"/>
    </row>
  </sheetData>
  <mergeCells count="36">
    <mergeCell ref="A2:H2"/>
    <mergeCell ref="A6:D6"/>
    <mergeCell ref="A7:A14"/>
    <mergeCell ref="B7:D7"/>
    <mergeCell ref="B8:B11"/>
    <mergeCell ref="C8:D8"/>
    <mergeCell ref="C9:D9"/>
    <mergeCell ref="C10:D10"/>
    <mergeCell ref="C11:D11"/>
    <mergeCell ref="B12:D12"/>
    <mergeCell ref="C31:D31"/>
    <mergeCell ref="B13:D13"/>
    <mergeCell ref="B14:D14"/>
    <mergeCell ref="A16:A48"/>
    <mergeCell ref="B16:B22"/>
    <mergeCell ref="C16:D16"/>
    <mergeCell ref="C17:D17"/>
    <mergeCell ref="C18:D18"/>
    <mergeCell ref="C19:C21"/>
    <mergeCell ref="C22:D22"/>
    <mergeCell ref="B23:B31"/>
    <mergeCell ref="C23:D23"/>
    <mergeCell ref="C24:D24"/>
    <mergeCell ref="C25:D25"/>
    <mergeCell ref="C26:D26"/>
    <mergeCell ref="C27:C30"/>
    <mergeCell ref="B38:D38"/>
    <mergeCell ref="B39:C40"/>
    <mergeCell ref="B42:C43"/>
    <mergeCell ref="B45:C47"/>
    <mergeCell ref="B32:B34"/>
    <mergeCell ref="C32:C33"/>
    <mergeCell ref="C34:D34"/>
    <mergeCell ref="B35:B37"/>
    <mergeCell ref="C35:C36"/>
    <mergeCell ref="C37:D37"/>
  </mergeCells>
  <phoneticPr fontId="3"/>
  <printOptions horizontalCentered="1" verticalCentered="1"/>
  <pageMargins left="0.98425196850393704" right="0.98425196850393704" top="0.59055118110236227" bottom="0.59055118110236227" header="0.51181102362204722" footer="0.51181102362204722"/>
  <pageSetup paperSize="9" scale="74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showGridLines="0" topLeftCell="B1" zoomScaleNormal="100" zoomScaleSheetLayoutView="100" workbookViewId="0">
      <selection activeCell="G11" sqref="G11"/>
    </sheetView>
  </sheetViews>
  <sheetFormatPr defaultRowHeight="13.5"/>
  <cols>
    <col min="1" max="1" width="3.625" style="1" customWidth="1"/>
    <col min="2" max="2" width="15.625" style="1" customWidth="1"/>
    <col min="3" max="3" width="11.625" style="1" customWidth="1"/>
    <col min="4" max="4" width="30.625" style="1" customWidth="1"/>
    <col min="5" max="8" width="19.375" style="1" customWidth="1"/>
    <col min="9" max="10" width="9" style="1"/>
    <col min="11" max="11" width="13.25" style="1" customWidth="1"/>
    <col min="12" max="12" width="9" style="1"/>
    <col min="13" max="15" width="9.75" style="110" customWidth="1"/>
    <col min="16" max="256" width="9" style="1"/>
    <col min="257" max="257" width="3.625" style="1" customWidth="1"/>
    <col min="258" max="258" width="15.625" style="1" customWidth="1"/>
    <col min="259" max="259" width="11.625" style="1" customWidth="1"/>
    <col min="260" max="260" width="30.625" style="1" customWidth="1"/>
    <col min="261" max="264" width="19.375" style="1" customWidth="1"/>
    <col min="265" max="266" width="9" style="1"/>
    <col min="267" max="267" width="13.25" style="1" customWidth="1"/>
    <col min="268" max="268" width="9" style="1"/>
    <col min="269" max="271" width="9.75" style="1" customWidth="1"/>
    <col min="272" max="512" width="9" style="1"/>
    <col min="513" max="513" width="3.625" style="1" customWidth="1"/>
    <col min="514" max="514" width="15.625" style="1" customWidth="1"/>
    <col min="515" max="515" width="11.625" style="1" customWidth="1"/>
    <col min="516" max="516" width="30.625" style="1" customWidth="1"/>
    <col min="517" max="520" width="19.375" style="1" customWidth="1"/>
    <col min="521" max="522" width="9" style="1"/>
    <col min="523" max="523" width="13.25" style="1" customWidth="1"/>
    <col min="524" max="524" width="9" style="1"/>
    <col min="525" max="527" width="9.75" style="1" customWidth="1"/>
    <col min="528" max="768" width="9" style="1"/>
    <col min="769" max="769" width="3.625" style="1" customWidth="1"/>
    <col min="770" max="770" width="15.625" style="1" customWidth="1"/>
    <col min="771" max="771" width="11.625" style="1" customWidth="1"/>
    <col min="772" max="772" width="30.625" style="1" customWidth="1"/>
    <col min="773" max="776" width="19.375" style="1" customWidth="1"/>
    <col min="777" max="778" width="9" style="1"/>
    <col min="779" max="779" width="13.25" style="1" customWidth="1"/>
    <col min="780" max="780" width="9" style="1"/>
    <col min="781" max="783" width="9.75" style="1" customWidth="1"/>
    <col min="784" max="1024" width="9" style="1"/>
    <col min="1025" max="1025" width="3.625" style="1" customWidth="1"/>
    <col min="1026" max="1026" width="15.625" style="1" customWidth="1"/>
    <col min="1027" max="1027" width="11.625" style="1" customWidth="1"/>
    <col min="1028" max="1028" width="30.625" style="1" customWidth="1"/>
    <col min="1029" max="1032" width="19.375" style="1" customWidth="1"/>
    <col min="1033" max="1034" width="9" style="1"/>
    <col min="1035" max="1035" width="13.25" style="1" customWidth="1"/>
    <col min="1036" max="1036" width="9" style="1"/>
    <col min="1037" max="1039" width="9.75" style="1" customWidth="1"/>
    <col min="1040" max="1280" width="9" style="1"/>
    <col min="1281" max="1281" width="3.625" style="1" customWidth="1"/>
    <col min="1282" max="1282" width="15.625" style="1" customWidth="1"/>
    <col min="1283" max="1283" width="11.625" style="1" customWidth="1"/>
    <col min="1284" max="1284" width="30.625" style="1" customWidth="1"/>
    <col min="1285" max="1288" width="19.375" style="1" customWidth="1"/>
    <col min="1289" max="1290" width="9" style="1"/>
    <col min="1291" max="1291" width="13.25" style="1" customWidth="1"/>
    <col min="1292" max="1292" width="9" style="1"/>
    <col min="1293" max="1295" width="9.75" style="1" customWidth="1"/>
    <col min="1296" max="1536" width="9" style="1"/>
    <col min="1537" max="1537" width="3.625" style="1" customWidth="1"/>
    <col min="1538" max="1538" width="15.625" style="1" customWidth="1"/>
    <col min="1539" max="1539" width="11.625" style="1" customWidth="1"/>
    <col min="1540" max="1540" width="30.625" style="1" customWidth="1"/>
    <col min="1541" max="1544" width="19.375" style="1" customWidth="1"/>
    <col min="1545" max="1546" width="9" style="1"/>
    <col min="1547" max="1547" width="13.25" style="1" customWidth="1"/>
    <col min="1548" max="1548" width="9" style="1"/>
    <col min="1549" max="1551" width="9.75" style="1" customWidth="1"/>
    <col min="1552" max="1792" width="9" style="1"/>
    <col min="1793" max="1793" width="3.625" style="1" customWidth="1"/>
    <col min="1794" max="1794" width="15.625" style="1" customWidth="1"/>
    <col min="1795" max="1795" width="11.625" style="1" customWidth="1"/>
    <col min="1796" max="1796" width="30.625" style="1" customWidth="1"/>
    <col min="1797" max="1800" width="19.375" style="1" customWidth="1"/>
    <col min="1801" max="1802" width="9" style="1"/>
    <col min="1803" max="1803" width="13.25" style="1" customWidth="1"/>
    <col min="1804" max="1804" width="9" style="1"/>
    <col min="1805" max="1807" width="9.75" style="1" customWidth="1"/>
    <col min="1808" max="2048" width="9" style="1"/>
    <col min="2049" max="2049" width="3.625" style="1" customWidth="1"/>
    <col min="2050" max="2050" width="15.625" style="1" customWidth="1"/>
    <col min="2051" max="2051" width="11.625" style="1" customWidth="1"/>
    <col min="2052" max="2052" width="30.625" style="1" customWidth="1"/>
    <col min="2053" max="2056" width="19.375" style="1" customWidth="1"/>
    <col min="2057" max="2058" width="9" style="1"/>
    <col min="2059" max="2059" width="13.25" style="1" customWidth="1"/>
    <col min="2060" max="2060" width="9" style="1"/>
    <col min="2061" max="2063" width="9.75" style="1" customWidth="1"/>
    <col min="2064" max="2304" width="9" style="1"/>
    <col min="2305" max="2305" width="3.625" style="1" customWidth="1"/>
    <col min="2306" max="2306" width="15.625" style="1" customWidth="1"/>
    <col min="2307" max="2307" width="11.625" style="1" customWidth="1"/>
    <col min="2308" max="2308" width="30.625" style="1" customWidth="1"/>
    <col min="2309" max="2312" width="19.375" style="1" customWidth="1"/>
    <col min="2313" max="2314" width="9" style="1"/>
    <col min="2315" max="2315" width="13.25" style="1" customWidth="1"/>
    <col min="2316" max="2316" width="9" style="1"/>
    <col min="2317" max="2319" width="9.75" style="1" customWidth="1"/>
    <col min="2320" max="2560" width="9" style="1"/>
    <col min="2561" max="2561" width="3.625" style="1" customWidth="1"/>
    <col min="2562" max="2562" width="15.625" style="1" customWidth="1"/>
    <col min="2563" max="2563" width="11.625" style="1" customWidth="1"/>
    <col min="2564" max="2564" width="30.625" style="1" customWidth="1"/>
    <col min="2565" max="2568" width="19.375" style="1" customWidth="1"/>
    <col min="2569" max="2570" width="9" style="1"/>
    <col min="2571" max="2571" width="13.25" style="1" customWidth="1"/>
    <col min="2572" max="2572" width="9" style="1"/>
    <col min="2573" max="2575" width="9.75" style="1" customWidth="1"/>
    <col min="2576" max="2816" width="9" style="1"/>
    <col min="2817" max="2817" width="3.625" style="1" customWidth="1"/>
    <col min="2818" max="2818" width="15.625" style="1" customWidth="1"/>
    <col min="2819" max="2819" width="11.625" style="1" customWidth="1"/>
    <col min="2820" max="2820" width="30.625" style="1" customWidth="1"/>
    <col min="2821" max="2824" width="19.375" style="1" customWidth="1"/>
    <col min="2825" max="2826" width="9" style="1"/>
    <col min="2827" max="2827" width="13.25" style="1" customWidth="1"/>
    <col min="2828" max="2828" width="9" style="1"/>
    <col min="2829" max="2831" width="9.75" style="1" customWidth="1"/>
    <col min="2832" max="3072" width="9" style="1"/>
    <col min="3073" max="3073" width="3.625" style="1" customWidth="1"/>
    <col min="3074" max="3074" width="15.625" style="1" customWidth="1"/>
    <col min="3075" max="3075" width="11.625" style="1" customWidth="1"/>
    <col min="3076" max="3076" width="30.625" style="1" customWidth="1"/>
    <col min="3077" max="3080" width="19.375" style="1" customWidth="1"/>
    <col min="3081" max="3082" width="9" style="1"/>
    <col min="3083" max="3083" width="13.25" style="1" customWidth="1"/>
    <col min="3084" max="3084" width="9" style="1"/>
    <col min="3085" max="3087" width="9.75" style="1" customWidth="1"/>
    <col min="3088" max="3328" width="9" style="1"/>
    <col min="3329" max="3329" width="3.625" style="1" customWidth="1"/>
    <col min="3330" max="3330" width="15.625" style="1" customWidth="1"/>
    <col min="3331" max="3331" width="11.625" style="1" customWidth="1"/>
    <col min="3332" max="3332" width="30.625" style="1" customWidth="1"/>
    <col min="3333" max="3336" width="19.375" style="1" customWidth="1"/>
    <col min="3337" max="3338" width="9" style="1"/>
    <col min="3339" max="3339" width="13.25" style="1" customWidth="1"/>
    <col min="3340" max="3340" width="9" style="1"/>
    <col min="3341" max="3343" width="9.75" style="1" customWidth="1"/>
    <col min="3344" max="3584" width="9" style="1"/>
    <col min="3585" max="3585" width="3.625" style="1" customWidth="1"/>
    <col min="3586" max="3586" width="15.625" style="1" customWidth="1"/>
    <col min="3587" max="3587" width="11.625" style="1" customWidth="1"/>
    <col min="3588" max="3588" width="30.625" style="1" customWidth="1"/>
    <col min="3589" max="3592" width="19.375" style="1" customWidth="1"/>
    <col min="3593" max="3594" width="9" style="1"/>
    <col min="3595" max="3595" width="13.25" style="1" customWidth="1"/>
    <col min="3596" max="3596" width="9" style="1"/>
    <col min="3597" max="3599" width="9.75" style="1" customWidth="1"/>
    <col min="3600" max="3840" width="9" style="1"/>
    <col min="3841" max="3841" width="3.625" style="1" customWidth="1"/>
    <col min="3842" max="3842" width="15.625" style="1" customWidth="1"/>
    <col min="3843" max="3843" width="11.625" style="1" customWidth="1"/>
    <col min="3844" max="3844" width="30.625" style="1" customWidth="1"/>
    <col min="3845" max="3848" width="19.375" style="1" customWidth="1"/>
    <col min="3849" max="3850" width="9" style="1"/>
    <col min="3851" max="3851" width="13.25" style="1" customWidth="1"/>
    <col min="3852" max="3852" width="9" style="1"/>
    <col min="3853" max="3855" width="9.75" style="1" customWidth="1"/>
    <col min="3856" max="4096" width="9" style="1"/>
    <col min="4097" max="4097" width="3.625" style="1" customWidth="1"/>
    <col min="4098" max="4098" width="15.625" style="1" customWidth="1"/>
    <col min="4099" max="4099" width="11.625" style="1" customWidth="1"/>
    <col min="4100" max="4100" width="30.625" style="1" customWidth="1"/>
    <col min="4101" max="4104" width="19.375" style="1" customWidth="1"/>
    <col min="4105" max="4106" width="9" style="1"/>
    <col min="4107" max="4107" width="13.25" style="1" customWidth="1"/>
    <col min="4108" max="4108" width="9" style="1"/>
    <col min="4109" max="4111" width="9.75" style="1" customWidth="1"/>
    <col min="4112" max="4352" width="9" style="1"/>
    <col min="4353" max="4353" width="3.625" style="1" customWidth="1"/>
    <col min="4354" max="4354" width="15.625" style="1" customWidth="1"/>
    <col min="4355" max="4355" width="11.625" style="1" customWidth="1"/>
    <col min="4356" max="4356" width="30.625" style="1" customWidth="1"/>
    <col min="4357" max="4360" width="19.375" style="1" customWidth="1"/>
    <col min="4361" max="4362" width="9" style="1"/>
    <col min="4363" max="4363" width="13.25" style="1" customWidth="1"/>
    <col min="4364" max="4364" width="9" style="1"/>
    <col min="4365" max="4367" width="9.75" style="1" customWidth="1"/>
    <col min="4368" max="4608" width="9" style="1"/>
    <col min="4609" max="4609" width="3.625" style="1" customWidth="1"/>
    <col min="4610" max="4610" width="15.625" style="1" customWidth="1"/>
    <col min="4611" max="4611" width="11.625" style="1" customWidth="1"/>
    <col min="4612" max="4612" width="30.625" style="1" customWidth="1"/>
    <col min="4613" max="4616" width="19.375" style="1" customWidth="1"/>
    <col min="4617" max="4618" width="9" style="1"/>
    <col min="4619" max="4619" width="13.25" style="1" customWidth="1"/>
    <col min="4620" max="4620" width="9" style="1"/>
    <col min="4621" max="4623" width="9.75" style="1" customWidth="1"/>
    <col min="4624" max="4864" width="9" style="1"/>
    <col min="4865" max="4865" width="3.625" style="1" customWidth="1"/>
    <col min="4866" max="4866" width="15.625" style="1" customWidth="1"/>
    <col min="4867" max="4867" width="11.625" style="1" customWidth="1"/>
    <col min="4868" max="4868" width="30.625" style="1" customWidth="1"/>
    <col min="4869" max="4872" width="19.375" style="1" customWidth="1"/>
    <col min="4873" max="4874" width="9" style="1"/>
    <col min="4875" max="4875" width="13.25" style="1" customWidth="1"/>
    <col min="4876" max="4876" width="9" style="1"/>
    <col min="4877" max="4879" width="9.75" style="1" customWidth="1"/>
    <col min="4880" max="5120" width="9" style="1"/>
    <col min="5121" max="5121" width="3.625" style="1" customWidth="1"/>
    <col min="5122" max="5122" width="15.625" style="1" customWidth="1"/>
    <col min="5123" max="5123" width="11.625" style="1" customWidth="1"/>
    <col min="5124" max="5124" width="30.625" style="1" customWidth="1"/>
    <col min="5125" max="5128" width="19.375" style="1" customWidth="1"/>
    <col min="5129" max="5130" width="9" style="1"/>
    <col min="5131" max="5131" width="13.25" style="1" customWidth="1"/>
    <col min="5132" max="5132" width="9" style="1"/>
    <col min="5133" max="5135" width="9.75" style="1" customWidth="1"/>
    <col min="5136" max="5376" width="9" style="1"/>
    <col min="5377" max="5377" width="3.625" style="1" customWidth="1"/>
    <col min="5378" max="5378" width="15.625" style="1" customWidth="1"/>
    <col min="5379" max="5379" width="11.625" style="1" customWidth="1"/>
    <col min="5380" max="5380" width="30.625" style="1" customWidth="1"/>
    <col min="5381" max="5384" width="19.375" style="1" customWidth="1"/>
    <col min="5385" max="5386" width="9" style="1"/>
    <col min="5387" max="5387" width="13.25" style="1" customWidth="1"/>
    <col min="5388" max="5388" width="9" style="1"/>
    <col min="5389" max="5391" width="9.75" style="1" customWidth="1"/>
    <col min="5392" max="5632" width="9" style="1"/>
    <col min="5633" max="5633" width="3.625" style="1" customWidth="1"/>
    <col min="5634" max="5634" width="15.625" style="1" customWidth="1"/>
    <col min="5635" max="5635" width="11.625" style="1" customWidth="1"/>
    <col min="5636" max="5636" width="30.625" style="1" customWidth="1"/>
    <col min="5637" max="5640" width="19.375" style="1" customWidth="1"/>
    <col min="5641" max="5642" width="9" style="1"/>
    <col min="5643" max="5643" width="13.25" style="1" customWidth="1"/>
    <col min="5644" max="5644" width="9" style="1"/>
    <col min="5645" max="5647" width="9.75" style="1" customWidth="1"/>
    <col min="5648" max="5888" width="9" style="1"/>
    <col min="5889" max="5889" width="3.625" style="1" customWidth="1"/>
    <col min="5890" max="5890" width="15.625" style="1" customWidth="1"/>
    <col min="5891" max="5891" width="11.625" style="1" customWidth="1"/>
    <col min="5892" max="5892" width="30.625" style="1" customWidth="1"/>
    <col min="5893" max="5896" width="19.375" style="1" customWidth="1"/>
    <col min="5897" max="5898" width="9" style="1"/>
    <col min="5899" max="5899" width="13.25" style="1" customWidth="1"/>
    <col min="5900" max="5900" width="9" style="1"/>
    <col min="5901" max="5903" width="9.75" style="1" customWidth="1"/>
    <col min="5904" max="6144" width="9" style="1"/>
    <col min="6145" max="6145" width="3.625" style="1" customWidth="1"/>
    <col min="6146" max="6146" width="15.625" style="1" customWidth="1"/>
    <col min="6147" max="6147" width="11.625" style="1" customWidth="1"/>
    <col min="6148" max="6148" width="30.625" style="1" customWidth="1"/>
    <col min="6149" max="6152" width="19.375" style="1" customWidth="1"/>
    <col min="6153" max="6154" width="9" style="1"/>
    <col min="6155" max="6155" width="13.25" style="1" customWidth="1"/>
    <col min="6156" max="6156" width="9" style="1"/>
    <col min="6157" max="6159" width="9.75" style="1" customWidth="1"/>
    <col min="6160" max="6400" width="9" style="1"/>
    <col min="6401" max="6401" width="3.625" style="1" customWidth="1"/>
    <col min="6402" max="6402" width="15.625" style="1" customWidth="1"/>
    <col min="6403" max="6403" width="11.625" style="1" customWidth="1"/>
    <col min="6404" max="6404" width="30.625" style="1" customWidth="1"/>
    <col min="6405" max="6408" width="19.375" style="1" customWidth="1"/>
    <col min="6409" max="6410" width="9" style="1"/>
    <col min="6411" max="6411" width="13.25" style="1" customWidth="1"/>
    <col min="6412" max="6412" width="9" style="1"/>
    <col min="6413" max="6415" width="9.75" style="1" customWidth="1"/>
    <col min="6416" max="6656" width="9" style="1"/>
    <col min="6657" max="6657" width="3.625" style="1" customWidth="1"/>
    <col min="6658" max="6658" width="15.625" style="1" customWidth="1"/>
    <col min="6659" max="6659" width="11.625" style="1" customWidth="1"/>
    <col min="6660" max="6660" width="30.625" style="1" customWidth="1"/>
    <col min="6661" max="6664" width="19.375" style="1" customWidth="1"/>
    <col min="6665" max="6666" width="9" style="1"/>
    <col min="6667" max="6667" width="13.25" style="1" customWidth="1"/>
    <col min="6668" max="6668" width="9" style="1"/>
    <col min="6669" max="6671" width="9.75" style="1" customWidth="1"/>
    <col min="6672" max="6912" width="9" style="1"/>
    <col min="6913" max="6913" width="3.625" style="1" customWidth="1"/>
    <col min="6914" max="6914" width="15.625" style="1" customWidth="1"/>
    <col min="6915" max="6915" width="11.625" style="1" customWidth="1"/>
    <col min="6916" max="6916" width="30.625" style="1" customWidth="1"/>
    <col min="6917" max="6920" width="19.375" style="1" customWidth="1"/>
    <col min="6921" max="6922" width="9" style="1"/>
    <col min="6923" max="6923" width="13.25" style="1" customWidth="1"/>
    <col min="6924" max="6924" width="9" style="1"/>
    <col min="6925" max="6927" width="9.75" style="1" customWidth="1"/>
    <col min="6928" max="7168" width="9" style="1"/>
    <col min="7169" max="7169" width="3.625" style="1" customWidth="1"/>
    <col min="7170" max="7170" width="15.625" style="1" customWidth="1"/>
    <col min="7171" max="7171" width="11.625" style="1" customWidth="1"/>
    <col min="7172" max="7172" width="30.625" style="1" customWidth="1"/>
    <col min="7173" max="7176" width="19.375" style="1" customWidth="1"/>
    <col min="7177" max="7178" width="9" style="1"/>
    <col min="7179" max="7179" width="13.25" style="1" customWidth="1"/>
    <col min="7180" max="7180" width="9" style="1"/>
    <col min="7181" max="7183" width="9.75" style="1" customWidth="1"/>
    <col min="7184" max="7424" width="9" style="1"/>
    <col min="7425" max="7425" width="3.625" style="1" customWidth="1"/>
    <col min="7426" max="7426" width="15.625" style="1" customWidth="1"/>
    <col min="7427" max="7427" width="11.625" style="1" customWidth="1"/>
    <col min="7428" max="7428" width="30.625" style="1" customWidth="1"/>
    <col min="7429" max="7432" width="19.375" style="1" customWidth="1"/>
    <col min="7433" max="7434" width="9" style="1"/>
    <col min="7435" max="7435" width="13.25" style="1" customWidth="1"/>
    <col min="7436" max="7436" width="9" style="1"/>
    <col min="7437" max="7439" width="9.75" style="1" customWidth="1"/>
    <col min="7440" max="7680" width="9" style="1"/>
    <col min="7681" max="7681" width="3.625" style="1" customWidth="1"/>
    <col min="7682" max="7682" width="15.625" style="1" customWidth="1"/>
    <col min="7683" max="7683" width="11.625" style="1" customWidth="1"/>
    <col min="7684" max="7684" width="30.625" style="1" customWidth="1"/>
    <col min="7685" max="7688" width="19.375" style="1" customWidth="1"/>
    <col min="7689" max="7690" width="9" style="1"/>
    <col min="7691" max="7691" width="13.25" style="1" customWidth="1"/>
    <col min="7692" max="7692" width="9" style="1"/>
    <col min="7693" max="7695" width="9.75" style="1" customWidth="1"/>
    <col min="7696" max="7936" width="9" style="1"/>
    <col min="7937" max="7937" width="3.625" style="1" customWidth="1"/>
    <col min="7938" max="7938" width="15.625" style="1" customWidth="1"/>
    <col min="7939" max="7939" width="11.625" style="1" customWidth="1"/>
    <col min="7940" max="7940" width="30.625" style="1" customWidth="1"/>
    <col min="7941" max="7944" width="19.375" style="1" customWidth="1"/>
    <col min="7945" max="7946" width="9" style="1"/>
    <col min="7947" max="7947" width="13.25" style="1" customWidth="1"/>
    <col min="7948" max="7948" width="9" style="1"/>
    <col min="7949" max="7951" width="9.75" style="1" customWidth="1"/>
    <col min="7952" max="8192" width="9" style="1"/>
    <col min="8193" max="8193" width="3.625" style="1" customWidth="1"/>
    <col min="8194" max="8194" width="15.625" style="1" customWidth="1"/>
    <col min="8195" max="8195" width="11.625" style="1" customWidth="1"/>
    <col min="8196" max="8196" width="30.625" style="1" customWidth="1"/>
    <col min="8197" max="8200" width="19.375" style="1" customWidth="1"/>
    <col min="8201" max="8202" width="9" style="1"/>
    <col min="8203" max="8203" width="13.25" style="1" customWidth="1"/>
    <col min="8204" max="8204" width="9" style="1"/>
    <col min="8205" max="8207" width="9.75" style="1" customWidth="1"/>
    <col min="8208" max="8448" width="9" style="1"/>
    <col min="8449" max="8449" width="3.625" style="1" customWidth="1"/>
    <col min="8450" max="8450" width="15.625" style="1" customWidth="1"/>
    <col min="8451" max="8451" width="11.625" style="1" customWidth="1"/>
    <col min="8452" max="8452" width="30.625" style="1" customWidth="1"/>
    <col min="8453" max="8456" width="19.375" style="1" customWidth="1"/>
    <col min="8457" max="8458" width="9" style="1"/>
    <col min="8459" max="8459" width="13.25" style="1" customWidth="1"/>
    <col min="8460" max="8460" width="9" style="1"/>
    <col min="8461" max="8463" width="9.75" style="1" customWidth="1"/>
    <col min="8464" max="8704" width="9" style="1"/>
    <col min="8705" max="8705" width="3.625" style="1" customWidth="1"/>
    <col min="8706" max="8706" width="15.625" style="1" customWidth="1"/>
    <col min="8707" max="8707" width="11.625" style="1" customWidth="1"/>
    <col min="8708" max="8708" width="30.625" style="1" customWidth="1"/>
    <col min="8709" max="8712" width="19.375" style="1" customWidth="1"/>
    <col min="8713" max="8714" width="9" style="1"/>
    <col min="8715" max="8715" width="13.25" style="1" customWidth="1"/>
    <col min="8716" max="8716" width="9" style="1"/>
    <col min="8717" max="8719" width="9.75" style="1" customWidth="1"/>
    <col min="8720" max="8960" width="9" style="1"/>
    <col min="8961" max="8961" width="3.625" style="1" customWidth="1"/>
    <col min="8962" max="8962" width="15.625" style="1" customWidth="1"/>
    <col min="8963" max="8963" width="11.625" style="1" customWidth="1"/>
    <col min="8964" max="8964" width="30.625" style="1" customWidth="1"/>
    <col min="8965" max="8968" width="19.375" style="1" customWidth="1"/>
    <col min="8969" max="8970" width="9" style="1"/>
    <col min="8971" max="8971" width="13.25" style="1" customWidth="1"/>
    <col min="8972" max="8972" width="9" style="1"/>
    <col min="8973" max="8975" width="9.75" style="1" customWidth="1"/>
    <col min="8976" max="9216" width="9" style="1"/>
    <col min="9217" max="9217" width="3.625" style="1" customWidth="1"/>
    <col min="9218" max="9218" width="15.625" style="1" customWidth="1"/>
    <col min="9219" max="9219" width="11.625" style="1" customWidth="1"/>
    <col min="9220" max="9220" width="30.625" style="1" customWidth="1"/>
    <col min="9221" max="9224" width="19.375" style="1" customWidth="1"/>
    <col min="9225" max="9226" width="9" style="1"/>
    <col min="9227" max="9227" width="13.25" style="1" customWidth="1"/>
    <col min="9228" max="9228" width="9" style="1"/>
    <col min="9229" max="9231" width="9.75" style="1" customWidth="1"/>
    <col min="9232" max="9472" width="9" style="1"/>
    <col min="9473" max="9473" width="3.625" style="1" customWidth="1"/>
    <col min="9474" max="9474" width="15.625" style="1" customWidth="1"/>
    <col min="9475" max="9475" width="11.625" style="1" customWidth="1"/>
    <col min="9476" max="9476" width="30.625" style="1" customWidth="1"/>
    <col min="9477" max="9480" width="19.375" style="1" customWidth="1"/>
    <col min="9481" max="9482" width="9" style="1"/>
    <col min="9483" max="9483" width="13.25" style="1" customWidth="1"/>
    <col min="9484" max="9484" width="9" style="1"/>
    <col min="9485" max="9487" width="9.75" style="1" customWidth="1"/>
    <col min="9488" max="9728" width="9" style="1"/>
    <col min="9729" max="9729" width="3.625" style="1" customWidth="1"/>
    <col min="9730" max="9730" width="15.625" style="1" customWidth="1"/>
    <col min="9731" max="9731" width="11.625" style="1" customWidth="1"/>
    <col min="9732" max="9732" width="30.625" style="1" customWidth="1"/>
    <col min="9733" max="9736" width="19.375" style="1" customWidth="1"/>
    <col min="9737" max="9738" width="9" style="1"/>
    <col min="9739" max="9739" width="13.25" style="1" customWidth="1"/>
    <col min="9740" max="9740" width="9" style="1"/>
    <col min="9741" max="9743" width="9.75" style="1" customWidth="1"/>
    <col min="9744" max="9984" width="9" style="1"/>
    <col min="9985" max="9985" width="3.625" style="1" customWidth="1"/>
    <col min="9986" max="9986" width="15.625" style="1" customWidth="1"/>
    <col min="9987" max="9987" width="11.625" style="1" customWidth="1"/>
    <col min="9988" max="9988" width="30.625" style="1" customWidth="1"/>
    <col min="9989" max="9992" width="19.375" style="1" customWidth="1"/>
    <col min="9993" max="9994" width="9" style="1"/>
    <col min="9995" max="9995" width="13.25" style="1" customWidth="1"/>
    <col min="9996" max="9996" width="9" style="1"/>
    <col min="9997" max="9999" width="9.75" style="1" customWidth="1"/>
    <col min="10000" max="10240" width="9" style="1"/>
    <col min="10241" max="10241" width="3.625" style="1" customWidth="1"/>
    <col min="10242" max="10242" width="15.625" style="1" customWidth="1"/>
    <col min="10243" max="10243" width="11.625" style="1" customWidth="1"/>
    <col min="10244" max="10244" width="30.625" style="1" customWidth="1"/>
    <col min="10245" max="10248" width="19.375" style="1" customWidth="1"/>
    <col min="10249" max="10250" width="9" style="1"/>
    <col min="10251" max="10251" width="13.25" style="1" customWidth="1"/>
    <col min="10252" max="10252" width="9" style="1"/>
    <col min="10253" max="10255" width="9.75" style="1" customWidth="1"/>
    <col min="10256" max="10496" width="9" style="1"/>
    <col min="10497" max="10497" width="3.625" style="1" customWidth="1"/>
    <col min="10498" max="10498" width="15.625" style="1" customWidth="1"/>
    <col min="10499" max="10499" width="11.625" style="1" customWidth="1"/>
    <col min="10500" max="10500" width="30.625" style="1" customWidth="1"/>
    <col min="10501" max="10504" width="19.375" style="1" customWidth="1"/>
    <col min="10505" max="10506" width="9" style="1"/>
    <col min="10507" max="10507" width="13.25" style="1" customWidth="1"/>
    <col min="10508" max="10508" width="9" style="1"/>
    <col min="10509" max="10511" width="9.75" style="1" customWidth="1"/>
    <col min="10512" max="10752" width="9" style="1"/>
    <col min="10753" max="10753" width="3.625" style="1" customWidth="1"/>
    <col min="10754" max="10754" width="15.625" style="1" customWidth="1"/>
    <col min="10755" max="10755" width="11.625" style="1" customWidth="1"/>
    <col min="10756" max="10756" width="30.625" style="1" customWidth="1"/>
    <col min="10757" max="10760" width="19.375" style="1" customWidth="1"/>
    <col min="10761" max="10762" width="9" style="1"/>
    <col min="10763" max="10763" width="13.25" style="1" customWidth="1"/>
    <col min="10764" max="10764" width="9" style="1"/>
    <col min="10765" max="10767" width="9.75" style="1" customWidth="1"/>
    <col min="10768" max="11008" width="9" style="1"/>
    <col min="11009" max="11009" width="3.625" style="1" customWidth="1"/>
    <col min="11010" max="11010" width="15.625" style="1" customWidth="1"/>
    <col min="11011" max="11011" width="11.625" style="1" customWidth="1"/>
    <col min="11012" max="11012" width="30.625" style="1" customWidth="1"/>
    <col min="11013" max="11016" width="19.375" style="1" customWidth="1"/>
    <col min="11017" max="11018" width="9" style="1"/>
    <col min="11019" max="11019" width="13.25" style="1" customWidth="1"/>
    <col min="11020" max="11020" width="9" style="1"/>
    <col min="11021" max="11023" width="9.75" style="1" customWidth="1"/>
    <col min="11024" max="11264" width="9" style="1"/>
    <col min="11265" max="11265" width="3.625" style="1" customWidth="1"/>
    <col min="11266" max="11266" width="15.625" style="1" customWidth="1"/>
    <col min="11267" max="11267" width="11.625" style="1" customWidth="1"/>
    <col min="11268" max="11268" width="30.625" style="1" customWidth="1"/>
    <col min="11269" max="11272" width="19.375" style="1" customWidth="1"/>
    <col min="11273" max="11274" width="9" style="1"/>
    <col min="11275" max="11275" width="13.25" style="1" customWidth="1"/>
    <col min="11276" max="11276" width="9" style="1"/>
    <col min="11277" max="11279" width="9.75" style="1" customWidth="1"/>
    <col min="11280" max="11520" width="9" style="1"/>
    <col min="11521" max="11521" width="3.625" style="1" customWidth="1"/>
    <col min="11522" max="11522" width="15.625" style="1" customWidth="1"/>
    <col min="11523" max="11523" width="11.625" style="1" customWidth="1"/>
    <col min="11524" max="11524" width="30.625" style="1" customWidth="1"/>
    <col min="11525" max="11528" width="19.375" style="1" customWidth="1"/>
    <col min="11529" max="11530" width="9" style="1"/>
    <col min="11531" max="11531" width="13.25" style="1" customWidth="1"/>
    <col min="11532" max="11532" width="9" style="1"/>
    <col min="11533" max="11535" width="9.75" style="1" customWidth="1"/>
    <col min="11536" max="11776" width="9" style="1"/>
    <col min="11777" max="11777" width="3.625" style="1" customWidth="1"/>
    <col min="11778" max="11778" width="15.625" style="1" customWidth="1"/>
    <col min="11779" max="11779" width="11.625" style="1" customWidth="1"/>
    <col min="11780" max="11780" width="30.625" style="1" customWidth="1"/>
    <col min="11781" max="11784" width="19.375" style="1" customWidth="1"/>
    <col min="11785" max="11786" width="9" style="1"/>
    <col min="11787" max="11787" width="13.25" style="1" customWidth="1"/>
    <col min="11788" max="11788" width="9" style="1"/>
    <col min="11789" max="11791" width="9.75" style="1" customWidth="1"/>
    <col min="11792" max="12032" width="9" style="1"/>
    <col min="12033" max="12033" width="3.625" style="1" customWidth="1"/>
    <col min="12034" max="12034" width="15.625" style="1" customWidth="1"/>
    <col min="12035" max="12035" width="11.625" style="1" customWidth="1"/>
    <col min="12036" max="12036" width="30.625" style="1" customWidth="1"/>
    <col min="12037" max="12040" width="19.375" style="1" customWidth="1"/>
    <col min="12041" max="12042" width="9" style="1"/>
    <col min="12043" max="12043" width="13.25" style="1" customWidth="1"/>
    <col min="12044" max="12044" width="9" style="1"/>
    <col min="12045" max="12047" width="9.75" style="1" customWidth="1"/>
    <col min="12048" max="12288" width="9" style="1"/>
    <col min="12289" max="12289" width="3.625" style="1" customWidth="1"/>
    <col min="12290" max="12290" width="15.625" style="1" customWidth="1"/>
    <col min="12291" max="12291" width="11.625" style="1" customWidth="1"/>
    <col min="12292" max="12292" width="30.625" style="1" customWidth="1"/>
    <col min="12293" max="12296" width="19.375" style="1" customWidth="1"/>
    <col min="12297" max="12298" width="9" style="1"/>
    <col min="12299" max="12299" width="13.25" style="1" customWidth="1"/>
    <col min="12300" max="12300" width="9" style="1"/>
    <col min="12301" max="12303" width="9.75" style="1" customWidth="1"/>
    <col min="12304" max="12544" width="9" style="1"/>
    <col min="12545" max="12545" width="3.625" style="1" customWidth="1"/>
    <col min="12546" max="12546" width="15.625" style="1" customWidth="1"/>
    <col min="12547" max="12547" width="11.625" style="1" customWidth="1"/>
    <col min="12548" max="12548" width="30.625" style="1" customWidth="1"/>
    <col min="12549" max="12552" width="19.375" style="1" customWidth="1"/>
    <col min="12553" max="12554" width="9" style="1"/>
    <col min="12555" max="12555" width="13.25" style="1" customWidth="1"/>
    <col min="12556" max="12556" width="9" style="1"/>
    <col min="12557" max="12559" width="9.75" style="1" customWidth="1"/>
    <col min="12560" max="12800" width="9" style="1"/>
    <col min="12801" max="12801" width="3.625" style="1" customWidth="1"/>
    <col min="12802" max="12802" width="15.625" style="1" customWidth="1"/>
    <col min="12803" max="12803" width="11.625" style="1" customWidth="1"/>
    <col min="12804" max="12804" width="30.625" style="1" customWidth="1"/>
    <col min="12805" max="12808" width="19.375" style="1" customWidth="1"/>
    <col min="12809" max="12810" width="9" style="1"/>
    <col min="12811" max="12811" width="13.25" style="1" customWidth="1"/>
    <col min="12812" max="12812" width="9" style="1"/>
    <col min="12813" max="12815" width="9.75" style="1" customWidth="1"/>
    <col min="12816" max="13056" width="9" style="1"/>
    <col min="13057" max="13057" width="3.625" style="1" customWidth="1"/>
    <col min="13058" max="13058" width="15.625" style="1" customWidth="1"/>
    <col min="13059" max="13059" width="11.625" style="1" customWidth="1"/>
    <col min="13060" max="13060" width="30.625" style="1" customWidth="1"/>
    <col min="13061" max="13064" width="19.375" style="1" customWidth="1"/>
    <col min="13065" max="13066" width="9" style="1"/>
    <col min="13067" max="13067" width="13.25" style="1" customWidth="1"/>
    <col min="13068" max="13068" width="9" style="1"/>
    <col min="13069" max="13071" width="9.75" style="1" customWidth="1"/>
    <col min="13072" max="13312" width="9" style="1"/>
    <col min="13313" max="13313" width="3.625" style="1" customWidth="1"/>
    <col min="13314" max="13314" width="15.625" style="1" customWidth="1"/>
    <col min="13315" max="13315" width="11.625" style="1" customWidth="1"/>
    <col min="13316" max="13316" width="30.625" style="1" customWidth="1"/>
    <col min="13317" max="13320" width="19.375" style="1" customWidth="1"/>
    <col min="13321" max="13322" width="9" style="1"/>
    <col min="13323" max="13323" width="13.25" style="1" customWidth="1"/>
    <col min="13324" max="13324" width="9" style="1"/>
    <col min="13325" max="13327" width="9.75" style="1" customWidth="1"/>
    <col min="13328" max="13568" width="9" style="1"/>
    <col min="13569" max="13569" width="3.625" style="1" customWidth="1"/>
    <col min="13570" max="13570" width="15.625" style="1" customWidth="1"/>
    <col min="13571" max="13571" width="11.625" style="1" customWidth="1"/>
    <col min="13572" max="13572" width="30.625" style="1" customWidth="1"/>
    <col min="13573" max="13576" width="19.375" style="1" customWidth="1"/>
    <col min="13577" max="13578" width="9" style="1"/>
    <col min="13579" max="13579" width="13.25" style="1" customWidth="1"/>
    <col min="13580" max="13580" width="9" style="1"/>
    <col min="13581" max="13583" width="9.75" style="1" customWidth="1"/>
    <col min="13584" max="13824" width="9" style="1"/>
    <col min="13825" max="13825" width="3.625" style="1" customWidth="1"/>
    <col min="13826" max="13826" width="15.625" style="1" customWidth="1"/>
    <col min="13827" max="13827" width="11.625" style="1" customWidth="1"/>
    <col min="13828" max="13828" width="30.625" style="1" customWidth="1"/>
    <col min="13829" max="13832" width="19.375" style="1" customWidth="1"/>
    <col min="13833" max="13834" width="9" style="1"/>
    <col min="13835" max="13835" width="13.25" style="1" customWidth="1"/>
    <col min="13836" max="13836" width="9" style="1"/>
    <col min="13837" max="13839" width="9.75" style="1" customWidth="1"/>
    <col min="13840" max="14080" width="9" style="1"/>
    <col min="14081" max="14081" width="3.625" style="1" customWidth="1"/>
    <col min="14082" max="14082" width="15.625" style="1" customWidth="1"/>
    <col min="14083" max="14083" width="11.625" style="1" customWidth="1"/>
    <col min="14084" max="14084" width="30.625" style="1" customWidth="1"/>
    <col min="14085" max="14088" width="19.375" style="1" customWidth="1"/>
    <col min="14089" max="14090" width="9" style="1"/>
    <col min="14091" max="14091" width="13.25" style="1" customWidth="1"/>
    <col min="14092" max="14092" width="9" style="1"/>
    <col min="14093" max="14095" width="9.75" style="1" customWidth="1"/>
    <col min="14096" max="14336" width="9" style="1"/>
    <col min="14337" max="14337" width="3.625" style="1" customWidth="1"/>
    <col min="14338" max="14338" width="15.625" style="1" customWidth="1"/>
    <col min="14339" max="14339" width="11.625" style="1" customWidth="1"/>
    <col min="14340" max="14340" width="30.625" style="1" customWidth="1"/>
    <col min="14341" max="14344" width="19.375" style="1" customWidth="1"/>
    <col min="14345" max="14346" width="9" style="1"/>
    <col min="14347" max="14347" width="13.25" style="1" customWidth="1"/>
    <col min="14348" max="14348" width="9" style="1"/>
    <col min="14349" max="14351" width="9.75" style="1" customWidth="1"/>
    <col min="14352" max="14592" width="9" style="1"/>
    <col min="14593" max="14593" width="3.625" style="1" customWidth="1"/>
    <col min="14594" max="14594" width="15.625" style="1" customWidth="1"/>
    <col min="14595" max="14595" width="11.625" style="1" customWidth="1"/>
    <col min="14596" max="14596" width="30.625" style="1" customWidth="1"/>
    <col min="14597" max="14600" width="19.375" style="1" customWidth="1"/>
    <col min="14601" max="14602" width="9" style="1"/>
    <col min="14603" max="14603" width="13.25" style="1" customWidth="1"/>
    <col min="14604" max="14604" width="9" style="1"/>
    <col min="14605" max="14607" width="9.75" style="1" customWidth="1"/>
    <col min="14608" max="14848" width="9" style="1"/>
    <col min="14849" max="14849" width="3.625" style="1" customWidth="1"/>
    <col min="14850" max="14850" width="15.625" style="1" customWidth="1"/>
    <col min="14851" max="14851" width="11.625" style="1" customWidth="1"/>
    <col min="14852" max="14852" width="30.625" style="1" customWidth="1"/>
    <col min="14853" max="14856" width="19.375" style="1" customWidth="1"/>
    <col min="14857" max="14858" width="9" style="1"/>
    <col min="14859" max="14859" width="13.25" style="1" customWidth="1"/>
    <col min="14860" max="14860" width="9" style="1"/>
    <col min="14861" max="14863" width="9.75" style="1" customWidth="1"/>
    <col min="14864" max="15104" width="9" style="1"/>
    <col min="15105" max="15105" width="3.625" style="1" customWidth="1"/>
    <col min="15106" max="15106" width="15.625" style="1" customWidth="1"/>
    <col min="15107" max="15107" width="11.625" style="1" customWidth="1"/>
    <col min="15108" max="15108" width="30.625" style="1" customWidth="1"/>
    <col min="15109" max="15112" width="19.375" style="1" customWidth="1"/>
    <col min="15113" max="15114" width="9" style="1"/>
    <col min="15115" max="15115" width="13.25" style="1" customWidth="1"/>
    <col min="15116" max="15116" width="9" style="1"/>
    <col min="15117" max="15119" width="9.75" style="1" customWidth="1"/>
    <col min="15120" max="15360" width="9" style="1"/>
    <col min="15361" max="15361" width="3.625" style="1" customWidth="1"/>
    <col min="15362" max="15362" width="15.625" style="1" customWidth="1"/>
    <col min="15363" max="15363" width="11.625" style="1" customWidth="1"/>
    <col min="15364" max="15364" width="30.625" style="1" customWidth="1"/>
    <col min="15365" max="15368" width="19.375" style="1" customWidth="1"/>
    <col min="15369" max="15370" width="9" style="1"/>
    <col min="15371" max="15371" width="13.25" style="1" customWidth="1"/>
    <col min="15372" max="15372" width="9" style="1"/>
    <col min="15373" max="15375" width="9.75" style="1" customWidth="1"/>
    <col min="15376" max="15616" width="9" style="1"/>
    <col min="15617" max="15617" width="3.625" style="1" customWidth="1"/>
    <col min="15618" max="15618" width="15.625" style="1" customWidth="1"/>
    <col min="15619" max="15619" width="11.625" style="1" customWidth="1"/>
    <col min="15620" max="15620" width="30.625" style="1" customWidth="1"/>
    <col min="15621" max="15624" width="19.375" style="1" customWidth="1"/>
    <col min="15625" max="15626" width="9" style="1"/>
    <col min="15627" max="15627" width="13.25" style="1" customWidth="1"/>
    <col min="15628" max="15628" width="9" style="1"/>
    <col min="15629" max="15631" width="9.75" style="1" customWidth="1"/>
    <col min="15632" max="15872" width="9" style="1"/>
    <col min="15873" max="15873" width="3.625" style="1" customWidth="1"/>
    <col min="15874" max="15874" width="15.625" style="1" customWidth="1"/>
    <col min="15875" max="15875" width="11.625" style="1" customWidth="1"/>
    <col min="15876" max="15876" width="30.625" style="1" customWidth="1"/>
    <col min="15877" max="15880" width="19.375" style="1" customWidth="1"/>
    <col min="15881" max="15882" width="9" style="1"/>
    <col min="15883" max="15883" width="13.25" style="1" customWidth="1"/>
    <col min="15884" max="15884" width="9" style="1"/>
    <col min="15885" max="15887" width="9.75" style="1" customWidth="1"/>
    <col min="15888" max="16128" width="9" style="1"/>
    <col min="16129" max="16129" width="3.625" style="1" customWidth="1"/>
    <col min="16130" max="16130" width="15.625" style="1" customWidth="1"/>
    <col min="16131" max="16131" width="11.625" style="1" customWidth="1"/>
    <col min="16132" max="16132" width="30.625" style="1" customWidth="1"/>
    <col min="16133" max="16136" width="19.375" style="1" customWidth="1"/>
    <col min="16137" max="16138" width="9" style="1"/>
    <col min="16139" max="16139" width="13.25" style="1" customWidth="1"/>
    <col min="16140" max="16140" width="9" style="1"/>
    <col min="16141" max="16143" width="9.75" style="1" customWidth="1"/>
    <col min="16144" max="16384" width="9" style="1"/>
  </cols>
  <sheetData>
    <row r="1" spans="1:15" ht="24.75" customHeight="1">
      <c r="H1" s="189" t="s">
        <v>50</v>
      </c>
    </row>
    <row r="2" spans="1:15" s="2" customFormat="1" ht="18" customHeight="1">
      <c r="A2" s="242" t="s">
        <v>41</v>
      </c>
      <c r="B2" s="242"/>
      <c r="C2" s="242"/>
      <c r="D2" s="242"/>
      <c r="E2" s="242"/>
      <c r="F2" s="242"/>
      <c r="G2" s="242"/>
      <c r="H2" s="242"/>
      <c r="M2" s="109"/>
      <c r="N2" s="109"/>
      <c r="O2" s="109"/>
    </row>
    <row r="3" spans="1:15" s="2" customFormat="1" ht="18" customHeight="1">
      <c r="A3" s="83"/>
      <c r="B3" s="83"/>
      <c r="C3" s="83"/>
      <c r="D3" s="83"/>
      <c r="E3" s="83"/>
      <c r="M3" s="109"/>
      <c r="N3" s="109"/>
      <c r="O3" s="109"/>
    </row>
    <row r="4" spans="1:15" ht="18" customHeight="1">
      <c r="A4" s="1" t="s">
        <v>40</v>
      </c>
      <c r="B4" s="2"/>
      <c r="D4" s="5" t="s">
        <v>0</v>
      </c>
      <c r="E4" s="3"/>
    </row>
    <row r="5" spans="1:15" ht="17.25" customHeight="1" thickBot="1">
      <c r="E5" s="4"/>
      <c r="G5" s="5"/>
      <c r="M5" s="110" t="s">
        <v>45</v>
      </c>
    </row>
    <row r="6" spans="1:15" ht="27.75" thickBot="1">
      <c r="A6" s="204"/>
      <c r="B6" s="205"/>
      <c r="C6" s="205"/>
      <c r="D6" s="205"/>
      <c r="E6" s="111" t="s">
        <v>43</v>
      </c>
      <c r="F6" s="112" t="s">
        <v>54</v>
      </c>
      <c r="G6" s="113" t="s">
        <v>53</v>
      </c>
      <c r="H6" s="113" t="s">
        <v>46</v>
      </c>
      <c r="M6" s="110" t="str">
        <f>F6</f>
        <v>特養（多床室）</v>
      </c>
      <c r="N6" s="110" t="str">
        <f>G6</f>
        <v>特養（ﾕﾆｯﾄ型個室）</v>
      </c>
      <c r="O6" s="110" t="str">
        <f>H6</f>
        <v>地域交流スペース
（防災拠点型）</v>
      </c>
    </row>
    <row r="7" spans="1:15" ht="15" customHeight="1">
      <c r="A7" s="201" t="s">
        <v>4</v>
      </c>
      <c r="B7" s="243" t="s">
        <v>5</v>
      </c>
      <c r="C7" s="244"/>
      <c r="D7" s="244"/>
      <c r="E7" s="114">
        <f>SUM(F7:H7)</f>
        <v>600000000</v>
      </c>
      <c r="F7" s="115">
        <v>450000000</v>
      </c>
      <c r="G7" s="9">
        <v>100000000</v>
      </c>
      <c r="H7" s="116">
        <v>50000000</v>
      </c>
    </row>
    <row r="8" spans="1:15" ht="15" customHeight="1">
      <c r="A8" s="202"/>
      <c r="B8" s="246" t="s">
        <v>6</v>
      </c>
      <c r="C8" s="232" t="s">
        <v>7</v>
      </c>
      <c r="D8" s="252"/>
      <c r="E8" s="117">
        <f>SUM(F8:H8)</f>
        <v>1800000000</v>
      </c>
      <c r="F8" s="118">
        <v>1500000000</v>
      </c>
      <c r="G8" s="13">
        <v>133333334</v>
      </c>
      <c r="H8" s="119">
        <v>166666666</v>
      </c>
    </row>
    <row r="9" spans="1:15" ht="15" customHeight="1">
      <c r="A9" s="202"/>
      <c r="B9" s="223"/>
      <c r="C9" s="233" t="s">
        <v>8</v>
      </c>
      <c r="D9" s="216"/>
      <c r="E9" s="120">
        <f>SUM(F9:H9)</f>
        <v>60000000</v>
      </c>
      <c r="F9" s="121">
        <v>50000000</v>
      </c>
      <c r="G9" s="15">
        <v>4444445</v>
      </c>
      <c r="H9" s="122">
        <v>5555555</v>
      </c>
    </row>
    <row r="10" spans="1:15" ht="15" customHeight="1">
      <c r="A10" s="202"/>
      <c r="B10" s="223"/>
      <c r="C10" s="235" t="s">
        <v>9</v>
      </c>
      <c r="D10" s="251"/>
      <c r="E10" s="123">
        <f>SUM(F10:H10)</f>
        <v>140000000</v>
      </c>
      <c r="F10" s="124">
        <v>105000000</v>
      </c>
      <c r="G10" s="17">
        <v>23333333</v>
      </c>
      <c r="H10" s="125">
        <v>11666667</v>
      </c>
    </row>
    <row r="11" spans="1:15" ht="15" customHeight="1">
      <c r="A11" s="202"/>
      <c r="B11" s="224"/>
      <c r="C11" s="211" t="s">
        <v>10</v>
      </c>
      <c r="D11" s="248"/>
      <c r="E11" s="126">
        <f>SUM(E8:E10)</f>
        <v>2000000000</v>
      </c>
      <c r="F11" s="127">
        <f>SUM(F8:F10)</f>
        <v>1655000000</v>
      </c>
      <c r="G11" s="19">
        <f>SUM(G8:G10)</f>
        <v>161111112</v>
      </c>
      <c r="H11" s="128">
        <f>SUM(H8:H10)</f>
        <v>183888888</v>
      </c>
    </row>
    <row r="12" spans="1:15" ht="15" customHeight="1">
      <c r="A12" s="202"/>
      <c r="B12" s="229" t="s">
        <v>11</v>
      </c>
      <c r="C12" s="230"/>
      <c r="D12" s="230"/>
      <c r="E12" s="126">
        <f>SUM(F12:H12)</f>
        <v>145782000</v>
      </c>
      <c r="F12" s="127">
        <v>99446500</v>
      </c>
      <c r="G12" s="19">
        <v>30000000</v>
      </c>
      <c r="H12" s="128">
        <v>16335500</v>
      </c>
    </row>
    <row r="13" spans="1:15" ht="15" customHeight="1">
      <c r="A13" s="202"/>
      <c r="B13" s="213" t="s">
        <v>12</v>
      </c>
      <c r="C13" s="213"/>
      <c r="D13" s="229"/>
      <c r="E13" s="126">
        <f>SUM(F13:H13)</f>
        <v>100000000</v>
      </c>
      <c r="F13" s="127">
        <v>75000000</v>
      </c>
      <c r="G13" s="19">
        <v>16666667</v>
      </c>
      <c r="H13" s="128">
        <v>8333333</v>
      </c>
    </row>
    <row r="14" spans="1:15" ht="15" customHeight="1" thickBot="1">
      <c r="A14" s="203"/>
      <c r="B14" s="237" t="s">
        <v>13</v>
      </c>
      <c r="C14" s="238"/>
      <c r="D14" s="238"/>
      <c r="E14" s="129">
        <f>E7+E11+E12+E13</f>
        <v>2845782000</v>
      </c>
      <c r="F14" s="130">
        <f>F7+F11+F12+F13</f>
        <v>2279446500</v>
      </c>
      <c r="G14" s="21">
        <f>G7+G11+G12+G13</f>
        <v>307777779</v>
      </c>
      <c r="H14" s="131">
        <f>H7+H11+H12+H13</f>
        <v>258557721</v>
      </c>
    </row>
    <row r="15" spans="1:15" s="28" customFormat="1" ht="7.5" customHeight="1" thickBot="1">
      <c r="A15" s="23"/>
      <c r="B15" s="24"/>
      <c r="C15" s="24"/>
      <c r="D15" s="24"/>
      <c r="E15" s="25"/>
      <c r="F15" s="26"/>
      <c r="G15" s="27"/>
      <c r="M15" s="132"/>
      <c r="N15" s="132"/>
      <c r="O15" s="132"/>
    </row>
    <row r="16" spans="1:15" ht="15" customHeight="1">
      <c r="A16" s="201" t="s">
        <v>14</v>
      </c>
      <c r="B16" s="226" t="s">
        <v>5</v>
      </c>
      <c r="C16" s="240" t="s">
        <v>15</v>
      </c>
      <c r="D16" s="249"/>
      <c r="E16" s="133">
        <f>SUM(F16:H16)</f>
        <v>0</v>
      </c>
      <c r="F16" s="134"/>
      <c r="G16" s="135"/>
      <c r="H16" s="136"/>
    </row>
    <row r="17" spans="1:15" ht="15" customHeight="1">
      <c r="A17" s="202"/>
      <c r="B17" s="224"/>
      <c r="C17" s="218" t="s">
        <v>16</v>
      </c>
      <c r="D17" s="250"/>
      <c r="E17" s="120">
        <f>SUM(F17:H17)</f>
        <v>300000000</v>
      </c>
      <c r="F17" s="137">
        <v>300000000</v>
      </c>
      <c r="G17" s="138"/>
      <c r="H17" s="139"/>
    </row>
    <row r="18" spans="1:15" ht="15" customHeight="1">
      <c r="A18" s="202"/>
      <c r="B18" s="213"/>
      <c r="C18" s="235" t="s">
        <v>17</v>
      </c>
      <c r="D18" s="251"/>
      <c r="E18" s="123">
        <f>SUM(F18:H18)</f>
        <v>146023000</v>
      </c>
      <c r="F18" s="140">
        <v>146023000</v>
      </c>
      <c r="G18" s="39"/>
      <c r="H18" s="141"/>
    </row>
    <row r="19" spans="1:15" ht="15" customHeight="1">
      <c r="A19" s="202"/>
      <c r="B19" s="213"/>
      <c r="C19" s="208" t="s">
        <v>18</v>
      </c>
      <c r="D19" s="142" t="s">
        <v>19</v>
      </c>
      <c r="E19" s="143">
        <f>SUM(F19:H19)</f>
        <v>40000000</v>
      </c>
      <c r="F19" s="144"/>
      <c r="G19" s="40"/>
      <c r="H19" s="145">
        <v>40000000</v>
      </c>
    </row>
    <row r="20" spans="1:15" ht="15" customHeight="1">
      <c r="A20" s="202"/>
      <c r="B20" s="213"/>
      <c r="C20" s="209"/>
      <c r="D20" s="146" t="s">
        <v>47</v>
      </c>
      <c r="E20" s="147">
        <f>SUM(F20:H20)</f>
        <v>113977000</v>
      </c>
      <c r="F20" s="148">
        <v>3977000</v>
      </c>
      <c r="G20" s="43">
        <v>100000000</v>
      </c>
      <c r="H20" s="149">
        <v>10000000</v>
      </c>
    </row>
    <row r="21" spans="1:15" ht="15" customHeight="1">
      <c r="A21" s="202"/>
      <c r="B21" s="213"/>
      <c r="C21" s="210"/>
      <c r="D21" s="150" t="s">
        <v>10</v>
      </c>
      <c r="E21" s="123">
        <f>SUM(E19:E20)</f>
        <v>153977000</v>
      </c>
      <c r="F21" s="124">
        <f>SUM(F19:F20)</f>
        <v>3977000</v>
      </c>
      <c r="G21" s="17">
        <f>SUM(G19:G20)</f>
        <v>100000000</v>
      </c>
      <c r="H21" s="125">
        <f>SUM(H19:H20)</f>
        <v>50000000</v>
      </c>
    </row>
    <row r="22" spans="1:15" ht="15" customHeight="1">
      <c r="A22" s="202"/>
      <c r="B22" s="213"/>
      <c r="C22" s="234" t="s">
        <v>20</v>
      </c>
      <c r="D22" s="247"/>
      <c r="E22" s="151">
        <f>E16+E17+E18+E21</f>
        <v>600000000</v>
      </c>
      <c r="F22" s="152">
        <f>F16+F17+F18+F21</f>
        <v>450000000</v>
      </c>
      <c r="G22" s="37">
        <f>G16+G17+G18+G21</f>
        <v>100000000</v>
      </c>
      <c r="H22" s="153">
        <f>H16+H17+H18+H21</f>
        <v>50000000</v>
      </c>
      <c r="M22" s="110">
        <f>F22-F7</f>
        <v>0</v>
      </c>
      <c r="N22" s="110">
        <f>G22-G7</f>
        <v>0</v>
      </c>
      <c r="O22" s="110">
        <f>H22-H7</f>
        <v>0</v>
      </c>
    </row>
    <row r="23" spans="1:15" ht="15" customHeight="1">
      <c r="A23" s="202"/>
      <c r="B23" s="213" t="s">
        <v>6</v>
      </c>
      <c r="C23" s="232" t="s">
        <v>21</v>
      </c>
      <c r="D23" s="252"/>
      <c r="E23" s="117">
        <f t="shared" ref="E23:E29" si="0">SUM(F23:H23)</f>
        <v>510749000</v>
      </c>
      <c r="F23" s="118">
        <f>430000000+53749000</f>
        <v>483749000</v>
      </c>
      <c r="G23" s="13">
        <v>27000000</v>
      </c>
      <c r="H23" s="119"/>
    </row>
    <row r="24" spans="1:15" ht="15" customHeight="1">
      <c r="A24" s="202"/>
      <c r="B24" s="213"/>
      <c r="C24" s="233" t="s">
        <v>15</v>
      </c>
      <c r="D24" s="216"/>
      <c r="E24" s="120">
        <f t="shared" si="0"/>
        <v>200000000</v>
      </c>
      <c r="F24" s="121">
        <v>200000000</v>
      </c>
      <c r="G24" s="15"/>
      <c r="H24" s="122"/>
    </row>
    <row r="25" spans="1:15" ht="15" customHeight="1">
      <c r="A25" s="202"/>
      <c r="B25" s="213"/>
      <c r="C25" s="216" t="s">
        <v>16</v>
      </c>
      <c r="D25" s="253"/>
      <c r="E25" s="120">
        <f t="shared" si="0"/>
        <v>360000000</v>
      </c>
      <c r="F25" s="121">
        <v>300000000</v>
      </c>
      <c r="G25" s="15"/>
      <c r="H25" s="122">
        <v>60000000</v>
      </c>
    </row>
    <row r="26" spans="1:15" ht="15" customHeight="1">
      <c r="A26" s="202"/>
      <c r="B26" s="213"/>
      <c r="C26" s="214" t="s">
        <v>17</v>
      </c>
      <c r="D26" s="254"/>
      <c r="E26" s="123">
        <f t="shared" si="0"/>
        <v>34610000</v>
      </c>
      <c r="F26" s="140">
        <v>2150000</v>
      </c>
      <c r="G26" s="39"/>
      <c r="H26" s="141">
        <v>32460000</v>
      </c>
    </row>
    <row r="27" spans="1:15" ht="15" customHeight="1">
      <c r="A27" s="202"/>
      <c r="B27" s="213"/>
      <c r="C27" s="208" t="s">
        <v>18</v>
      </c>
      <c r="D27" s="142" t="s">
        <v>19</v>
      </c>
      <c r="E27" s="154">
        <f t="shared" si="0"/>
        <v>494641000</v>
      </c>
      <c r="F27" s="144">
        <v>269101000</v>
      </c>
      <c r="G27" s="40">
        <f>160873333-26762221</f>
        <v>134111112</v>
      </c>
      <c r="H27" s="145">
        <f>74206667+17222221</f>
        <v>91428888</v>
      </c>
    </row>
    <row r="28" spans="1:15" ht="15" customHeight="1">
      <c r="A28" s="202"/>
      <c r="B28" s="213"/>
      <c r="C28" s="209"/>
      <c r="D28" s="155" t="s">
        <v>22</v>
      </c>
      <c r="E28" s="120">
        <f t="shared" si="0"/>
        <v>200000000</v>
      </c>
      <c r="F28" s="156">
        <v>200000000</v>
      </c>
      <c r="G28" s="42"/>
      <c r="H28" s="157"/>
    </row>
    <row r="29" spans="1:15" ht="15" customHeight="1">
      <c r="A29" s="202"/>
      <c r="B29" s="213"/>
      <c r="C29" s="209"/>
      <c r="D29" s="146" t="s">
        <v>48</v>
      </c>
      <c r="E29" s="120">
        <f t="shared" si="0"/>
        <v>200000000</v>
      </c>
      <c r="F29" s="148">
        <v>200000000</v>
      </c>
      <c r="G29" s="43"/>
      <c r="H29" s="149"/>
    </row>
    <row r="30" spans="1:15" ht="15" customHeight="1">
      <c r="A30" s="202"/>
      <c r="B30" s="213"/>
      <c r="C30" s="210"/>
      <c r="D30" s="150" t="s">
        <v>10</v>
      </c>
      <c r="E30" s="123">
        <f>SUM(E27:E29)</f>
        <v>894641000</v>
      </c>
      <c r="F30" s="124">
        <f>SUM(F27:F29)</f>
        <v>669101000</v>
      </c>
      <c r="G30" s="17">
        <f>SUM(G27:G29)</f>
        <v>134111112</v>
      </c>
      <c r="H30" s="125">
        <f>SUM(H27:H29)</f>
        <v>91428888</v>
      </c>
    </row>
    <row r="31" spans="1:15" ht="15" customHeight="1">
      <c r="A31" s="202"/>
      <c r="B31" s="213"/>
      <c r="C31" s="211" t="s">
        <v>20</v>
      </c>
      <c r="D31" s="247"/>
      <c r="E31" s="151">
        <f>E23+E24+E25+E26+E30</f>
        <v>2000000000</v>
      </c>
      <c r="F31" s="152">
        <f>F23+F24+F25+F26+F30</f>
        <v>1655000000</v>
      </c>
      <c r="G31" s="37">
        <f>G23+G24+G25+G26+G30</f>
        <v>161111112</v>
      </c>
      <c r="H31" s="153">
        <f>H23+H24+H25+H26+H30</f>
        <v>183888888</v>
      </c>
      <c r="M31" s="110">
        <f>F31-F11</f>
        <v>0</v>
      </c>
      <c r="N31" s="110">
        <f>G31-G11</f>
        <v>0</v>
      </c>
      <c r="O31" s="110">
        <f>H31-H11</f>
        <v>0</v>
      </c>
    </row>
    <row r="32" spans="1:15" ht="15" customHeight="1">
      <c r="A32" s="202"/>
      <c r="B32" s="223" t="s">
        <v>11</v>
      </c>
      <c r="C32" s="207" t="s">
        <v>18</v>
      </c>
      <c r="D32" s="142" t="s">
        <v>19</v>
      </c>
      <c r="E32" s="143">
        <f>SUM(F32:H32)</f>
        <v>145782000</v>
      </c>
      <c r="F32" s="144">
        <v>99446500</v>
      </c>
      <c r="G32" s="40">
        <v>30000000</v>
      </c>
      <c r="H32" s="145">
        <v>16335500</v>
      </c>
    </row>
    <row r="33" spans="1:15" ht="15" customHeight="1">
      <c r="A33" s="202"/>
      <c r="B33" s="223"/>
      <c r="C33" s="207"/>
      <c r="D33" s="158" t="s">
        <v>48</v>
      </c>
      <c r="E33" s="159">
        <f>SUM(F33:H33)</f>
        <v>0</v>
      </c>
      <c r="F33" s="160"/>
      <c r="G33" s="161"/>
      <c r="H33" s="162"/>
    </row>
    <row r="34" spans="1:15" ht="15" customHeight="1">
      <c r="A34" s="202"/>
      <c r="B34" s="224"/>
      <c r="C34" s="211" t="s">
        <v>20</v>
      </c>
      <c r="D34" s="247"/>
      <c r="E34" s="151">
        <f>SUM(E32:E33)</f>
        <v>145782000</v>
      </c>
      <c r="F34" s="152">
        <f>SUM(F32:F33)</f>
        <v>99446500</v>
      </c>
      <c r="G34" s="37">
        <f>SUM(G32:G33)</f>
        <v>30000000</v>
      </c>
      <c r="H34" s="153">
        <f>SUM(H32:H33)</f>
        <v>16335500</v>
      </c>
      <c r="M34" s="110">
        <f>F34-F12</f>
        <v>0</v>
      </c>
      <c r="N34" s="110">
        <f>G34-G12</f>
        <v>0</v>
      </c>
      <c r="O34" s="110">
        <f>H34-H12</f>
        <v>0</v>
      </c>
    </row>
    <row r="35" spans="1:15" ht="15" customHeight="1">
      <c r="A35" s="202"/>
      <c r="B35" s="223" t="s">
        <v>12</v>
      </c>
      <c r="C35" s="207" t="s">
        <v>18</v>
      </c>
      <c r="D35" s="142" t="s">
        <v>19</v>
      </c>
      <c r="E35" s="143">
        <f>SUM(F35:H35)</f>
        <v>20000000</v>
      </c>
      <c r="F35" s="144">
        <v>20000000</v>
      </c>
      <c r="G35" s="40"/>
      <c r="H35" s="145"/>
    </row>
    <row r="36" spans="1:15" ht="15" customHeight="1">
      <c r="A36" s="202"/>
      <c r="B36" s="223"/>
      <c r="C36" s="207"/>
      <c r="D36" s="158" t="s">
        <v>48</v>
      </c>
      <c r="E36" s="159">
        <f>SUM(F36:H36)</f>
        <v>80000000</v>
      </c>
      <c r="F36" s="160">
        <v>55000000</v>
      </c>
      <c r="G36" s="161">
        <v>16666667</v>
      </c>
      <c r="H36" s="162">
        <v>8333333</v>
      </c>
    </row>
    <row r="37" spans="1:15" ht="15" customHeight="1">
      <c r="A37" s="202"/>
      <c r="B37" s="224"/>
      <c r="C37" s="211" t="s">
        <v>20</v>
      </c>
      <c r="D37" s="248"/>
      <c r="E37" s="126">
        <f>SUM(E35:E36)</f>
        <v>100000000</v>
      </c>
      <c r="F37" s="127">
        <f>SUM(F35:F36)</f>
        <v>75000000</v>
      </c>
      <c r="G37" s="19">
        <f>SUM(G35:G36)</f>
        <v>16666667</v>
      </c>
      <c r="H37" s="128">
        <f>SUM(H35:H36)</f>
        <v>8333333</v>
      </c>
      <c r="M37" s="110">
        <f>F37-F13</f>
        <v>0</v>
      </c>
      <c r="N37" s="110">
        <f>G37-G13</f>
        <v>0</v>
      </c>
      <c r="O37" s="110">
        <f>H37-H13</f>
        <v>0</v>
      </c>
    </row>
    <row r="38" spans="1:15" ht="15" customHeight="1" thickBot="1">
      <c r="A38" s="202"/>
      <c r="B38" s="220" t="s">
        <v>13</v>
      </c>
      <c r="C38" s="221"/>
      <c r="D38" s="221"/>
      <c r="E38" s="163">
        <f>E22+E31+E34+E37</f>
        <v>2845782000</v>
      </c>
      <c r="F38" s="164">
        <f>F22+F31+F34+F37</f>
        <v>2279446500</v>
      </c>
      <c r="G38" s="46">
        <f>G22+G31+G34+G37</f>
        <v>307777779</v>
      </c>
      <c r="H38" s="165">
        <f>H22+H31+H34+H37</f>
        <v>258557721</v>
      </c>
    </row>
    <row r="39" spans="1:15" ht="15" customHeight="1" thickTop="1">
      <c r="A39" s="202"/>
      <c r="B39" s="227" t="s">
        <v>23</v>
      </c>
      <c r="C39" s="228"/>
      <c r="D39" s="166" t="s">
        <v>24</v>
      </c>
      <c r="E39" s="167">
        <f>E23</f>
        <v>510749000</v>
      </c>
      <c r="F39" s="168">
        <f>F23</f>
        <v>483749000</v>
      </c>
      <c r="G39" s="169">
        <f>G23</f>
        <v>27000000</v>
      </c>
      <c r="H39" s="170">
        <f>H23</f>
        <v>0</v>
      </c>
    </row>
    <row r="40" spans="1:15" ht="15" customHeight="1">
      <c r="A40" s="202"/>
      <c r="B40" s="197"/>
      <c r="C40" s="198"/>
      <c r="D40" s="158" t="s">
        <v>15</v>
      </c>
      <c r="E40" s="159">
        <f>E16+E24</f>
        <v>200000000</v>
      </c>
      <c r="F40" s="160">
        <f>F16+F24</f>
        <v>200000000</v>
      </c>
      <c r="G40" s="161">
        <f>G16+G24</f>
        <v>0</v>
      </c>
      <c r="H40" s="162">
        <f>H16+H24</f>
        <v>0</v>
      </c>
    </row>
    <row r="41" spans="1:15" ht="15" customHeight="1">
      <c r="A41" s="202"/>
      <c r="B41" s="49" t="s">
        <v>25</v>
      </c>
      <c r="C41" s="50"/>
      <c r="D41" s="50"/>
      <c r="E41" s="171">
        <f>SUM(E39:E40)</f>
        <v>710749000</v>
      </c>
      <c r="F41" s="172">
        <f>SUM(F39:F40)</f>
        <v>683749000</v>
      </c>
      <c r="G41" s="52">
        <f>SUM(G39:G40)</f>
        <v>27000000</v>
      </c>
      <c r="H41" s="173">
        <f>SUM(H39:H40)</f>
        <v>0</v>
      </c>
    </row>
    <row r="42" spans="1:15" ht="15" customHeight="1">
      <c r="A42" s="202"/>
      <c r="B42" s="195" t="s">
        <v>26</v>
      </c>
      <c r="C42" s="196"/>
      <c r="D42" s="142" t="s">
        <v>16</v>
      </c>
      <c r="E42" s="143">
        <f t="shared" ref="E42:H43" si="1">E17+E25</f>
        <v>660000000</v>
      </c>
      <c r="F42" s="144">
        <f t="shared" si="1"/>
        <v>600000000</v>
      </c>
      <c r="G42" s="40">
        <f t="shared" si="1"/>
        <v>0</v>
      </c>
      <c r="H42" s="145">
        <f t="shared" si="1"/>
        <v>60000000</v>
      </c>
    </row>
    <row r="43" spans="1:15" ht="15" customHeight="1">
      <c r="A43" s="202"/>
      <c r="B43" s="197"/>
      <c r="C43" s="198"/>
      <c r="D43" s="85" t="s">
        <v>17</v>
      </c>
      <c r="E43" s="174">
        <f t="shared" si="1"/>
        <v>180633000</v>
      </c>
      <c r="F43" s="156">
        <f t="shared" si="1"/>
        <v>148173000</v>
      </c>
      <c r="G43" s="42">
        <f t="shared" si="1"/>
        <v>0</v>
      </c>
      <c r="H43" s="157">
        <f t="shared" si="1"/>
        <v>32460000</v>
      </c>
    </row>
    <row r="44" spans="1:15" ht="15" customHeight="1">
      <c r="A44" s="202"/>
      <c r="B44" s="55" t="s">
        <v>27</v>
      </c>
      <c r="C44" s="56"/>
      <c r="D44" s="56"/>
      <c r="E44" s="175">
        <f>SUM(E42:E43)</f>
        <v>840633000</v>
      </c>
      <c r="F44" s="176">
        <f>SUM(F42:F43)</f>
        <v>748173000</v>
      </c>
      <c r="G44" s="58">
        <f>SUM(G42:G43)</f>
        <v>0</v>
      </c>
      <c r="H44" s="177">
        <f>SUM(H42:H43)</f>
        <v>92460000</v>
      </c>
    </row>
    <row r="45" spans="1:15" ht="15" customHeight="1">
      <c r="A45" s="202"/>
      <c r="B45" s="199" t="s">
        <v>28</v>
      </c>
      <c r="C45" s="200"/>
      <c r="D45" s="155" t="s">
        <v>19</v>
      </c>
      <c r="E45" s="174">
        <f>E19+E27+E32+E35</f>
        <v>700423000</v>
      </c>
      <c r="F45" s="156">
        <f>F19+F27+F32+F35</f>
        <v>388547500</v>
      </c>
      <c r="G45" s="42">
        <f>G19+G27+G32+G35</f>
        <v>164111112</v>
      </c>
      <c r="H45" s="157">
        <f>H19+H27+H32+H35</f>
        <v>147764388</v>
      </c>
    </row>
    <row r="46" spans="1:15" ht="15" customHeight="1">
      <c r="A46" s="202"/>
      <c r="B46" s="199"/>
      <c r="C46" s="200"/>
      <c r="D46" s="178" t="s">
        <v>22</v>
      </c>
      <c r="E46" s="179">
        <f>E28</f>
        <v>200000000</v>
      </c>
      <c r="F46" s="180">
        <f>F28</f>
        <v>200000000</v>
      </c>
      <c r="G46" s="99">
        <f>G28</f>
        <v>0</v>
      </c>
      <c r="H46" s="181">
        <f>H28</f>
        <v>0</v>
      </c>
    </row>
    <row r="47" spans="1:15" ht="15" customHeight="1">
      <c r="A47" s="202"/>
      <c r="B47" s="197"/>
      <c r="C47" s="198"/>
      <c r="D47" s="158" t="s">
        <v>48</v>
      </c>
      <c r="E47" s="182">
        <f>E20+E29+E33+E36</f>
        <v>393977000</v>
      </c>
      <c r="F47" s="183">
        <f>F20+F29+F33+F36</f>
        <v>258977000</v>
      </c>
      <c r="G47" s="97">
        <f>G20+G29+G33+G36</f>
        <v>116666667</v>
      </c>
      <c r="H47" s="184">
        <f>H20+H29+H33+H36</f>
        <v>18333333</v>
      </c>
    </row>
    <row r="48" spans="1:15" ht="15" customHeight="1" thickBot="1">
      <c r="A48" s="203"/>
      <c r="B48" s="60" t="s">
        <v>29</v>
      </c>
      <c r="C48" s="61"/>
      <c r="D48" s="61"/>
      <c r="E48" s="185">
        <f>SUM(E45:E47)</f>
        <v>1294400000</v>
      </c>
      <c r="F48" s="186">
        <f>SUM(F45:F47)</f>
        <v>847524500</v>
      </c>
      <c r="G48" s="63">
        <f>SUM(G45:G47)</f>
        <v>280777779</v>
      </c>
      <c r="H48" s="187">
        <f>SUM(H45:H47)</f>
        <v>166097721</v>
      </c>
    </row>
    <row r="50" spans="4:8" s="188" customFormat="1">
      <c r="D50" s="188" t="s">
        <v>45</v>
      </c>
      <c r="E50" s="188">
        <f>E38-E14</f>
        <v>0</v>
      </c>
      <c r="F50" s="188">
        <f>F38-F14</f>
        <v>0</v>
      </c>
      <c r="G50" s="188">
        <f>G38-G14</f>
        <v>0</v>
      </c>
      <c r="H50" s="188">
        <f>H38-H14</f>
        <v>0</v>
      </c>
    </row>
    <row r="51" spans="4:8" s="110" customFormat="1">
      <c r="E51" s="110" t="str">
        <f>IF(E50=0,"ok","事業費と調達資金が不一致")</f>
        <v>ok</v>
      </c>
      <c r="F51" s="110" t="str">
        <f>IF(F50=0,"ok","事業費と調達資金が不一致")</f>
        <v>ok</v>
      </c>
      <c r="G51" s="110" t="str">
        <f>IF(G50=0,"ok","事業費と調達資金が不一致")</f>
        <v>ok</v>
      </c>
      <c r="H51" s="110" t="str">
        <f>IF(H50=0,"ok","事業費と調達資金が不一致")</f>
        <v>ok</v>
      </c>
    </row>
    <row r="68" spans="9:10">
      <c r="I68" s="82"/>
      <c r="J68" s="82"/>
    </row>
    <row r="69" spans="9:10">
      <c r="I69" s="82"/>
      <c r="J69" s="82"/>
    </row>
    <row r="70" spans="9:10">
      <c r="I70" s="82"/>
      <c r="J70" s="82"/>
    </row>
    <row r="71" spans="9:10">
      <c r="I71" s="82"/>
      <c r="J71" s="82"/>
    </row>
    <row r="72" spans="9:10">
      <c r="I72" s="82"/>
      <c r="J72" s="82"/>
    </row>
  </sheetData>
  <mergeCells count="36">
    <mergeCell ref="A2:H2"/>
    <mergeCell ref="A6:D6"/>
    <mergeCell ref="A7:A14"/>
    <mergeCell ref="B7:D7"/>
    <mergeCell ref="B8:B11"/>
    <mergeCell ref="C8:D8"/>
    <mergeCell ref="C9:D9"/>
    <mergeCell ref="C10:D10"/>
    <mergeCell ref="C11:D11"/>
    <mergeCell ref="B12:D12"/>
    <mergeCell ref="C31:D31"/>
    <mergeCell ref="B13:D13"/>
    <mergeCell ref="B14:D14"/>
    <mergeCell ref="A16:A48"/>
    <mergeCell ref="B16:B22"/>
    <mergeCell ref="C16:D16"/>
    <mergeCell ref="C17:D17"/>
    <mergeCell ref="C18:D18"/>
    <mergeCell ref="C19:C21"/>
    <mergeCell ref="C22:D22"/>
    <mergeCell ref="B23:B31"/>
    <mergeCell ref="C23:D23"/>
    <mergeCell ref="C24:D24"/>
    <mergeCell ref="C25:D25"/>
    <mergeCell ref="C26:D26"/>
    <mergeCell ref="C27:C30"/>
    <mergeCell ref="B38:D38"/>
    <mergeCell ref="B39:C40"/>
    <mergeCell ref="B42:C43"/>
    <mergeCell ref="B45:C47"/>
    <mergeCell ref="B32:B34"/>
    <mergeCell ref="C32:C33"/>
    <mergeCell ref="C34:D34"/>
    <mergeCell ref="B35:B37"/>
    <mergeCell ref="C35:C36"/>
    <mergeCell ref="C37:D37"/>
  </mergeCells>
  <phoneticPr fontId="3"/>
  <printOptions horizontalCentered="1" verticalCentered="1"/>
  <pageMargins left="0.98425196850393704" right="0.98425196850393704" top="0.5" bottom="0.59055118110236227" header="0.26" footer="0.51181102362204722"/>
  <pageSetup paperSize="9" scale="74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【様式13】 事業費等一覧</vt:lpstr>
      <vt:lpstr>【様式13】 事業費等一覧（記入例）</vt:lpstr>
      <vt:lpstr>【様式13】 事業費等一覧（事業別）</vt:lpstr>
      <vt:lpstr>【様式13】 事業費等一覧（事業別）（記入例）</vt:lpstr>
      <vt:lpstr>Sheet1</vt:lpstr>
      <vt:lpstr>'【様式13】 事業費等一覧'!Print_Area</vt:lpstr>
      <vt:lpstr>'【様式13】 事業費等一覧（記入例）'!Print_Area</vt:lpstr>
      <vt:lpstr>'【様式13】 事業費等一覧（事業別）'!Print_Area</vt:lpstr>
      <vt:lpstr>'【様式13】 事業費等一覧（事業別）（記入例）'!Print_Area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2014-08-21T11:41:04Z</cp:lastPrinted>
  <dcterms:created xsi:type="dcterms:W3CDTF">2014-07-23T07:26:21Z</dcterms:created>
  <dcterms:modified xsi:type="dcterms:W3CDTF">2014-08-21T11:41:49Z</dcterms:modified>
</cp:coreProperties>
</file>