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ate1904="1" codeName="ThisWorkbook" autoCompressPictures="0"/>
  <mc:AlternateContent xmlns:mc="http://schemas.openxmlformats.org/markup-compatibility/2006">
    <mc:Choice Requires="x15">
      <x15ac:absPath xmlns:x15ac="http://schemas.microsoft.com/office/spreadsheetml/2010/11/ac" url="\\10.226.113.54\zaitaku\①在宅支援係\★高齢者住宅担当\005 担当事業\01 サ付き住宅\37 有老報告徴収・定期調査\R08 （2026）\事業者一斉メール　について\"/>
    </mc:Choice>
  </mc:AlternateContent>
  <xr:revisionPtr revIDLastSave="0" documentId="13_ncr:1_{8D3FF5F2-B7AB-4C85-8EEC-B2BFF89BF27B}" xr6:coauthVersionLast="47" xr6:coauthVersionMax="47" xr10:uidLastSave="{00000000-0000-0000-0000-000000000000}"/>
  <bookViews>
    <workbookView xWindow="-110" yWindow="-110" windowWidth="19420" windowHeight="10300" tabRatio="559" activeTab="1" xr2:uid="{00000000-000D-0000-FFFF-FFFF00000000}"/>
  </bookViews>
  <sheets>
    <sheet name="表紙（記入してください）" sheetId="12" r:id="rId1"/>
    <sheet name="回答票（記入してください）" sheetId="2" r:id="rId2"/>
    <sheet name="集計用（記入不要） " sheetId="11" r:id="rId3"/>
  </sheets>
  <definedNames>
    <definedName name="_xlnm._FilterDatabase" localSheetId="1" hidden="1">'回答票（記入してください）'!$A$4:$E$7</definedName>
    <definedName name="_xlnm._FilterDatabase" localSheetId="2" hidden="1">'集計用（記入不要） '!$A$4:$AAT$4</definedName>
    <definedName name="_xlnm._FilterDatabase" localSheetId="0" hidden="1">'表紙（記入してください）'!$L$1:$O$347</definedName>
    <definedName name="_xlnm.Print_Area" localSheetId="1">'回答票（記入してください）'!$A$1:$F$790</definedName>
    <definedName name="_xlnm.Print_Area" localSheetId="2">'集計用（記入不要） '!$A$1:$AAQ$5</definedName>
    <definedName name="_xlnm.Print_Area" localSheetId="0">'表紙（記入してください）'!$A$1:$F$22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B5" i="11" l="1"/>
  <c r="AAO5" i="11"/>
  <c r="AAP5" i="11" s="1"/>
  <c r="AAT5" i="11"/>
  <c r="AAQ5" i="11"/>
  <c r="AAN5" i="11"/>
  <c r="AAR5" i="11" s="1"/>
  <c r="I517" i="2"/>
  <c r="I506" i="2"/>
  <c r="I343" i="2"/>
  <c r="I186" i="2"/>
  <c r="I222" i="2"/>
  <c r="G9" i="12"/>
  <c r="G8" i="12"/>
  <c r="G143" i="2"/>
  <c r="G140" i="2"/>
  <c r="AAU5" i="11" l="1"/>
  <c r="C307" i="2"/>
  <c r="C281" i="2" l="1"/>
  <c r="E150" i="2" l="1"/>
  <c r="DU5" i="11" s="1"/>
  <c r="E146" i="2"/>
  <c r="E517" i="2" s="1"/>
  <c r="E145" i="2"/>
  <c r="DM5" i="11" s="1"/>
  <c r="E144" i="2"/>
  <c r="DI5" i="11" s="1"/>
  <c r="C264" i="2"/>
  <c r="E639" i="2"/>
  <c r="I744" i="2" s="1"/>
  <c r="E616" i="2"/>
  <c r="H491" i="2"/>
  <c r="I491" i="2" s="1"/>
  <c r="H488" i="2"/>
  <c r="I488" i="2" s="1"/>
  <c r="H485" i="2"/>
  <c r="I485" i="2" s="1"/>
  <c r="H603" i="2"/>
  <c r="H600" i="2"/>
  <c r="H597" i="2"/>
  <c r="H594" i="2"/>
  <c r="H591" i="2"/>
  <c r="H588" i="2"/>
  <c r="H585" i="2"/>
  <c r="H583" i="2"/>
  <c r="H581" i="2"/>
  <c r="H579" i="2"/>
  <c r="H577" i="2"/>
  <c r="H575" i="2"/>
  <c r="H573" i="2"/>
  <c r="H571" i="2"/>
  <c r="H569" i="2"/>
  <c r="B604" i="2"/>
  <c r="B601" i="2"/>
  <c r="B598" i="2"/>
  <c r="B595" i="2"/>
  <c r="B592" i="2"/>
  <c r="B589" i="2"/>
  <c r="B586" i="2"/>
  <c r="B584" i="2"/>
  <c r="B582" i="2"/>
  <c r="B580" i="2"/>
  <c r="B578" i="2"/>
  <c r="B576" i="2"/>
  <c r="B574" i="2"/>
  <c r="B572" i="2"/>
  <c r="B570" i="2"/>
  <c r="I643" i="2"/>
  <c r="I642" i="2"/>
  <c r="I641" i="2"/>
  <c r="I640" i="2"/>
  <c r="I639" i="2"/>
  <c r="I638" i="2"/>
  <c r="I741" i="2"/>
  <c r="I733" i="2"/>
  <c r="I724" i="2"/>
  <c r="I716" i="2"/>
  <c r="I708" i="2"/>
  <c r="I700" i="2"/>
  <c r="I692" i="2"/>
  <c r="I684" i="2"/>
  <c r="I676" i="2"/>
  <c r="I668" i="2"/>
  <c r="I660" i="2"/>
  <c r="I652" i="2"/>
  <c r="I616" i="2"/>
  <c r="I623" i="2"/>
  <c r="I630" i="2"/>
  <c r="I637" i="2"/>
  <c r="I243" i="2"/>
  <c r="I168" i="2"/>
  <c r="C491" i="2"/>
  <c r="C488" i="2"/>
  <c r="C485" i="2"/>
  <c r="C9" i="12"/>
  <c r="H564" i="2" s="1"/>
  <c r="C8" i="12"/>
  <c r="C6" i="12"/>
  <c r="C5" i="11" s="1"/>
  <c r="H765" i="2"/>
  <c r="H758" i="2"/>
  <c r="H766" i="2"/>
  <c r="C570" i="2"/>
  <c r="C572" i="2"/>
  <c r="H572" i="2"/>
  <c r="H574" i="2"/>
  <c r="C604" i="2"/>
  <c r="C601" i="2"/>
  <c r="C598" i="2"/>
  <c r="C592" i="2"/>
  <c r="C589" i="2"/>
  <c r="C586" i="2"/>
  <c r="C584" i="2"/>
  <c r="C582" i="2"/>
  <c r="C580" i="2"/>
  <c r="C578" i="2"/>
  <c r="C576" i="2"/>
  <c r="C574" i="2"/>
  <c r="H570" i="2"/>
  <c r="C595" i="2"/>
  <c r="H576" i="2"/>
  <c r="B491" i="2"/>
  <c r="B488" i="2"/>
  <c r="B485" i="2"/>
  <c r="B560" i="2"/>
  <c r="E536" i="2"/>
  <c r="C536" i="2" s="1"/>
  <c r="H759" i="2"/>
  <c r="C756" i="2"/>
  <c r="E641" i="2"/>
  <c r="SZ5" i="11" s="1"/>
  <c r="I746" i="2"/>
  <c r="B554" i="2"/>
  <c r="B294" i="2"/>
  <c r="I458" i="2"/>
  <c r="I457" i="2"/>
  <c r="H424" i="2"/>
  <c r="H604" i="2"/>
  <c r="H601" i="2"/>
  <c r="H598" i="2"/>
  <c r="H595" i="2"/>
  <c r="H592" i="2"/>
  <c r="H589" i="2"/>
  <c r="H586" i="2"/>
  <c r="H584" i="2"/>
  <c r="H582" i="2"/>
  <c r="H580" i="2"/>
  <c r="H578" i="2"/>
  <c r="H454" i="2"/>
  <c r="H463" i="2"/>
  <c r="H460" i="2"/>
  <c r="H451" i="2"/>
  <c r="H448" i="2"/>
  <c r="H445" i="2"/>
  <c r="H442" i="2"/>
  <c r="H439" i="2"/>
  <c r="H436" i="2"/>
  <c r="H430" i="2"/>
  <c r="H433" i="2"/>
  <c r="H427" i="2"/>
  <c r="B456" i="2"/>
  <c r="B473" i="2"/>
  <c r="QX5" i="11"/>
  <c r="E541" i="2"/>
  <c r="PZ5" i="11" s="1"/>
  <c r="QU5" i="11"/>
  <c r="AZ5" i="11"/>
  <c r="E176" i="2"/>
  <c r="EO5" i="11" s="1"/>
  <c r="ABD5" i="11"/>
  <c r="ABC5" i="11"/>
  <c r="ABB5" i="11"/>
  <c r="ABA5" i="11"/>
  <c r="AAZ5" i="11"/>
  <c r="AAY5" i="11"/>
  <c r="AAX5" i="11"/>
  <c r="AAW5" i="11"/>
  <c r="K5" i="11"/>
  <c r="J5" i="11"/>
  <c r="I5" i="11"/>
  <c r="H5" i="11"/>
  <c r="G5" i="11"/>
  <c r="F5" i="11"/>
  <c r="E5" i="11"/>
  <c r="GR5" i="11"/>
  <c r="GQ5" i="11"/>
  <c r="GP5" i="11"/>
  <c r="GO5" i="11"/>
  <c r="GN5" i="11"/>
  <c r="GM5" i="11"/>
  <c r="GL5" i="11"/>
  <c r="GK5" i="11"/>
  <c r="GJ5" i="11"/>
  <c r="GI5" i="11"/>
  <c r="GH5" i="11"/>
  <c r="GG5" i="11"/>
  <c r="GF5" i="11"/>
  <c r="GE5" i="11"/>
  <c r="GD5" i="11"/>
  <c r="GC5" i="11"/>
  <c r="GB5" i="11"/>
  <c r="FX5" i="11"/>
  <c r="FW5" i="11"/>
  <c r="FV5" i="11"/>
  <c r="FU5" i="11"/>
  <c r="FT5" i="11"/>
  <c r="FR5" i="11"/>
  <c r="FS5" i="11"/>
  <c r="FQ5" i="11"/>
  <c r="FP5" i="11"/>
  <c r="FO5" i="11"/>
  <c r="FN5" i="11"/>
  <c r="FM5" i="11"/>
  <c r="FL5" i="11"/>
  <c r="FK5" i="11"/>
  <c r="FJ5" i="11"/>
  <c r="FH5" i="11"/>
  <c r="FI5" i="11"/>
  <c r="FG5" i="11"/>
  <c r="FF5" i="11"/>
  <c r="FE5" i="11"/>
  <c r="FD5" i="11"/>
  <c r="FC5" i="11"/>
  <c r="FB5" i="11"/>
  <c r="FA5" i="11"/>
  <c r="ET5" i="11"/>
  <c r="ES5" i="11"/>
  <c r="EW5" i="11"/>
  <c r="EV5" i="11"/>
  <c r="EU5" i="11"/>
  <c r="ER5" i="11"/>
  <c r="EN5" i="11"/>
  <c r="EM5" i="11"/>
  <c r="EL5" i="11"/>
  <c r="EK5" i="11"/>
  <c r="EG5" i="11"/>
  <c r="EF5" i="11"/>
  <c r="EE5" i="11"/>
  <c r="ED5" i="11"/>
  <c r="EC5" i="11"/>
  <c r="EB5" i="11"/>
  <c r="EA5" i="11"/>
  <c r="DZ5" i="11"/>
  <c r="DY5" i="11"/>
  <c r="DX5" i="11"/>
  <c r="DW5" i="11"/>
  <c r="DT5" i="11"/>
  <c r="DS5" i="11"/>
  <c r="DP5" i="11"/>
  <c r="DO5" i="11"/>
  <c r="DL5" i="11"/>
  <c r="DK5" i="11"/>
  <c r="DH5" i="11"/>
  <c r="DG5" i="11"/>
  <c r="DF5" i="11"/>
  <c r="DE5" i="11"/>
  <c r="DD5" i="11"/>
  <c r="DC5" i="11"/>
  <c r="DB5" i="11"/>
  <c r="DA5" i="11"/>
  <c r="CZ5" i="11"/>
  <c r="CY5" i="11"/>
  <c r="CX5" i="11"/>
  <c r="CV5" i="11"/>
  <c r="CW5" i="11"/>
  <c r="CU5" i="11"/>
  <c r="CT5" i="11"/>
  <c r="C119" i="2"/>
  <c r="C112" i="2"/>
  <c r="B97" i="2"/>
  <c r="B93" i="2"/>
  <c r="B89" i="2"/>
  <c r="B86" i="2"/>
  <c r="B57" i="2"/>
  <c r="B52" i="2"/>
  <c r="HC5" i="11"/>
  <c r="HB5" i="11"/>
  <c r="HA5" i="11"/>
  <c r="GZ5" i="11"/>
  <c r="GY5" i="11"/>
  <c r="GX5" i="11"/>
  <c r="LO5" i="11"/>
  <c r="LN5" i="11"/>
  <c r="LU5" i="11"/>
  <c r="LP5" i="11"/>
  <c r="LK5" i="11"/>
  <c r="KW5" i="11"/>
  <c r="HX5" i="11"/>
  <c r="E741" i="2"/>
  <c r="YR5" i="11" s="1"/>
  <c r="B477" i="2"/>
  <c r="B469" i="2"/>
  <c r="B465" i="2"/>
  <c r="B462" i="2"/>
  <c r="B459" i="2"/>
  <c r="B453" i="2"/>
  <c r="B450" i="2"/>
  <c r="B447" i="2"/>
  <c r="B444" i="2"/>
  <c r="B441" i="2"/>
  <c r="B438" i="2"/>
  <c r="B435" i="2"/>
  <c r="B432" i="2"/>
  <c r="B429" i="2"/>
  <c r="B426" i="2"/>
  <c r="AAD5" i="11"/>
  <c r="AAK5" i="11"/>
  <c r="AAJ5" i="11"/>
  <c r="AAI5" i="11"/>
  <c r="AAH5" i="11"/>
  <c r="AAG5" i="11"/>
  <c r="AAF5" i="11"/>
  <c r="AAL5" i="11"/>
  <c r="AAE5" i="11"/>
  <c r="AAC5" i="11"/>
  <c r="AAB5" i="11"/>
  <c r="AAA5" i="11"/>
  <c r="ZZ5" i="11"/>
  <c r="ZY5" i="11"/>
  <c r="ZX5" i="11"/>
  <c r="ZW5" i="11"/>
  <c r="ZV5" i="11"/>
  <c r="ZU5" i="11"/>
  <c r="N5" i="11"/>
  <c r="ZT5" i="11"/>
  <c r="ZS5" i="11"/>
  <c r="ZR5" i="11"/>
  <c r="ZQ5" i="11"/>
  <c r="YQ5" i="11"/>
  <c r="YP5" i="11"/>
  <c r="YO5" i="11"/>
  <c r="YN5" i="11"/>
  <c r="YM5" i="11"/>
  <c r="YL5" i="11"/>
  <c r="YJ5" i="11"/>
  <c r="YH5" i="11"/>
  <c r="YG5" i="11"/>
  <c r="YF5" i="11"/>
  <c r="YE5" i="11"/>
  <c r="YD5" i="11"/>
  <c r="YC5" i="11"/>
  <c r="XZ5" i="11"/>
  <c r="XY5" i="11"/>
  <c r="XX5" i="11"/>
  <c r="XW5" i="11"/>
  <c r="XV5" i="11"/>
  <c r="XU5" i="11"/>
  <c r="XR5" i="11"/>
  <c r="XQ5" i="11"/>
  <c r="XP5" i="11"/>
  <c r="XO5" i="11"/>
  <c r="XN5" i="11"/>
  <c r="XM5" i="11"/>
  <c r="XJ5" i="11"/>
  <c r="XI5" i="11"/>
  <c r="XH5" i="11"/>
  <c r="XG5" i="11"/>
  <c r="XF5" i="11"/>
  <c r="XE5" i="11"/>
  <c r="XB5" i="11"/>
  <c r="XA5" i="11"/>
  <c r="WZ5" i="11"/>
  <c r="WY5" i="11"/>
  <c r="WX5" i="11"/>
  <c r="WW5" i="11"/>
  <c r="WT5" i="11"/>
  <c r="WS5" i="11"/>
  <c r="WR5" i="11"/>
  <c r="WQ5" i="11"/>
  <c r="WP5" i="11"/>
  <c r="WO5" i="11"/>
  <c r="WL5" i="11"/>
  <c r="WK5" i="11"/>
  <c r="WJ5" i="11"/>
  <c r="WI5" i="11"/>
  <c r="WH5" i="11"/>
  <c r="WG5" i="11"/>
  <c r="WD5" i="11"/>
  <c r="WC5" i="11"/>
  <c r="WB5" i="11"/>
  <c r="WA5" i="11"/>
  <c r="VZ5" i="11"/>
  <c r="VY5" i="11"/>
  <c r="VV5" i="11"/>
  <c r="VU5" i="11"/>
  <c r="VT5" i="11"/>
  <c r="VS5" i="11"/>
  <c r="VR5" i="11"/>
  <c r="VQ5" i="11"/>
  <c r="VN5" i="11"/>
  <c r="VM5" i="11"/>
  <c r="VL5" i="11"/>
  <c r="VK5" i="11"/>
  <c r="VJ5" i="11"/>
  <c r="VI5" i="11"/>
  <c r="VP5" i="11" s="1"/>
  <c r="VF5" i="11"/>
  <c r="VE5" i="11"/>
  <c r="VD5" i="11"/>
  <c r="VC5" i="11"/>
  <c r="VB5" i="11"/>
  <c r="VA5" i="11"/>
  <c r="UH5" i="11"/>
  <c r="UG5" i="11"/>
  <c r="UF5" i="11"/>
  <c r="UE5" i="11"/>
  <c r="UD5" i="11"/>
  <c r="UC5" i="11"/>
  <c r="TZ5" i="11"/>
  <c r="TY5" i="11"/>
  <c r="TX5" i="11"/>
  <c r="TW5" i="11"/>
  <c r="TV5" i="11"/>
  <c r="TU5" i="11"/>
  <c r="TR5" i="11"/>
  <c r="TQ5" i="11"/>
  <c r="TP5" i="11"/>
  <c r="TO5" i="11"/>
  <c r="TN5" i="11"/>
  <c r="TM5" i="11"/>
  <c r="TJ5" i="11"/>
  <c r="TI5" i="11"/>
  <c r="TH5" i="11"/>
  <c r="TG5" i="11"/>
  <c r="TF5" i="11"/>
  <c r="TE5" i="11"/>
  <c r="SV5" i="11"/>
  <c r="SU5" i="11"/>
  <c r="ST5" i="11"/>
  <c r="SS5" i="11"/>
  <c r="SR5" i="11"/>
  <c r="SQ5" i="11"/>
  <c r="SP5" i="11"/>
  <c r="SO5" i="11"/>
  <c r="SN5" i="11"/>
  <c r="SM5" i="11"/>
  <c r="SL5" i="11"/>
  <c r="SK5" i="11"/>
  <c r="SJ5" i="11"/>
  <c r="SI5" i="11"/>
  <c r="SH5" i="11"/>
  <c r="SG5" i="11"/>
  <c r="SF5" i="11"/>
  <c r="SE5" i="11"/>
  <c r="SD5" i="11"/>
  <c r="SC5" i="11"/>
  <c r="SB5" i="11"/>
  <c r="SA5" i="11"/>
  <c r="RZ5" i="11"/>
  <c r="RY5" i="11"/>
  <c r="RX5" i="11"/>
  <c r="RW5" i="11"/>
  <c r="RV5" i="11"/>
  <c r="RU5" i="11"/>
  <c r="RT5" i="11"/>
  <c r="RS5" i="11"/>
  <c r="RR5" i="11"/>
  <c r="RQ5" i="11"/>
  <c r="RP5" i="11"/>
  <c r="RO5" i="11"/>
  <c r="RN5" i="11"/>
  <c r="RM5" i="11"/>
  <c r="RL5" i="11"/>
  <c r="RK5" i="11"/>
  <c r="RJ5" i="11"/>
  <c r="RI5" i="11"/>
  <c r="RH5" i="11"/>
  <c r="RG5" i="11"/>
  <c r="RF5" i="11"/>
  <c r="RE5" i="11"/>
  <c r="RD5" i="11"/>
  <c r="RC5" i="11"/>
  <c r="RB5" i="11"/>
  <c r="RA5" i="11"/>
  <c r="QZ5" i="11"/>
  <c r="QY5" i="11"/>
  <c r="QV5" i="11"/>
  <c r="QT5" i="11"/>
  <c r="QS5" i="11"/>
  <c r="QR5" i="11"/>
  <c r="QQ5" i="11"/>
  <c r="QP5" i="11"/>
  <c r="QO5" i="11"/>
  <c r="QN5" i="11"/>
  <c r="QM5" i="11"/>
  <c r="QL5" i="11"/>
  <c r="QK5" i="11"/>
  <c r="QJ5" i="11"/>
  <c r="QI5" i="11"/>
  <c r="QE5" i="11"/>
  <c r="QD5" i="11"/>
  <c r="QC5" i="11"/>
  <c r="QB5" i="11"/>
  <c r="QA5" i="11"/>
  <c r="PY5" i="11"/>
  <c r="PW5" i="11"/>
  <c r="PV5" i="11"/>
  <c r="PU5" i="11"/>
  <c r="PT5" i="11"/>
  <c r="PS5" i="11"/>
  <c r="PR5" i="11"/>
  <c r="PQ5" i="11"/>
  <c r="PP5" i="11"/>
  <c r="PO5" i="11"/>
  <c r="PN5" i="11"/>
  <c r="PM5" i="11"/>
  <c r="PL5" i="11"/>
  <c r="PK5" i="11"/>
  <c r="PJ5" i="11"/>
  <c r="PI5" i="11"/>
  <c r="PE5" i="11"/>
  <c r="PD5" i="11"/>
  <c r="PC5" i="11"/>
  <c r="PB5" i="11"/>
  <c r="PA5" i="11"/>
  <c r="OZ5" i="11"/>
  <c r="OY5" i="11"/>
  <c r="OX5" i="11"/>
  <c r="OW5" i="11"/>
  <c r="OS5" i="11"/>
  <c r="OR5" i="11"/>
  <c r="OQ5" i="11"/>
  <c r="OP5" i="11"/>
  <c r="OO5" i="11"/>
  <c r="ON5" i="11"/>
  <c r="OM5" i="11"/>
  <c r="OL5" i="11"/>
  <c r="OK5" i="11"/>
  <c r="OJ5" i="11"/>
  <c r="OI5" i="11"/>
  <c r="OH5" i="11"/>
  <c r="OG5" i="11"/>
  <c r="OF5" i="11"/>
  <c r="OE5" i="11"/>
  <c r="OD5" i="11"/>
  <c r="OC5" i="11"/>
  <c r="OB5" i="11"/>
  <c r="OA5" i="11"/>
  <c r="NZ5" i="11"/>
  <c r="NY5" i="11"/>
  <c r="NX5" i="11"/>
  <c r="NW5" i="11"/>
  <c r="NV5" i="11"/>
  <c r="NU5" i="11"/>
  <c r="NT5" i="11"/>
  <c r="NS5" i="11"/>
  <c r="NR5" i="11"/>
  <c r="NQ5" i="11"/>
  <c r="NP5" i="11"/>
  <c r="NO5" i="11"/>
  <c r="NN5" i="11"/>
  <c r="NM5" i="11"/>
  <c r="NL5" i="11"/>
  <c r="NK5" i="11"/>
  <c r="NJ5" i="11"/>
  <c r="NI5" i="11"/>
  <c r="NH5" i="11"/>
  <c r="NG5" i="11"/>
  <c r="NF5" i="11"/>
  <c r="NE5" i="11"/>
  <c r="ND5" i="11"/>
  <c r="NC5" i="11"/>
  <c r="NB5" i="11"/>
  <c r="NA5" i="11"/>
  <c r="MZ5" i="11"/>
  <c r="MY5" i="11"/>
  <c r="MX5" i="11"/>
  <c r="MW5" i="11"/>
  <c r="MV5" i="11"/>
  <c r="MU5" i="11"/>
  <c r="MT5" i="11"/>
  <c r="MS5" i="11"/>
  <c r="MR5" i="11"/>
  <c r="MQ5" i="11"/>
  <c r="MP5" i="11"/>
  <c r="MO5" i="11"/>
  <c r="MN5" i="11"/>
  <c r="MM5" i="11"/>
  <c r="ML5" i="11"/>
  <c r="MK5" i="11"/>
  <c r="MJ5" i="11"/>
  <c r="MI5" i="11"/>
  <c r="MH5" i="11"/>
  <c r="MG5" i="11"/>
  <c r="MF5" i="11"/>
  <c r="ME5" i="11"/>
  <c r="MD5" i="11"/>
  <c r="MC5" i="11"/>
  <c r="MB5" i="11"/>
  <c r="MA5" i="11"/>
  <c r="LZ5" i="11"/>
  <c r="LY5" i="11"/>
  <c r="LX5" i="11"/>
  <c r="LW5" i="11"/>
  <c r="LV5" i="11"/>
  <c r="LT5" i="11"/>
  <c r="LS5" i="11"/>
  <c r="LR5" i="11"/>
  <c r="LQ5" i="11"/>
  <c r="LM5" i="11"/>
  <c r="LL5" i="11"/>
  <c r="LJ5" i="11"/>
  <c r="LI5" i="11"/>
  <c r="LH5" i="11"/>
  <c r="LG5" i="11"/>
  <c r="LF5" i="11"/>
  <c r="LE5" i="11"/>
  <c r="LD5" i="11"/>
  <c r="LC5" i="11"/>
  <c r="LB5" i="11"/>
  <c r="LA5" i="11"/>
  <c r="KZ5" i="11"/>
  <c r="KY5" i="11"/>
  <c r="KX5" i="11"/>
  <c r="KV5" i="11"/>
  <c r="KU5" i="11"/>
  <c r="KT5" i="11"/>
  <c r="KS5" i="11"/>
  <c r="KR5" i="11"/>
  <c r="KQ5" i="11"/>
  <c r="KP5" i="11"/>
  <c r="KO5" i="11"/>
  <c r="KN5" i="11"/>
  <c r="KM5" i="11"/>
  <c r="KL5" i="11"/>
  <c r="KK5" i="11"/>
  <c r="KJ5" i="11"/>
  <c r="KI5" i="11"/>
  <c r="KH5" i="11"/>
  <c r="KG5" i="11"/>
  <c r="KF5" i="11"/>
  <c r="KE5" i="11"/>
  <c r="KD5" i="11"/>
  <c r="KC5" i="11"/>
  <c r="KB5" i="11"/>
  <c r="KA5" i="11"/>
  <c r="JZ5" i="11"/>
  <c r="JY5" i="11"/>
  <c r="JX5" i="11"/>
  <c r="JW5" i="11"/>
  <c r="JV5" i="11"/>
  <c r="JU5" i="11"/>
  <c r="JT5" i="11"/>
  <c r="JS5" i="11"/>
  <c r="JR5" i="11"/>
  <c r="JN5" i="11"/>
  <c r="JM5" i="11"/>
  <c r="JL5" i="11"/>
  <c r="JK5" i="11"/>
  <c r="JJ5" i="11"/>
  <c r="JI5" i="11"/>
  <c r="JH5" i="11"/>
  <c r="JG5" i="11"/>
  <c r="JF5" i="11"/>
  <c r="JE5" i="11"/>
  <c r="JD5" i="11"/>
  <c r="JC5" i="11"/>
  <c r="JB5" i="11"/>
  <c r="JA5" i="11"/>
  <c r="IZ5" i="11"/>
  <c r="IY5" i="11"/>
  <c r="IX5" i="11"/>
  <c r="IW5" i="11"/>
  <c r="IV5" i="11"/>
  <c r="IU5" i="11"/>
  <c r="IT5" i="11"/>
  <c r="IS5" i="11"/>
  <c r="IR5" i="11"/>
  <c r="IQ5" i="11"/>
  <c r="IP5" i="11"/>
  <c r="IO5" i="11"/>
  <c r="IN5" i="11"/>
  <c r="IM5" i="11"/>
  <c r="IL5" i="11"/>
  <c r="IK5" i="11"/>
  <c r="IJ5" i="11"/>
  <c r="II5" i="11"/>
  <c r="IH5" i="11"/>
  <c r="IG5" i="11"/>
  <c r="IF5" i="11"/>
  <c r="IE5" i="11"/>
  <c r="ID5" i="11"/>
  <c r="IC5" i="11"/>
  <c r="IB5" i="11"/>
  <c r="IA5" i="11"/>
  <c r="HZ5" i="11"/>
  <c r="HY5" i="11"/>
  <c r="HW5" i="11"/>
  <c r="HV5" i="11"/>
  <c r="HU5" i="11"/>
  <c r="HT5" i="11"/>
  <c r="HS5" i="11"/>
  <c r="HR5" i="11"/>
  <c r="HQ5" i="11"/>
  <c r="HP5" i="11"/>
  <c r="HO5" i="11"/>
  <c r="HN5" i="11"/>
  <c r="HM5" i="11"/>
  <c r="HL5" i="11"/>
  <c r="HK5" i="11"/>
  <c r="HJ5" i="11"/>
  <c r="HI5" i="11"/>
  <c r="HH5" i="11"/>
  <c r="HG5" i="11"/>
  <c r="HF5" i="11"/>
  <c r="HE5" i="11"/>
  <c r="HD5" i="11"/>
  <c r="GV5" i="11"/>
  <c r="CS5" i="11"/>
  <c r="CR5" i="11"/>
  <c r="CQ5" i="11"/>
  <c r="CP5" i="11"/>
  <c r="CO5" i="11"/>
  <c r="CN5" i="11"/>
  <c r="CM5" i="11"/>
  <c r="CL5" i="11"/>
  <c r="CK5" i="11"/>
  <c r="CJ5" i="11"/>
  <c r="CI5" i="11"/>
  <c r="CH5" i="11"/>
  <c r="CG5" i="11"/>
  <c r="CF5" i="11"/>
  <c r="CE5" i="11"/>
  <c r="CD5" i="11"/>
  <c r="CC5" i="11"/>
  <c r="CB5" i="11"/>
  <c r="CA5" i="11"/>
  <c r="BZ5" i="11"/>
  <c r="BY5" i="11"/>
  <c r="BX5" i="11"/>
  <c r="BW5" i="11"/>
  <c r="BV5" i="11"/>
  <c r="BU5" i="11"/>
  <c r="BT5" i="11"/>
  <c r="BS5" i="11"/>
  <c r="BR5" i="11"/>
  <c r="BQ5" i="11"/>
  <c r="BP5" i="11"/>
  <c r="BO5" i="11"/>
  <c r="BN5" i="11"/>
  <c r="BM5" i="11"/>
  <c r="BL5" i="11"/>
  <c r="BK5" i="11"/>
  <c r="BJ5" i="11"/>
  <c r="BI5" i="11"/>
  <c r="BH5" i="11"/>
  <c r="BG5" i="11"/>
  <c r="BF5" i="11"/>
  <c r="BE5" i="11"/>
  <c r="BD5" i="11"/>
  <c r="BC5" i="11"/>
  <c r="BB5" i="11"/>
  <c r="BA5" i="11"/>
  <c r="AY5" i="11"/>
  <c r="AX5" i="11"/>
  <c r="AW5" i="11"/>
  <c r="AV5" i="11"/>
  <c r="AU5" i="11"/>
  <c r="AT5" i="11"/>
  <c r="AS5" i="11"/>
  <c r="AR5" i="11"/>
  <c r="AQ5" i="11"/>
  <c r="AP5" i="11"/>
  <c r="AO5" i="11"/>
  <c r="AN5" i="11"/>
  <c r="AM5" i="11"/>
  <c r="AL5" i="11"/>
  <c r="AK5" i="11"/>
  <c r="AJ5" i="11"/>
  <c r="AI5" i="11"/>
  <c r="AH5" i="11"/>
  <c r="AG5" i="11"/>
  <c r="AF5" i="11"/>
  <c r="AE5" i="11"/>
  <c r="AD5" i="11"/>
  <c r="AC5" i="11"/>
  <c r="AB5" i="11"/>
  <c r="AA5" i="11"/>
  <c r="Z5" i="11"/>
  <c r="Y5" i="11"/>
  <c r="X5" i="11"/>
  <c r="W5" i="11"/>
  <c r="V5" i="11"/>
  <c r="U5" i="11"/>
  <c r="T5" i="11"/>
  <c r="S5" i="11"/>
  <c r="R5" i="11"/>
  <c r="Q5" i="11"/>
  <c r="P5" i="11"/>
  <c r="O5" i="11"/>
  <c r="I118" i="2"/>
  <c r="I111" i="2"/>
  <c r="E638" i="2"/>
  <c r="I743" i="2"/>
  <c r="E643" i="2"/>
  <c r="I748" i="2"/>
  <c r="E642" i="2"/>
  <c r="TA5" i="11" s="1"/>
  <c r="E640" i="2"/>
  <c r="E745" i="2" s="1"/>
  <c r="YV5" i="11" s="1"/>
  <c r="E733" i="2"/>
  <c r="YI5" i="11"/>
  <c r="E724" i="2"/>
  <c r="YA5" i="11"/>
  <c r="E716" i="2"/>
  <c r="XS5" i="11" s="1"/>
  <c r="E708" i="2"/>
  <c r="XK5" i="11" s="1"/>
  <c r="E700" i="2"/>
  <c r="XC5" i="11" s="1"/>
  <c r="E692" i="2"/>
  <c r="WU5" i="11"/>
  <c r="E684" i="2"/>
  <c r="WM5" i="11" s="1"/>
  <c r="E676" i="2"/>
  <c r="WE5" i="11" s="1"/>
  <c r="E668" i="2"/>
  <c r="VW5" i="11" s="1"/>
  <c r="E660" i="2"/>
  <c r="VO5" i="11" s="1"/>
  <c r="E652" i="2"/>
  <c r="VG5" i="11" s="1"/>
  <c r="E637" i="2"/>
  <c r="UI5" i="11" s="1"/>
  <c r="E630" i="2"/>
  <c r="UA5" i="11"/>
  <c r="E623" i="2"/>
  <c r="TS5" i="11"/>
  <c r="TK5" i="11"/>
  <c r="SW5" i="11"/>
  <c r="E748" i="2"/>
  <c r="YY5" i="11" s="1"/>
  <c r="E743" i="2"/>
  <c r="YT5" i="11"/>
  <c r="TB5" i="11"/>
  <c r="SX5" i="11"/>
  <c r="SY5" i="11"/>
  <c r="D5" i="11" l="1"/>
  <c r="AAV5" i="11"/>
  <c r="OU5" i="11"/>
  <c r="GT5" i="11"/>
  <c r="JP5" i="11"/>
  <c r="UO5" i="11"/>
  <c r="ZF5" i="11" s="1"/>
  <c r="UP5" i="11"/>
  <c r="WV5" i="11"/>
  <c r="WN5" i="11"/>
  <c r="L5" i="11"/>
  <c r="E746" i="2"/>
  <c r="YW5" i="11" s="1"/>
  <c r="FZ5" i="11"/>
  <c r="QW6" i="11"/>
  <c r="QW5" i="11" s="1"/>
  <c r="XD5" i="11"/>
  <c r="UM5" i="11"/>
  <c r="ZD5" i="11" s="1"/>
  <c r="ZK5" i="11" s="1"/>
  <c r="I644" i="2"/>
  <c r="VX5" i="11"/>
  <c r="TT5" i="11"/>
  <c r="UB5" i="11"/>
  <c r="I745" i="2"/>
  <c r="E539" i="2"/>
  <c r="PX5" i="11" s="1"/>
  <c r="C767" i="2"/>
  <c r="YK5" i="11"/>
  <c r="UJ5" i="11"/>
  <c r="WF5" i="11"/>
  <c r="UQ5" i="11"/>
  <c r="ZH5" i="11" s="1"/>
  <c r="DN5" i="11"/>
  <c r="UK5" i="11"/>
  <c r="UL5" i="11"/>
  <c r="ZC5" i="11" s="1"/>
  <c r="E747" i="2"/>
  <c r="YX5" i="11" s="1"/>
  <c r="ZM5" i="11" s="1"/>
  <c r="VH5" i="11"/>
  <c r="XT5" i="11"/>
  <c r="GW5" i="11"/>
  <c r="E644" i="2"/>
  <c r="TC5" i="11" s="1"/>
  <c r="I747" i="2"/>
  <c r="I749" i="2" s="1"/>
  <c r="PG5" i="11"/>
  <c r="UN5" i="11"/>
  <c r="UV5" i="11" s="1"/>
  <c r="XL5" i="11"/>
  <c r="YS5" i="11"/>
  <c r="H457" i="2"/>
  <c r="TL5" i="11"/>
  <c r="YB5" i="11"/>
  <c r="B176" i="2"/>
  <c r="C759" i="2"/>
  <c r="M5" i="11"/>
  <c r="QW7" i="11"/>
  <c r="EP5" i="11"/>
  <c r="ZG5" i="11"/>
  <c r="ZN5" i="11" s="1"/>
  <c r="UX5" i="11"/>
  <c r="QH5" i="11"/>
  <c r="QF5" i="11"/>
  <c r="E744" i="2"/>
  <c r="EQ5" i="11"/>
  <c r="DJ5" i="11"/>
  <c r="DV5" i="11"/>
  <c r="PF5" i="11"/>
  <c r="B517" i="2"/>
  <c r="DQ5" i="11"/>
  <c r="E168" i="2"/>
  <c r="E343" i="2"/>
  <c r="E506" i="2"/>
  <c r="EY5" i="11"/>
  <c r="UW5" i="11" l="1"/>
  <c r="UY5" i="11"/>
  <c r="ZE5" i="11"/>
  <c r="ZL5" i="11" s="1"/>
  <c r="UU5" i="11"/>
  <c r="UR5" i="11"/>
  <c r="UT5" i="11"/>
  <c r="ZB5" i="11"/>
  <c r="ZI5" i="11" s="1"/>
  <c r="US5" i="11"/>
  <c r="TD5" i="11"/>
  <c r="YU5" i="11"/>
  <c r="ZJ5" i="11" s="1"/>
  <c r="E749" i="2"/>
  <c r="YZ5" i="11" s="1"/>
  <c r="OT5" i="11"/>
  <c r="B506" i="2"/>
  <c r="E222" i="2"/>
  <c r="E186" i="2"/>
  <c r="EX5" i="11" s="1"/>
  <c r="EH5" i="11"/>
  <c r="EJ5" i="11" s="1"/>
  <c r="B168" i="2"/>
  <c r="E243" i="2"/>
  <c r="B343" i="2"/>
  <c r="JO5" i="11"/>
  <c r="DR5" i="11"/>
  <c r="ZA5" i="11" l="1"/>
  <c r="ZO5" i="11"/>
  <c r="B243" i="2"/>
  <c r="GS5" i="11"/>
  <c r="QG5" i="11"/>
  <c r="GU5" i="11"/>
  <c r="OV5" i="11"/>
  <c r="JQ5" i="11"/>
  <c r="PH5" i="11"/>
  <c r="EI5" i="11"/>
  <c r="B222" i="2"/>
  <c r="FY5" i="11"/>
  <c r="GA5" i="11" s="1"/>
  <c r="EZ5" i="11"/>
</calcChain>
</file>

<file path=xl/sharedStrings.xml><?xml version="1.0" encoding="utf-8"?>
<sst xmlns="http://schemas.openxmlformats.org/spreadsheetml/2006/main" count="4100" uniqueCount="2537">
  <si>
    <t>何らかの認知症を有するが、日常生活は家庭内
及び社会的にほぼ自立している。
 (認知症高齢者の日常生活自立度判定基準「I」)</t>
    <phoneticPr fontId="6"/>
  </si>
  <si>
    <t>イ　地域のボランティアの積極的な受け入れ</t>
    <phoneticPr fontId="6"/>
  </si>
  <si>
    <t>福祉用具貸与・特定福祉用具販売</t>
    <phoneticPr fontId="6"/>
  </si>
  <si>
    <t>日常生活に支障を来すような症状・行動や意思疎通の困難さが多少見られても、誰かが注意していれば自立できる。(同基準「II」)</t>
    <phoneticPr fontId="6"/>
  </si>
  <si>
    <t>日常生活に支障を来すような症状・行動や意思疎通の困難さが見られ、介護を必要とする。 
(同基準「III」)</t>
    <phoneticPr fontId="6"/>
  </si>
  <si>
    <t>著しい精神症状や周辺症状あるいは重篤な身体疾患が見られ、専門医療を必要とする。
 (同基準「M」)</t>
    <phoneticPr fontId="6"/>
  </si>
  <si>
    <t>キ　特に行っていない</t>
    <phoneticPr fontId="6"/>
  </si>
  <si>
    <t>ア　定期的なサークル活動等の支援　　</t>
    <phoneticPr fontId="6"/>
  </si>
  <si>
    <t>イ　イベントや行事の実施　</t>
    <phoneticPr fontId="6"/>
  </si>
  <si>
    <t>小計</t>
  </si>
  <si>
    <t>病院・診療所
（死亡当日、前日、前々日の入院）</t>
  </si>
  <si>
    <t>病院・診療所
（死亡前々日より前に入院）</t>
  </si>
  <si>
    <t>介護老人保健施設・介護療養型医療施設への入居</t>
  </si>
  <si>
    <t>不明・把握してない</t>
  </si>
  <si>
    <t>経管栄養</t>
  </si>
  <si>
    <t>人工透析</t>
  </si>
  <si>
    <t>膀胱カテーテル</t>
  </si>
  <si>
    <t>酸素療法</t>
  </si>
  <si>
    <t>褥瘡処置</t>
  </si>
  <si>
    <t>気管切開</t>
  </si>
  <si>
    <t>インシュリン注射</t>
  </si>
  <si>
    <t>胃ろう・腸ろう</t>
  </si>
  <si>
    <t>日常生活に支障を来すような症状・行動や意思疎通の困難さが頻繁に見られ、常に介護を必要とする。(同基準「IV」)</t>
  </si>
  <si>
    <t>シ　病院・診療所(有床)</t>
  </si>
  <si>
    <t>ス　診療所(無床)</t>
  </si>
  <si>
    <t xml:space="preserve"> 65～69 歳</t>
    <phoneticPr fontId="6"/>
  </si>
  <si>
    <t xml:space="preserve"> 70～74 歳</t>
    <phoneticPr fontId="6"/>
  </si>
  <si>
    <t xml:space="preserve"> 75～79 歳</t>
    <phoneticPr fontId="6"/>
  </si>
  <si>
    <r>
      <t>１　オーナーの意向を受け、土地又は建物を活用</t>
    </r>
    <r>
      <rPr>
        <sz val="11"/>
        <color indexed="8"/>
        <rFont val="メイリオ"/>
        <family val="3"/>
        <charset val="128"/>
      </rPr>
      <t xml:space="preserve"> </t>
    </r>
  </si>
  <si>
    <t>診療所(有床)</t>
  </si>
  <si>
    <t>診療所(無床)</t>
  </si>
  <si>
    <t>定期巡回・随時対応型訪問介護看護</t>
  </si>
  <si>
    <t>通所介護(地域密着型通所介護含む)</t>
  </si>
  <si>
    <t xml:space="preserve"> 80～84 歳</t>
    <phoneticPr fontId="6"/>
  </si>
  <si>
    <t xml:space="preserve"> 90～94 歳</t>
    <phoneticPr fontId="6"/>
  </si>
  <si>
    <t xml:space="preserve"> 95～99 歳</t>
    <phoneticPr fontId="6"/>
  </si>
  <si>
    <t>100歳～</t>
  </si>
  <si>
    <t>介３</t>
    <rPh sb="0" eb="1">
      <t>カイ</t>
    </rPh>
    <phoneticPr fontId="6"/>
  </si>
  <si>
    <t>介４</t>
    <rPh sb="0" eb="1">
      <t>カイ</t>
    </rPh>
    <phoneticPr fontId="6"/>
  </si>
  <si>
    <t>医療機関(病院、有床診療所)</t>
  </si>
  <si>
    <t>エの内容</t>
    <rPh sb="2" eb="4">
      <t>ナイヨウ</t>
    </rPh>
    <phoneticPr fontId="6"/>
  </si>
  <si>
    <t>軽費・養護</t>
    <rPh sb="0" eb="2">
      <t>ケイヒ</t>
    </rPh>
    <rPh sb="3" eb="5">
      <t>ヨウゴ</t>
    </rPh>
    <phoneticPr fontId="9"/>
  </si>
  <si>
    <t>家族・親族</t>
    <rPh sb="0" eb="2">
      <t>カゾク</t>
    </rPh>
    <rPh sb="3" eb="5">
      <t>シンゾク</t>
    </rPh>
    <phoneticPr fontId="9"/>
  </si>
  <si>
    <t>病院・診療所</t>
    <rPh sb="0" eb="2">
      <t>ビョウイン</t>
    </rPh>
    <rPh sb="3" eb="6">
      <t>シンリョウジョ</t>
    </rPh>
    <phoneticPr fontId="9"/>
  </si>
  <si>
    <t>コの内容</t>
    <rPh sb="2" eb="4">
      <t>ナイヨウ</t>
    </rPh>
    <phoneticPr fontId="6"/>
  </si>
  <si>
    <t>a</t>
  </si>
  <si>
    <t>b</t>
    <phoneticPr fontId="6"/>
  </si>
  <si>
    <t>c</t>
    <phoneticPr fontId="6"/>
  </si>
  <si>
    <t>入力確認</t>
    <rPh sb="0" eb="2">
      <t>ニュウリョク</t>
    </rPh>
    <rPh sb="2" eb="4">
      <t>カクニン</t>
    </rPh>
    <phoneticPr fontId="9"/>
  </si>
  <si>
    <t>有</t>
    <rPh sb="0" eb="1">
      <t>アリ</t>
    </rPh>
    <phoneticPr fontId="9"/>
  </si>
  <si>
    <t>a</t>
    <phoneticPr fontId="6"/>
  </si>
  <si>
    <t>無</t>
    <rPh sb="0" eb="1">
      <t>ナ</t>
    </rPh>
    <phoneticPr fontId="9"/>
  </si>
  <si>
    <t>無</t>
    <rPh sb="0" eb="1">
      <t>ム</t>
    </rPh>
    <phoneticPr fontId="9"/>
  </si>
  <si>
    <t>その他の内容</t>
    <rPh sb="2" eb="3">
      <t>タ</t>
    </rPh>
    <rPh sb="4" eb="6">
      <t>ナイヨウ</t>
    </rPh>
    <phoneticPr fontId="9"/>
  </si>
  <si>
    <t>Ⅰ</t>
    <phoneticPr fontId="6"/>
  </si>
  <si>
    <t>Ⅱ</t>
    <phoneticPr fontId="6"/>
  </si>
  <si>
    <t>Ⅲ</t>
    <phoneticPr fontId="6"/>
  </si>
  <si>
    <t>Ⅳ</t>
    <phoneticPr fontId="6"/>
  </si>
  <si>
    <t>Ｍ</t>
    <phoneticPr fontId="6"/>
  </si>
  <si>
    <t>ａ≧ｂの確認</t>
    <rPh sb="4" eb="6">
      <t>カクニン</t>
    </rPh>
    <phoneticPr fontId="9"/>
  </si>
  <si>
    <t>～3か月</t>
    <rPh sb="3" eb="4">
      <t>ゲツ</t>
    </rPh>
    <phoneticPr fontId="6"/>
  </si>
  <si>
    <t>4～6か月</t>
    <rPh sb="4" eb="5">
      <t>ゲツ</t>
    </rPh>
    <phoneticPr fontId="6"/>
  </si>
  <si>
    <t>7か月～1年未満</t>
    <rPh sb="2" eb="3">
      <t>ゲツ</t>
    </rPh>
    <rPh sb="5" eb="6">
      <t>ネン</t>
    </rPh>
    <rPh sb="6" eb="8">
      <t>ミマン</t>
    </rPh>
    <phoneticPr fontId="6"/>
  </si>
  <si>
    <t>⑮
疼痛</t>
    <rPh sb="2" eb="4">
      <t>トウツウ</t>
    </rPh>
    <phoneticPr fontId="6"/>
  </si>
  <si>
    <t>人数　ａ＋ｂ</t>
    <rPh sb="0" eb="2">
      <t>ニンズウ</t>
    </rPh>
    <phoneticPr fontId="6"/>
  </si>
  <si>
    <t>4年～</t>
    <rPh sb="1" eb="2">
      <t>ネン</t>
    </rPh>
    <phoneticPr fontId="6"/>
  </si>
  <si>
    <t>1～2年未満</t>
    <rPh sb="3" eb="4">
      <t>ネン</t>
    </rPh>
    <rPh sb="4" eb="6">
      <t>ミマン</t>
    </rPh>
    <phoneticPr fontId="6"/>
  </si>
  <si>
    <t>2～4年未満</t>
    <rPh sb="3" eb="4">
      <t>ネン</t>
    </rPh>
    <rPh sb="4" eb="6">
      <t>ミマン</t>
    </rPh>
    <phoneticPr fontId="6"/>
  </si>
  <si>
    <t>シ診療所有床</t>
    <rPh sb="1" eb="4">
      <t>シンリョウジョ</t>
    </rPh>
    <rPh sb="4" eb="5">
      <t>ユウ</t>
    </rPh>
    <rPh sb="5" eb="6">
      <t>トコ</t>
    </rPh>
    <phoneticPr fontId="6"/>
  </si>
  <si>
    <t>ス診療所無床</t>
    <rPh sb="4" eb="5">
      <t>ム</t>
    </rPh>
    <phoneticPr fontId="6"/>
  </si>
  <si>
    <t>セ薬局</t>
    <rPh sb="1" eb="3">
      <t>ヤッキョク</t>
    </rPh>
    <phoneticPr fontId="9"/>
  </si>
  <si>
    <t>1有</t>
    <rPh sb="1" eb="2">
      <t>ア</t>
    </rPh>
    <phoneticPr fontId="9"/>
  </si>
  <si>
    <t>2無</t>
    <rPh sb="1" eb="2">
      <t>ム</t>
    </rPh>
    <phoneticPr fontId="6"/>
  </si>
  <si>
    <t>利用割合</t>
    <rPh sb="0" eb="2">
      <t>リヨウ</t>
    </rPh>
    <rPh sb="2" eb="4">
      <t>ワリアイ</t>
    </rPh>
    <phoneticPr fontId="6"/>
  </si>
  <si>
    <t>自立</t>
    <rPh sb="0" eb="2">
      <t>ジリツ</t>
    </rPh>
    <phoneticPr fontId="6"/>
  </si>
  <si>
    <t>支１</t>
    <rPh sb="0" eb="1">
      <t>シ</t>
    </rPh>
    <phoneticPr fontId="6"/>
  </si>
  <si>
    <t>支２</t>
    <rPh sb="0" eb="1">
      <t>シ</t>
    </rPh>
    <phoneticPr fontId="6"/>
  </si>
  <si>
    <t>介１</t>
    <rPh sb="0" eb="1">
      <t>カイ</t>
    </rPh>
    <phoneticPr fontId="6"/>
  </si>
  <si>
    <t>介２</t>
    <rPh sb="0" eb="1">
      <t>カイ</t>
    </rPh>
    <phoneticPr fontId="6"/>
  </si>
  <si>
    <t>問19＝問13</t>
    <rPh sb="0" eb="1">
      <t>トイ</t>
    </rPh>
    <phoneticPr fontId="9"/>
  </si>
  <si>
    <t>(1)　勤務形態</t>
    <rPh sb="4" eb="6">
      <t>キンム</t>
    </rPh>
    <rPh sb="6" eb="8">
      <t>ケイタイ</t>
    </rPh>
    <phoneticPr fontId="6"/>
  </si>
  <si>
    <t>(2)勤続</t>
    <rPh sb="3" eb="5">
      <t>キンゾク</t>
    </rPh>
    <phoneticPr fontId="6"/>
  </si>
  <si>
    <t>介３</t>
    <rPh sb="0" eb="1">
      <t>カイ</t>
    </rPh>
    <phoneticPr fontId="9"/>
  </si>
  <si>
    <t>a特定</t>
    <rPh sb="1" eb="3">
      <t>トクテイ</t>
    </rPh>
    <phoneticPr fontId="9"/>
  </si>
  <si>
    <t>bその他</t>
    <rPh sb="3" eb="4">
      <t>タ</t>
    </rPh>
    <phoneticPr fontId="9"/>
  </si>
  <si>
    <t>a　と表紙の確認</t>
    <phoneticPr fontId="9"/>
  </si>
  <si>
    <t>居宅</t>
    <rPh sb="0" eb="2">
      <t>キョタク</t>
    </rPh>
    <phoneticPr fontId="9"/>
  </si>
  <si>
    <t>訪介</t>
    <rPh sb="0" eb="1">
      <t>ホウ</t>
    </rPh>
    <rPh sb="1" eb="2">
      <t>カイ</t>
    </rPh>
    <phoneticPr fontId="9"/>
  </si>
  <si>
    <t>訪看</t>
    <rPh sb="0" eb="1">
      <t>ホウ</t>
    </rPh>
    <rPh sb="1" eb="2">
      <t>カン</t>
    </rPh>
    <phoneticPr fontId="9"/>
  </si>
  <si>
    <t>定期</t>
    <rPh sb="0" eb="2">
      <t>テイキ</t>
    </rPh>
    <phoneticPr fontId="9"/>
  </si>
  <si>
    <t>通所</t>
    <rPh sb="0" eb="2">
      <t>ツウショ</t>
    </rPh>
    <phoneticPr fontId="9"/>
  </si>
  <si>
    <t>介５</t>
    <rPh sb="0" eb="1">
      <t>カイ</t>
    </rPh>
    <phoneticPr fontId="6"/>
  </si>
  <si>
    <t>介１</t>
    <rPh sb="0" eb="1">
      <t>カイ</t>
    </rPh>
    <phoneticPr fontId="9"/>
  </si>
  <si>
    <t>介２</t>
    <rPh sb="0" eb="1">
      <t>カイ</t>
    </rPh>
    <phoneticPr fontId="9"/>
  </si>
  <si>
    <t>夜勤</t>
    <rPh sb="0" eb="2">
      <t>ヤキン</t>
    </rPh>
    <phoneticPr fontId="6"/>
  </si>
  <si>
    <t>イ　兼務</t>
    <phoneticPr fontId="9"/>
  </si>
  <si>
    <t>日中</t>
    <rPh sb="0" eb="2">
      <t>ニッチュウ</t>
    </rPh>
    <phoneticPr fontId="6"/>
  </si>
  <si>
    <t>夜間</t>
    <rPh sb="0" eb="2">
      <t>ヤカン</t>
    </rPh>
    <phoneticPr fontId="6"/>
  </si>
  <si>
    <t>ア</t>
    <phoneticPr fontId="9"/>
  </si>
  <si>
    <t>イ</t>
    <phoneticPr fontId="9"/>
  </si>
  <si>
    <t>ウ</t>
    <phoneticPr fontId="9"/>
  </si>
  <si>
    <t>エ</t>
    <phoneticPr fontId="9"/>
  </si>
  <si>
    <t>エの内容</t>
    <rPh sb="2" eb="4">
      <t>ナイヨウ</t>
    </rPh>
    <phoneticPr fontId="9"/>
  </si>
  <si>
    <t>a
1回</t>
    <rPh sb="3" eb="4">
      <t>カイ</t>
    </rPh>
    <phoneticPr fontId="6"/>
  </si>
  <si>
    <t xml:space="preserve"> b
2回</t>
    <rPh sb="4" eb="5">
      <t>カイ</t>
    </rPh>
    <phoneticPr fontId="6"/>
  </si>
  <si>
    <t>c
3回</t>
    <rPh sb="3" eb="4">
      <t>カイ</t>
    </rPh>
    <phoneticPr fontId="6"/>
  </si>
  <si>
    <t>0回</t>
    <rPh sb="1" eb="2">
      <t>カイ</t>
    </rPh>
    <phoneticPr fontId="9"/>
  </si>
  <si>
    <t>1～2回</t>
    <rPh sb="3" eb="4">
      <t>カイ</t>
    </rPh>
    <phoneticPr fontId="9"/>
  </si>
  <si>
    <t>3～5回</t>
    <rPh sb="3" eb="4">
      <t>カイ</t>
    </rPh>
    <phoneticPr fontId="9"/>
  </si>
  <si>
    <t>6回～</t>
    <rPh sb="1" eb="2">
      <t>カイ</t>
    </rPh>
    <phoneticPr fontId="9"/>
  </si>
  <si>
    <t>問24合計確認</t>
    <rPh sb="0" eb="1">
      <t>トイ</t>
    </rPh>
    <rPh sb="3" eb="5">
      <t>ゴウケイ</t>
    </rPh>
    <rPh sb="5" eb="7">
      <t>カクニン</t>
    </rPh>
    <phoneticPr fontId="9"/>
  </si>
  <si>
    <t>問24＝問13</t>
    <phoneticPr fontId="9"/>
  </si>
  <si>
    <t>オ</t>
    <phoneticPr fontId="9"/>
  </si>
  <si>
    <t>カ</t>
    <phoneticPr fontId="9"/>
  </si>
  <si>
    <t>ク</t>
    <phoneticPr fontId="9"/>
  </si>
  <si>
    <t>ケ</t>
    <phoneticPr fontId="9"/>
  </si>
  <si>
    <t>コ</t>
    <phoneticPr fontId="9"/>
  </si>
  <si>
    <t>サ</t>
    <phoneticPr fontId="9"/>
  </si>
  <si>
    <t>サの内容</t>
    <phoneticPr fontId="9"/>
  </si>
  <si>
    <t>シ</t>
  </si>
  <si>
    <t>所得状況 合計確認</t>
    <rPh sb="0" eb="2">
      <t>ショトク</t>
    </rPh>
    <rPh sb="2" eb="4">
      <t>ジョウキョウ</t>
    </rPh>
    <phoneticPr fontId="9"/>
  </si>
  <si>
    <t>ケ小規模多機能</t>
    <rPh sb="1" eb="4">
      <t>ショウキボ</t>
    </rPh>
    <rPh sb="4" eb="7">
      <t>タキノウ</t>
    </rPh>
    <phoneticPr fontId="6"/>
  </si>
  <si>
    <t>死亡退去＝内訳確認用小計</t>
    <rPh sb="0" eb="2">
      <t>シボウ</t>
    </rPh>
    <rPh sb="2" eb="4">
      <t>タイキョ</t>
    </rPh>
    <rPh sb="5" eb="7">
      <t>ウチワケ</t>
    </rPh>
    <rPh sb="7" eb="10">
      <t>カクニンヨウ</t>
    </rPh>
    <phoneticPr fontId="9"/>
  </si>
  <si>
    <t>特養</t>
    <rPh sb="0" eb="2">
      <t>トクヨウ</t>
    </rPh>
    <phoneticPr fontId="9"/>
  </si>
  <si>
    <t>認知症生活介護</t>
    <rPh sb="0" eb="3">
      <t>ニンチショウ</t>
    </rPh>
    <rPh sb="3" eb="5">
      <t>セイカツ</t>
    </rPh>
    <rPh sb="5" eb="7">
      <t>カイゴ</t>
    </rPh>
    <phoneticPr fontId="9"/>
  </si>
  <si>
    <t>老健・療養型</t>
    <rPh sb="0" eb="2">
      <t>ロウケン</t>
    </rPh>
    <rPh sb="3" eb="5">
      <t>リョウヨウ</t>
    </rPh>
    <rPh sb="5" eb="6">
      <t>ガタ</t>
    </rPh>
    <phoneticPr fontId="9"/>
  </si>
  <si>
    <t>介護有老</t>
    <rPh sb="0" eb="2">
      <t>カイゴ</t>
    </rPh>
    <rPh sb="2" eb="3">
      <t>アリ</t>
    </rPh>
    <rPh sb="3" eb="4">
      <t>ロウ</t>
    </rPh>
    <phoneticPr fontId="9"/>
  </si>
  <si>
    <t>住宅有老</t>
    <rPh sb="0" eb="2">
      <t>ジュウタク</t>
    </rPh>
    <rPh sb="2" eb="3">
      <t>アリ</t>
    </rPh>
    <rPh sb="3" eb="4">
      <t>ロウ</t>
    </rPh>
    <phoneticPr fontId="9"/>
  </si>
  <si>
    <t>14
小規模</t>
    <rPh sb="3" eb="6">
      <t>ショウキボ</t>
    </rPh>
    <phoneticPr fontId="6"/>
  </si>
  <si>
    <t>15
看小規模</t>
    <rPh sb="3" eb="4">
      <t>カン</t>
    </rPh>
    <rPh sb="4" eb="7">
      <t>ショウキボ</t>
    </rPh>
    <phoneticPr fontId="6"/>
  </si>
  <si>
    <t>サ付き特定</t>
    <rPh sb="1" eb="2">
      <t>ツ</t>
    </rPh>
    <rPh sb="3" eb="5">
      <t>トクテイ</t>
    </rPh>
    <phoneticPr fontId="9"/>
  </si>
  <si>
    <t>サ付き特定外</t>
    <rPh sb="1" eb="2">
      <t>ツ</t>
    </rPh>
    <rPh sb="3" eb="5">
      <t>トクテイ</t>
    </rPh>
    <rPh sb="5" eb="6">
      <t>ガイ</t>
    </rPh>
    <phoneticPr fontId="9"/>
  </si>
  <si>
    <t>その他</t>
    <rPh sb="2" eb="3">
      <t>タ</t>
    </rPh>
    <phoneticPr fontId="9"/>
  </si>
  <si>
    <t>不明</t>
    <rPh sb="0" eb="2">
      <t>フメイ</t>
    </rPh>
    <phoneticPr fontId="9"/>
  </si>
  <si>
    <t>総計</t>
    <rPh sb="0" eb="2">
      <t>ソウケイ</t>
    </rPh>
    <phoneticPr fontId="9"/>
  </si>
  <si>
    <t>確認用総計</t>
    <rPh sb="0" eb="3">
      <t>カクニンヨウ</t>
    </rPh>
    <rPh sb="3" eb="5">
      <t>ソウケイ</t>
    </rPh>
    <phoneticPr fontId="9"/>
  </si>
  <si>
    <t>総計＝確認用総計</t>
    <rPh sb="0" eb="2">
      <t>ソウケイ</t>
    </rPh>
    <phoneticPr fontId="9"/>
  </si>
  <si>
    <t>A</t>
    <phoneticPr fontId="9"/>
  </si>
  <si>
    <t>B</t>
    <phoneticPr fontId="9"/>
  </si>
  <si>
    <t>ク</t>
    <phoneticPr fontId="6"/>
  </si>
  <si>
    <t>ケ</t>
    <phoneticPr fontId="6"/>
  </si>
  <si>
    <t>コ</t>
    <phoneticPr fontId="6"/>
  </si>
  <si>
    <t>サ</t>
    <phoneticPr fontId="6"/>
  </si>
  <si>
    <t>シ</t>
    <phoneticPr fontId="6"/>
  </si>
  <si>
    <t>シの内容</t>
    <rPh sb="2" eb="4">
      <t>ナイヨウ</t>
    </rPh>
    <phoneticPr fontId="9"/>
  </si>
  <si>
    <t>ス</t>
    <phoneticPr fontId="6"/>
  </si>
  <si>
    <t>生保受給者数</t>
    <rPh sb="0" eb="2">
      <t>セイホ</t>
    </rPh>
    <rPh sb="2" eb="5">
      <t>ジュキュウシャ</t>
    </rPh>
    <rPh sb="5" eb="6">
      <t>スウ</t>
    </rPh>
    <phoneticPr fontId="9"/>
  </si>
  <si>
    <t>Ａ独</t>
    <rPh sb="1" eb="2">
      <t>ドク</t>
    </rPh>
    <phoneticPr fontId="6"/>
  </si>
  <si>
    <t>Ｂ有</t>
    <rPh sb="1" eb="2">
      <t>アリ</t>
    </rPh>
    <phoneticPr fontId="6"/>
  </si>
  <si>
    <t>ア
専従</t>
    <rPh sb="2" eb="4">
      <t>センジュウ</t>
    </rPh>
    <phoneticPr fontId="6"/>
  </si>
  <si>
    <t>問30 (1)合計確認</t>
    <rPh sb="0" eb="1">
      <t>トイ</t>
    </rPh>
    <phoneticPr fontId="9"/>
  </si>
  <si>
    <t>問30 (1)＝問13</t>
    <rPh sb="0" eb="1">
      <t>トイ</t>
    </rPh>
    <phoneticPr fontId="9"/>
  </si>
  <si>
    <t>(2)　入居時点</t>
    <rPh sb="4" eb="6">
      <t>ニュウキョ</t>
    </rPh>
    <rPh sb="6" eb="8">
      <t>ジテン</t>
    </rPh>
    <phoneticPr fontId="9"/>
  </si>
  <si>
    <t>問30 (2)合計確認</t>
    <rPh sb="0" eb="1">
      <t>トイ</t>
    </rPh>
    <rPh sb="7" eb="9">
      <t>ゴウケイ</t>
    </rPh>
    <rPh sb="9" eb="11">
      <t>カクニン</t>
    </rPh>
    <phoneticPr fontId="9"/>
  </si>
  <si>
    <t>問30 (2)＝問13</t>
    <rPh sb="0" eb="1">
      <t>トイ</t>
    </rPh>
    <rPh sb="8" eb="9">
      <t>トイ</t>
    </rPh>
    <phoneticPr fontId="9"/>
  </si>
  <si>
    <t>①
たん</t>
    <phoneticPr fontId="6"/>
  </si>
  <si>
    <t>②
経管</t>
    <rPh sb="2" eb="4">
      <t>ケイカン</t>
    </rPh>
    <phoneticPr fontId="6"/>
  </si>
  <si>
    <t>③
透析</t>
    <rPh sb="2" eb="4">
      <t>トウセキ</t>
    </rPh>
    <phoneticPr fontId="6"/>
  </si>
  <si>
    <t>④
点滴</t>
    <rPh sb="2" eb="4">
      <t>テンテキ</t>
    </rPh>
    <phoneticPr fontId="6"/>
  </si>
  <si>
    <t>⑤
膀胱</t>
    <rPh sb="2" eb="4">
      <t>ボウコウ</t>
    </rPh>
    <phoneticPr fontId="6"/>
  </si>
  <si>
    <t>⑥
酸素</t>
    <rPh sb="2" eb="4">
      <t>サンソ</t>
    </rPh>
    <phoneticPr fontId="6"/>
  </si>
  <si>
    <t>⑦
レスピ</t>
    <phoneticPr fontId="6"/>
  </si>
  <si>
    <t>⑧
ストマ</t>
    <phoneticPr fontId="6"/>
  </si>
  <si>
    <t>⑨
褥瘡</t>
    <rPh sb="2" eb="4">
      <t>ジョクソウ</t>
    </rPh>
    <phoneticPr fontId="6"/>
  </si>
  <si>
    <t>⑩
気管</t>
    <rPh sb="2" eb="4">
      <t>キカン</t>
    </rPh>
    <phoneticPr fontId="6"/>
  </si>
  <si>
    <t>⑪
インシュリン</t>
    <phoneticPr fontId="6"/>
  </si>
  <si>
    <t>⑫
中心静脈栄養</t>
    <rPh sb="2" eb="4">
      <t>チュウシン</t>
    </rPh>
    <rPh sb="4" eb="6">
      <t>ジョウミャク</t>
    </rPh>
    <rPh sb="6" eb="8">
      <t>エイヨウ</t>
    </rPh>
    <phoneticPr fontId="6"/>
  </si>
  <si>
    <t>⑬
ネブラ</t>
    <phoneticPr fontId="6"/>
  </si>
  <si>
    <t>合計の確認</t>
    <rPh sb="0" eb="2">
      <t>ゴウケイ</t>
    </rPh>
    <rPh sb="3" eb="5">
      <t>カクニン</t>
    </rPh>
    <phoneticPr fontId="9"/>
  </si>
  <si>
    <t>件</t>
    <rPh sb="0" eb="1">
      <t>ケン</t>
    </rPh>
    <phoneticPr fontId="9"/>
  </si>
  <si>
    <t>１の件数</t>
    <rPh sb="2" eb="3">
      <t>ケン</t>
    </rPh>
    <rPh sb="3" eb="4">
      <t>スウ</t>
    </rPh>
    <phoneticPr fontId="9"/>
  </si>
  <si>
    <t>8その他の内容</t>
    <rPh sb="3" eb="4">
      <t>タ</t>
    </rPh>
    <rPh sb="5" eb="7">
      <t>ナイヨウ</t>
    </rPh>
    <phoneticPr fontId="9"/>
  </si>
  <si>
    <t>６その他の内容</t>
    <rPh sb="3" eb="4">
      <t>タ</t>
    </rPh>
    <rPh sb="5" eb="7">
      <t>ナイヨウ</t>
    </rPh>
    <phoneticPr fontId="9"/>
  </si>
  <si>
    <t>クロス集計対象</t>
    <rPh sb="3" eb="5">
      <t>シュウケイ</t>
    </rPh>
    <rPh sb="5" eb="7">
      <t>タイショウ</t>
    </rPh>
    <phoneticPr fontId="9"/>
  </si>
  <si>
    <t>平均要介護度</t>
    <rPh sb="0" eb="2">
      <t>ヘイキン</t>
    </rPh>
    <phoneticPr fontId="9"/>
  </si>
  <si>
    <t>区分</t>
    <rPh sb="0" eb="2">
      <t>クブン</t>
    </rPh>
    <phoneticPr fontId="9"/>
  </si>
  <si>
    <t>クロス１</t>
    <phoneticPr fontId="9"/>
  </si>
  <si>
    <t>退去者0</t>
    <rPh sb="0" eb="3">
      <t>タイキョシャ</t>
    </rPh>
    <phoneticPr fontId="9"/>
  </si>
  <si>
    <t>コ看護多機能</t>
    <rPh sb="1" eb="3">
      <t>カンゴ</t>
    </rPh>
    <rPh sb="3" eb="6">
      <t>タキノウ</t>
    </rPh>
    <phoneticPr fontId="6"/>
  </si>
  <si>
    <t>サ短期入所</t>
    <rPh sb="1" eb="3">
      <t>タンキ</t>
    </rPh>
    <rPh sb="3" eb="5">
      <t>ニュウショ</t>
    </rPh>
    <phoneticPr fontId="6"/>
  </si>
  <si>
    <t>死亡退去内訳確認用小計</t>
    <rPh sb="0" eb="2">
      <t>シボウ</t>
    </rPh>
    <rPh sb="2" eb="4">
      <t>タイキョ</t>
    </rPh>
    <rPh sb="4" eb="6">
      <t>ウチワケ</t>
    </rPh>
    <rPh sb="6" eb="8">
      <t>カクニン</t>
    </rPh>
    <rPh sb="8" eb="9">
      <t>ヨウ</t>
    </rPh>
    <rPh sb="9" eb="11">
      <t>ショウケイ</t>
    </rPh>
    <phoneticPr fontId="9"/>
  </si>
  <si>
    <t>9
軽費・養護</t>
    <rPh sb="2" eb="4">
      <t>ケイヒ</t>
    </rPh>
    <rPh sb="5" eb="7">
      <t>ヨウゴ</t>
    </rPh>
    <phoneticPr fontId="6"/>
  </si>
  <si>
    <t>10
有老</t>
    <rPh sb="3" eb="4">
      <t>ユウ</t>
    </rPh>
    <rPh sb="4" eb="5">
      <t>ロウ</t>
    </rPh>
    <phoneticPr fontId="6"/>
  </si>
  <si>
    <t>11
他のサ付</t>
    <rPh sb="3" eb="4">
      <t>タ</t>
    </rPh>
    <rPh sb="6" eb="7">
      <t>ツキ</t>
    </rPh>
    <phoneticPr fontId="6"/>
  </si>
  <si>
    <t>12
他の高住</t>
    <rPh sb="3" eb="4">
      <t>タ</t>
    </rPh>
    <rPh sb="5" eb="6">
      <t>コウ</t>
    </rPh>
    <rPh sb="6" eb="7">
      <t>ジュウ</t>
    </rPh>
    <phoneticPr fontId="6"/>
  </si>
  <si>
    <t>13その他</t>
    <rPh sb="4" eb="5">
      <t>ホカ</t>
    </rPh>
    <phoneticPr fontId="6"/>
  </si>
  <si>
    <t>14
不明</t>
    <rPh sb="3" eb="5">
      <t>フメイ</t>
    </rPh>
    <phoneticPr fontId="6"/>
  </si>
  <si>
    <t>問19合計確認</t>
    <rPh sb="0" eb="1">
      <t>トイ</t>
    </rPh>
    <phoneticPr fontId="9"/>
  </si>
  <si>
    <t>問２　併設事業所</t>
    <rPh sb="0" eb="1">
      <t>トイ</t>
    </rPh>
    <rPh sb="3" eb="5">
      <t>ヘイセツ</t>
    </rPh>
    <rPh sb="5" eb="8">
      <t>ジギョウショ</t>
    </rPh>
    <phoneticPr fontId="6"/>
  </si>
  <si>
    <t>(3)　保有資格</t>
    <rPh sb="4" eb="6">
      <t>ホユウ</t>
    </rPh>
    <rPh sb="6" eb="8">
      <t>シカク</t>
    </rPh>
    <phoneticPr fontId="6"/>
  </si>
  <si>
    <t>(1)配置人数</t>
    <rPh sb="3" eb="5">
      <t>ハイチ</t>
    </rPh>
    <rPh sb="5" eb="7">
      <t>ニンズウ</t>
    </rPh>
    <phoneticPr fontId="6"/>
  </si>
  <si>
    <t>(2)
兼務状況</t>
    <rPh sb="4" eb="6">
      <t>ケンム</t>
    </rPh>
    <rPh sb="6" eb="8">
      <t>ジョウキョウ</t>
    </rPh>
    <phoneticPr fontId="9"/>
  </si>
  <si>
    <t>1　
居室訪問</t>
    <rPh sb="3" eb="5">
      <t>キョシツ</t>
    </rPh>
    <rPh sb="5" eb="7">
      <t>ホウモン</t>
    </rPh>
    <phoneticPr fontId="9"/>
  </si>
  <si>
    <t>頻度</t>
    <rPh sb="0" eb="2">
      <t>ヒンド</t>
    </rPh>
    <phoneticPr fontId="9"/>
  </si>
  <si>
    <t>2
電話</t>
    <rPh sb="2" eb="4">
      <t>デンワ</t>
    </rPh>
    <phoneticPr fontId="9"/>
  </si>
  <si>
    <t>3
セン</t>
    <phoneticPr fontId="9"/>
  </si>
  <si>
    <t>認知通所</t>
    <rPh sb="0" eb="2">
      <t>ニンチ</t>
    </rPh>
    <rPh sb="2" eb="4">
      <t>ツウショ</t>
    </rPh>
    <phoneticPr fontId="9"/>
  </si>
  <si>
    <t>通リハ</t>
    <rPh sb="0" eb="1">
      <t>ツウ</t>
    </rPh>
    <phoneticPr fontId="9"/>
  </si>
  <si>
    <t>小規模</t>
    <rPh sb="0" eb="3">
      <t>ショウキボ</t>
    </rPh>
    <phoneticPr fontId="9"/>
  </si>
  <si>
    <t>看多機</t>
    <rPh sb="0" eb="1">
      <t>ミ</t>
    </rPh>
    <rPh sb="1" eb="2">
      <t>タ</t>
    </rPh>
    <rPh sb="2" eb="3">
      <t>キ</t>
    </rPh>
    <phoneticPr fontId="9"/>
  </si>
  <si>
    <t>住宅内</t>
    <rPh sb="0" eb="2">
      <t>ジュウタク</t>
    </rPh>
    <rPh sb="2" eb="3">
      <t>ナイ</t>
    </rPh>
    <phoneticPr fontId="9"/>
  </si>
  <si>
    <t>病院　死亡当日等の入院</t>
    <rPh sb="0" eb="2">
      <t>ビョウイン</t>
    </rPh>
    <rPh sb="3" eb="5">
      <t>シボウ</t>
    </rPh>
    <rPh sb="5" eb="7">
      <t>トウジツ</t>
    </rPh>
    <rPh sb="7" eb="8">
      <t>トウ</t>
    </rPh>
    <rPh sb="9" eb="11">
      <t>ニュウイン</t>
    </rPh>
    <phoneticPr fontId="9"/>
  </si>
  <si>
    <t>オ</t>
    <phoneticPr fontId="6"/>
  </si>
  <si>
    <t>(4)　併設事業所</t>
    <rPh sb="4" eb="6">
      <t>ヘイセツ</t>
    </rPh>
    <rPh sb="6" eb="9">
      <t>ジギョウショ</t>
    </rPh>
    <phoneticPr fontId="6"/>
  </si>
  <si>
    <t>朝</t>
    <rPh sb="0" eb="1">
      <t>アサ</t>
    </rPh>
    <phoneticPr fontId="6"/>
  </si>
  <si>
    <t>昼</t>
    <rPh sb="0" eb="1">
      <t>ヒル</t>
    </rPh>
    <phoneticPr fontId="6"/>
  </si>
  <si>
    <t>夜</t>
    <rPh sb="0" eb="1">
      <t>ヨル</t>
    </rPh>
    <phoneticPr fontId="6"/>
  </si>
  <si>
    <t>(1)　調査基準日現在</t>
    <rPh sb="4" eb="6">
      <t>チョウサ</t>
    </rPh>
    <rPh sb="6" eb="9">
      <t>キジュンビ</t>
    </rPh>
    <rPh sb="9" eb="11">
      <t>ゲンザイ</t>
    </rPh>
    <phoneticPr fontId="9"/>
  </si>
  <si>
    <t>70～74</t>
    <phoneticPr fontId="9"/>
  </si>
  <si>
    <t>75～79</t>
    <phoneticPr fontId="9"/>
  </si>
  <si>
    <t>80～84</t>
    <phoneticPr fontId="9"/>
  </si>
  <si>
    <t>85～89</t>
    <phoneticPr fontId="9"/>
  </si>
  <si>
    <t>90～94</t>
    <phoneticPr fontId="9"/>
  </si>
  <si>
    <t>95～99</t>
    <phoneticPr fontId="9"/>
  </si>
  <si>
    <t>100～</t>
  </si>
  <si>
    <t>不明</t>
    <rPh sb="0" eb="2">
      <t>フメイ</t>
    </rPh>
    <phoneticPr fontId="6"/>
  </si>
  <si>
    <t>合計</t>
    <rPh sb="0" eb="2">
      <t>ゴウケイ</t>
    </rPh>
    <phoneticPr fontId="9"/>
  </si>
  <si>
    <t>年齢別合計確認</t>
    <rPh sb="0" eb="2">
      <t>ネンレイ</t>
    </rPh>
    <rPh sb="2" eb="3">
      <t>ベツ</t>
    </rPh>
    <phoneticPr fontId="9"/>
  </si>
  <si>
    <t>問13＝問12</t>
    <rPh sb="0" eb="1">
      <t>トイ</t>
    </rPh>
    <phoneticPr fontId="9"/>
  </si>
  <si>
    <t>59歳以下入居者</t>
    <rPh sb="2" eb="5">
      <t>サイイカ</t>
    </rPh>
    <rPh sb="5" eb="8">
      <t>ニュウキョシャ</t>
    </rPh>
    <phoneticPr fontId="6"/>
  </si>
  <si>
    <t>59歳以下合計確認</t>
    <rPh sb="2" eb="3">
      <t>サイ</t>
    </rPh>
    <rPh sb="3" eb="4">
      <t>イ</t>
    </rPh>
    <phoneticPr fontId="9"/>
  </si>
  <si>
    <t>左合計＝問13　59歳以下</t>
    <rPh sb="0" eb="1">
      <t>ヒダリ</t>
    </rPh>
    <rPh sb="1" eb="3">
      <t>ゴウケイ</t>
    </rPh>
    <phoneticPr fontId="9"/>
  </si>
  <si>
    <t>平均</t>
    <rPh sb="0" eb="2">
      <t>ヘイキン</t>
    </rPh>
    <phoneticPr fontId="6"/>
  </si>
  <si>
    <t>所得1</t>
    <rPh sb="0" eb="2">
      <t>ショトク</t>
    </rPh>
    <phoneticPr fontId="6"/>
  </si>
  <si>
    <t>所得2</t>
    <rPh sb="0" eb="2">
      <t>ショトク</t>
    </rPh>
    <phoneticPr fontId="6"/>
  </si>
  <si>
    <t>所得3</t>
    <rPh sb="0" eb="2">
      <t>ショトク</t>
    </rPh>
    <phoneticPr fontId="6"/>
  </si>
  <si>
    <t>所得4</t>
    <rPh sb="0" eb="2">
      <t>ショトク</t>
    </rPh>
    <phoneticPr fontId="6"/>
  </si>
  <si>
    <t>問14＝問13</t>
    <rPh sb="0" eb="1">
      <t>トイ</t>
    </rPh>
    <phoneticPr fontId="9"/>
  </si>
  <si>
    <t>エ</t>
    <phoneticPr fontId="6"/>
  </si>
  <si>
    <t>カ</t>
    <phoneticPr fontId="6"/>
  </si>
  <si>
    <t>カの内容</t>
    <rPh sb="2" eb="4">
      <t>ナイヨウ</t>
    </rPh>
    <phoneticPr fontId="9"/>
  </si>
  <si>
    <t>キ</t>
    <phoneticPr fontId="6"/>
  </si>
  <si>
    <t>キ</t>
    <phoneticPr fontId="9"/>
  </si>
  <si>
    <t>キの内容</t>
    <rPh sb="2" eb="4">
      <t>ナイヨウ</t>
    </rPh>
    <phoneticPr fontId="6"/>
  </si>
  <si>
    <t>ア居宅</t>
    <rPh sb="1" eb="3">
      <t>キョタク</t>
    </rPh>
    <phoneticPr fontId="6"/>
  </si>
  <si>
    <t>イ訪問介護</t>
    <rPh sb="1" eb="3">
      <t>ホウモン</t>
    </rPh>
    <rPh sb="3" eb="5">
      <t>カイゴ</t>
    </rPh>
    <phoneticPr fontId="6"/>
  </si>
  <si>
    <t>ウ訪問看護</t>
    <rPh sb="1" eb="3">
      <t>ホウモン</t>
    </rPh>
    <rPh sb="3" eb="5">
      <t>カンゴ</t>
    </rPh>
    <phoneticPr fontId="6"/>
  </si>
  <si>
    <t>エ定期・随時</t>
    <rPh sb="1" eb="3">
      <t>テイキ</t>
    </rPh>
    <rPh sb="4" eb="6">
      <t>ズイジ</t>
    </rPh>
    <phoneticPr fontId="6"/>
  </si>
  <si>
    <t>オ通所介護</t>
    <rPh sb="1" eb="3">
      <t>ツウショ</t>
    </rPh>
    <rPh sb="3" eb="5">
      <t>カイゴ</t>
    </rPh>
    <phoneticPr fontId="6"/>
  </si>
  <si>
    <t>カ認知通所</t>
    <rPh sb="1" eb="3">
      <t>ニンチ</t>
    </rPh>
    <rPh sb="3" eb="5">
      <t>ツウショ</t>
    </rPh>
    <phoneticPr fontId="6"/>
  </si>
  <si>
    <t>キ通所リハ</t>
    <rPh sb="1" eb="3">
      <t>ツウショ</t>
    </rPh>
    <phoneticPr fontId="6"/>
  </si>
  <si>
    <t>ク認知共同ＧＨ</t>
    <rPh sb="1" eb="3">
      <t>ニンチ</t>
    </rPh>
    <rPh sb="3" eb="5">
      <t>キョウドウ</t>
    </rPh>
    <phoneticPr fontId="6"/>
  </si>
  <si>
    <t>9
訪入浴</t>
    <rPh sb="2" eb="3">
      <t>ホウ</t>
    </rPh>
    <rPh sb="3" eb="5">
      <t>ニュウヨク</t>
    </rPh>
    <phoneticPr fontId="6"/>
  </si>
  <si>
    <t>10
訪リハ</t>
    <rPh sb="3" eb="4">
      <t>ホウ</t>
    </rPh>
    <phoneticPr fontId="6"/>
  </si>
  <si>
    <t>11通所介護</t>
    <rPh sb="2" eb="4">
      <t>ツウショ</t>
    </rPh>
    <rPh sb="4" eb="6">
      <t>カイゴ</t>
    </rPh>
    <phoneticPr fontId="6"/>
  </si>
  <si>
    <t>12認知症通所介護</t>
    <rPh sb="2" eb="5">
      <t>ニンチショウ</t>
    </rPh>
    <rPh sb="5" eb="9">
      <t>ツウショカイゴ</t>
    </rPh>
    <phoneticPr fontId="6"/>
  </si>
  <si>
    <t>13
通リハ</t>
    <rPh sb="3" eb="4">
      <t>ツウ</t>
    </rPh>
    <phoneticPr fontId="6"/>
  </si>
  <si>
    <t>16
短期生介</t>
    <rPh sb="3" eb="5">
      <t>タンキ</t>
    </rPh>
    <rPh sb="5" eb="6">
      <t>セイ</t>
    </rPh>
    <rPh sb="6" eb="7">
      <t>カイ</t>
    </rPh>
    <phoneticPr fontId="6"/>
  </si>
  <si>
    <t>17
短期療養</t>
    <rPh sb="3" eb="5">
      <t>タンキ</t>
    </rPh>
    <rPh sb="5" eb="7">
      <t>リョウヨウ</t>
    </rPh>
    <phoneticPr fontId="6"/>
  </si>
  <si>
    <t>18
用具</t>
    <rPh sb="3" eb="5">
      <t>ヨウグ</t>
    </rPh>
    <phoneticPr fontId="6"/>
  </si>
  <si>
    <t>19
認知共同</t>
    <rPh sb="3" eb="5">
      <t>ニンチ</t>
    </rPh>
    <rPh sb="5" eb="7">
      <t>キョウドウ</t>
    </rPh>
    <phoneticPr fontId="6"/>
  </si>
  <si>
    <t>20
特養</t>
    <rPh sb="3" eb="5">
      <t>トクヨウ</t>
    </rPh>
    <phoneticPr fontId="6"/>
  </si>
  <si>
    <t>21
老健</t>
    <rPh sb="3" eb="5">
      <t>ロウケン</t>
    </rPh>
    <phoneticPr fontId="6"/>
  </si>
  <si>
    <t>22
療養型</t>
    <rPh sb="3" eb="5">
      <t>リョウヨウ</t>
    </rPh>
    <rPh sb="5" eb="6">
      <t>ガタ</t>
    </rPh>
    <phoneticPr fontId="6"/>
  </si>
  <si>
    <t>23
薬局</t>
    <rPh sb="3" eb="5">
      <t>ヤッキョク</t>
    </rPh>
    <phoneticPr fontId="6"/>
  </si>
  <si>
    <t>24
一般住戸</t>
    <rPh sb="3" eb="5">
      <t>イッパン</t>
    </rPh>
    <rPh sb="5" eb="7">
      <t>ジュウコ</t>
    </rPh>
    <phoneticPr fontId="6"/>
  </si>
  <si>
    <t>25
オーナー家</t>
    <rPh sb="7" eb="8">
      <t>イエ</t>
    </rPh>
    <phoneticPr fontId="6"/>
  </si>
  <si>
    <t>26
飲食店</t>
    <rPh sb="3" eb="5">
      <t>インショク</t>
    </rPh>
    <rPh sb="5" eb="6">
      <t>テン</t>
    </rPh>
    <phoneticPr fontId="6"/>
  </si>
  <si>
    <t>問37看取り対応</t>
    <rPh sb="0" eb="1">
      <t>トイ</t>
    </rPh>
    <rPh sb="3" eb="5">
      <t>ミト</t>
    </rPh>
    <rPh sb="6" eb="8">
      <t>タイオウ</t>
    </rPh>
    <phoneticPr fontId="9"/>
  </si>
  <si>
    <t>問38虐待防止取組</t>
    <rPh sb="0" eb="1">
      <t>トイ</t>
    </rPh>
    <rPh sb="3" eb="5">
      <t>ギャクタイ</t>
    </rPh>
    <rPh sb="5" eb="7">
      <t>ボウシ</t>
    </rPh>
    <rPh sb="7" eb="9">
      <t>トリクミ</t>
    </rPh>
    <phoneticPr fontId="9"/>
  </si>
  <si>
    <t>①</t>
    <phoneticPr fontId="6"/>
  </si>
  <si>
    <t>②</t>
    <phoneticPr fontId="6"/>
  </si>
  <si>
    <t>③</t>
    <phoneticPr fontId="6"/>
  </si>
  <si>
    <t>④</t>
    <phoneticPr fontId="6"/>
  </si>
  <si>
    <t>④の内容</t>
    <rPh sb="2" eb="4">
      <t>ナイヨウ</t>
    </rPh>
    <phoneticPr fontId="9"/>
  </si>
  <si>
    <t>3　その他内容</t>
    <rPh sb="4" eb="5">
      <t>タ</t>
    </rPh>
    <rPh sb="5" eb="7">
      <t>ナイヨウ</t>
    </rPh>
    <phoneticPr fontId="9"/>
  </si>
  <si>
    <t>単身</t>
    <rPh sb="0" eb="2">
      <t>タンシン</t>
    </rPh>
    <phoneticPr fontId="6"/>
  </si>
  <si>
    <t>宿直</t>
    <rPh sb="0" eb="2">
      <t>シュクチョク</t>
    </rPh>
    <phoneticPr fontId="6"/>
  </si>
  <si>
    <t>要支援・要介護</t>
    <rPh sb="0" eb="3">
      <t>ヨウシエン</t>
    </rPh>
    <rPh sb="4" eb="5">
      <t>ヨウ</t>
    </rPh>
    <rPh sb="5" eb="7">
      <t>カイゴ</t>
    </rPh>
    <phoneticPr fontId="6"/>
  </si>
  <si>
    <t>配偶者</t>
    <rPh sb="0" eb="3">
      <t>ハイグウシャ</t>
    </rPh>
    <phoneticPr fontId="6"/>
  </si>
  <si>
    <t>その他</t>
    <rPh sb="2" eb="3">
      <t>タ</t>
    </rPh>
    <phoneticPr fontId="6"/>
  </si>
  <si>
    <t>その他の内容</t>
    <phoneticPr fontId="9"/>
  </si>
  <si>
    <t>問25　安否確認・生活相談以外サービス</t>
    <rPh sb="0" eb="1">
      <t>ト</t>
    </rPh>
    <rPh sb="4" eb="6">
      <t>アンピ</t>
    </rPh>
    <rPh sb="6" eb="8">
      <t>カクニン</t>
    </rPh>
    <rPh sb="9" eb="11">
      <t>セイカツ</t>
    </rPh>
    <rPh sb="11" eb="13">
      <t>ソウダン</t>
    </rPh>
    <rPh sb="13" eb="15">
      <t>イガイ</t>
    </rPh>
    <phoneticPr fontId="6"/>
  </si>
  <si>
    <t>問26　コミュニティ形成</t>
    <rPh sb="0" eb="1">
      <t>ト</t>
    </rPh>
    <rPh sb="10" eb="12">
      <t>ケイセイ</t>
    </rPh>
    <phoneticPr fontId="6"/>
  </si>
  <si>
    <t>問27　入居者情報の共有</t>
    <rPh sb="0" eb="1">
      <t>ト</t>
    </rPh>
    <rPh sb="4" eb="6">
      <t>ニュウキョ</t>
    </rPh>
    <rPh sb="6" eb="7">
      <t>シャ</t>
    </rPh>
    <rPh sb="7" eb="9">
      <t>ジョウホウ</t>
    </rPh>
    <rPh sb="10" eb="12">
      <t>キョウユウ</t>
    </rPh>
    <phoneticPr fontId="6"/>
  </si>
  <si>
    <t>問28　医療機関等との連携</t>
    <phoneticPr fontId="9"/>
  </si>
  <si>
    <t>問29　食事</t>
    <rPh sb="0" eb="1">
      <t>ト</t>
    </rPh>
    <rPh sb="4" eb="6">
      <t>ショクジ</t>
    </rPh>
    <phoneticPr fontId="6"/>
  </si>
  <si>
    <t>問30　要介護度別人数</t>
    <rPh sb="0" eb="1">
      <t>ト</t>
    </rPh>
    <rPh sb="4" eb="7">
      <t>ヨウカイゴ</t>
    </rPh>
    <rPh sb="7" eb="8">
      <t>ド</t>
    </rPh>
    <rPh sb="8" eb="9">
      <t>ベツ</t>
    </rPh>
    <rPh sb="9" eb="11">
      <t>ニンズウ</t>
    </rPh>
    <phoneticPr fontId="6"/>
  </si>
  <si>
    <t>問31　要医療者</t>
    <rPh sb="0" eb="1">
      <t>トイ</t>
    </rPh>
    <rPh sb="4" eb="5">
      <t>ヨウ</t>
    </rPh>
    <rPh sb="5" eb="7">
      <t>イリョウ</t>
    </rPh>
    <rPh sb="7" eb="8">
      <t>シャ</t>
    </rPh>
    <phoneticPr fontId="6"/>
  </si>
  <si>
    <t>問32　認知症高齢者数・自立度判定基準</t>
    <rPh sb="0" eb="1">
      <t>ト</t>
    </rPh>
    <rPh sb="4" eb="7">
      <t>ニンチショウ</t>
    </rPh>
    <rPh sb="7" eb="10">
      <t>コウレイシャ</t>
    </rPh>
    <rPh sb="10" eb="11">
      <t>スウ</t>
    </rPh>
    <rPh sb="12" eb="14">
      <t>ジリツ</t>
    </rPh>
    <rPh sb="14" eb="15">
      <t>ド</t>
    </rPh>
    <rPh sb="15" eb="17">
      <t>ハンテイ</t>
    </rPh>
    <rPh sb="17" eb="19">
      <t>キジュン</t>
    </rPh>
    <phoneticPr fontId="6"/>
  </si>
  <si>
    <t>問34　介護保険の利用状況</t>
    <rPh sb="0" eb="1">
      <t>トイ</t>
    </rPh>
    <rPh sb="4" eb="6">
      <t>カイゴ</t>
    </rPh>
    <rPh sb="6" eb="8">
      <t>ホケン</t>
    </rPh>
    <rPh sb="9" eb="11">
      <t>リヨウ</t>
    </rPh>
    <rPh sb="11" eb="13">
      <t>ジョウキョウ</t>
    </rPh>
    <phoneticPr fontId="9"/>
  </si>
  <si>
    <t>問35　退去について</t>
    <rPh sb="0" eb="1">
      <t>トイ</t>
    </rPh>
    <rPh sb="4" eb="6">
      <t>タイキョ</t>
    </rPh>
    <phoneticPr fontId="6"/>
  </si>
  <si>
    <t>問36　転居例</t>
    <rPh sb="0" eb="1">
      <t>トイ</t>
    </rPh>
    <rPh sb="4" eb="6">
      <t>テンキョ</t>
    </rPh>
    <rPh sb="6" eb="7">
      <t>レイ</t>
    </rPh>
    <phoneticPr fontId="9"/>
  </si>
  <si>
    <t>X看取りについて</t>
    <rPh sb="1" eb="3">
      <t>ミト</t>
    </rPh>
    <phoneticPr fontId="9"/>
  </si>
  <si>
    <t>⑭
胃ろう</t>
    <rPh sb="2" eb="3">
      <t>イ</t>
    </rPh>
    <phoneticPr fontId="6"/>
  </si>
  <si>
    <t>問33　対応可能な認知症</t>
    <rPh sb="0" eb="1">
      <t>トイ</t>
    </rPh>
    <rPh sb="4" eb="6">
      <t>タイオウ</t>
    </rPh>
    <rPh sb="6" eb="8">
      <t>カノウ</t>
    </rPh>
    <rPh sb="9" eb="12">
      <t>ニンチショウ</t>
    </rPh>
    <phoneticPr fontId="9"/>
  </si>
  <si>
    <t>ａ　把握していない</t>
    <rPh sb="2" eb="4">
      <t>ハアク</t>
    </rPh>
    <phoneticPr fontId="6"/>
  </si>
  <si>
    <t>ｂ　把握している</t>
    <rPh sb="2" eb="4">
      <t>ハアク</t>
    </rPh>
    <phoneticPr fontId="6"/>
  </si>
  <si>
    <t>ｂの内訳</t>
    <rPh sb="2" eb="4">
      <t>ウチワケ</t>
    </rPh>
    <phoneticPr fontId="9"/>
  </si>
  <si>
    <t>ａ＋ｂの確認</t>
    <rPh sb="4" eb="6">
      <t>カクニン</t>
    </rPh>
    <phoneticPr fontId="9"/>
  </si>
  <si>
    <t>Ⅰ～Ⅳ　＝ｂ　確認</t>
    <phoneticPr fontId="9"/>
  </si>
  <si>
    <t>(1) 入居時</t>
    <rPh sb="4" eb="6">
      <t>ニュウキョ</t>
    </rPh>
    <rPh sb="6" eb="7">
      <t>ジ</t>
    </rPh>
    <phoneticPr fontId="6"/>
  </si>
  <si>
    <t>（2）入居継続</t>
    <rPh sb="3" eb="5">
      <t>ニュウキョ</t>
    </rPh>
    <rPh sb="5" eb="7">
      <t>ケイゾク</t>
    </rPh>
    <phoneticPr fontId="9"/>
  </si>
  <si>
    <t>（1）</t>
    <phoneticPr fontId="9"/>
  </si>
  <si>
    <t>(2)　ｂその他　サービス毎利用者</t>
    <rPh sb="7" eb="8">
      <t>タ</t>
    </rPh>
    <rPh sb="13" eb="14">
      <t>ゴト</t>
    </rPh>
    <rPh sb="14" eb="16">
      <t>リヨウ</t>
    </rPh>
    <rPh sb="16" eb="17">
      <t>シャ</t>
    </rPh>
    <phoneticPr fontId="9"/>
  </si>
  <si>
    <t>死亡による退去</t>
    <rPh sb="0" eb="2">
      <t>シボウ</t>
    </rPh>
    <rPh sb="5" eb="7">
      <t>タイキョ</t>
    </rPh>
    <phoneticPr fontId="9"/>
  </si>
  <si>
    <t>内訳</t>
    <rPh sb="0" eb="2">
      <t>ウチワケ</t>
    </rPh>
    <phoneticPr fontId="9"/>
  </si>
  <si>
    <t>問4　動機</t>
    <rPh sb="0" eb="1">
      <t>トイ</t>
    </rPh>
    <rPh sb="3" eb="5">
      <t>ドウキ</t>
    </rPh>
    <phoneticPr fontId="6"/>
  </si>
  <si>
    <t>問5　困難事項</t>
    <rPh sb="0" eb="1">
      <t>トイ</t>
    </rPh>
    <rPh sb="3" eb="5">
      <t>コンナン</t>
    </rPh>
    <rPh sb="5" eb="7">
      <t>ジコウ</t>
    </rPh>
    <phoneticPr fontId="6"/>
  </si>
  <si>
    <t>問6　居室</t>
    <rPh sb="0" eb="1">
      <t>ト</t>
    </rPh>
    <rPh sb="3" eb="5">
      <t>キョシツ</t>
    </rPh>
    <phoneticPr fontId="6"/>
  </si>
  <si>
    <t>問7　建物</t>
    <rPh sb="0" eb="1">
      <t>ト</t>
    </rPh>
    <rPh sb="3" eb="5">
      <t>タテモノ</t>
    </rPh>
    <phoneticPr fontId="6"/>
  </si>
  <si>
    <t>問8　脱出経路</t>
    <rPh sb="0" eb="1">
      <t>ト</t>
    </rPh>
    <rPh sb="3" eb="5">
      <t>ダッシュツ</t>
    </rPh>
    <rPh sb="5" eb="7">
      <t>ケイロ</t>
    </rPh>
    <phoneticPr fontId="6"/>
  </si>
  <si>
    <t>問9　マニュアル</t>
    <rPh sb="0" eb="1">
      <t>ト</t>
    </rPh>
    <phoneticPr fontId="6"/>
  </si>
  <si>
    <t>問10　建物鍵</t>
    <rPh sb="0" eb="1">
      <t>ト</t>
    </rPh>
    <rPh sb="4" eb="6">
      <t>タテモノ</t>
    </rPh>
    <rPh sb="6" eb="7">
      <t>カギ</t>
    </rPh>
    <phoneticPr fontId="6"/>
  </si>
  <si>
    <t>問11　居室鍵</t>
    <rPh sb="0" eb="1">
      <t>ト</t>
    </rPh>
    <rPh sb="4" eb="6">
      <t>キョシツ</t>
    </rPh>
    <rPh sb="6" eb="7">
      <t>カギ</t>
    </rPh>
    <phoneticPr fontId="6"/>
  </si>
  <si>
    <t>問12　戸数・入居者数</t>
    <rPh sb="0" eb="1">
      <t>ト</t>
    </rPh>
    <rPh sb="4" eb="6">
      <t>コスウ</t>
    </rPh>
    <rPh sb="7" eb="10">
      <t>ニュウキョシャ</t>
    </rPh>
    <rPh sb="10" eb="11">
      <t>スウ</t>
    </rPh>
    <phoneticPr fontId="6"/>
  </si>
  <si>
    <t>問13　年齢</t>
    <rPh sb="0" eb="1">
      <t>ト</t>
    </rPh>
    <rPh sb="4" eb="6">
      <t>ネンレイ</t>
    </rPh>
    <phoneticPr fontId="6"/>
  </si>
  <si>
    <t>問14　所得状況</t>
    <rPh sb="0" eb="1">
      <t>ト</t>
    </rPh>
    <rPh sb="4" eb="6">
      <t>ショトク</t>
    </rPh>
    <rPh sb="6" eb="8">
      <t>ジョウキョウ</t>
    </rPh>
    <phoneticPr fontId="6"/>
  </si>
  <si>
    <t>問15</t>
    <rPh sb="0" eb="1">
      <t>ト</t>
    </rPh>
    <phoneticPr fontId="6"/>
  </si>
  <si>
    <t>問16　入居動機</t>
    <rPh sb="0" eb="1">
      <t>ト</t>
    </rPh>
    <rPh sb="4" eb="6">
      <t>ニュウキョ</t>
    </rPh>
    <rPh sb="6" eb="8">
      <t>ドウキ</t>
    </rPh>
    <phoneticPr fontId="6"/>
  </si>
  <si>
    <t>(1)住宅内</t>
    <rPh sb="3" eb="5">
      <t>ジュウタク</t>
    </rPh>
    <rPh sb="5" eb="6">
      <t>ナイ</t>
    </rPh>
    <phoneticPr fontId="6"/>
  </si>
  <si>
    <t>4
間接</t>
    <rPh sb="2" eb="4">
      <t>カンセツ</t>
    </rPh>
    <phoneticPr fontId="9"/>
  </si>
  <si>
    <t>4の方法</t>
    <rPh sb="2" eb="4">
      <t>ホウホウ</t>
    </rPh>
    <phoneticPr fontId="9"/>
  </si>
  <si>
    <t>5
喫食</t>
    <rPh sb="2" eb="4">
      <t>キッショク</t>
    </rPh>
    <phoneticPr fontId="9"/>
  </si>
  <si>
    <t>6
その他</t>
    <rPh sb="4" eb="5">
      <t>ホカ</t>
    </rPh>
    <phoneticPr fontId="6"/>
  </si>
  <si>
    <t>6の内容</t>
    <rPh sb="2" eb="4">
      <t>ナイヨウ</t>
    </rPh>
    <phoneticPr fontId="9"/>
  </si>
  <si>
    <t>(1)定期面談</t>
    <rPh sb="3" eb="5">
      <t>テイキ</t>
    </rPh>
    <rPh sb="5" eb="7">
      <t>メンダン</t>
    </rPh>
    <phoneticPr fontId="6"/>
  </si>
  <si>
    <t>(2)　直近相談内容</t>
    <rPh sb="4" eb="6">
      <t>チョッキン</t>
    </rPh>
    <rPh sb="6" eb="8">
      <t>ソウダン</t>
    </rPh>
    <rPh sb="8" eb="10">
      <t>ナイヨウ</t>
    </rPh>
    <phoneticPr fontId="6"/>
  </si>
  <si>
    <t>(3)　繋ぎ先</t>
    <rPh sb="4" eb="5">
      <t>ツナ</t>
    </rPh>
    <rPh sb="6" eb="7">
      <t>サキ</t>
    </rPh>
    <phoneticPr fontId="6"/>
  </si>
  <si>
    <t>病院　前々日より前</t>
    <rPh sb="0" eb="2">
      <t>ビョウイン</t>
    </rPh>
    <rPh sb="3" eb="6">
      <t>ゼンゼンジツ</t>
    </rPh>
    <rPh sb="8" eb="9">
      <t>マエ</t>
    </rPh>
    <phoneticPr fontId="9"/>
  </si>
  <si>
    <t>（2）</t>
    <phoneticPr fontId="9"/>
  </si>
  <si>
    <t>7の内容</t>
    <rPh sb="2" eb="4">
      <t>ナイヨウ</t>
    </rPh>
    <phoneticPr fontId="9"/>
  </si>
  <si>
    <t>ヶ月</t>
    <rPh sb="1" eb="2">
      <t>ゲツ</t>
    </rPh>
    <phoneticPr fontId="9"/>
  </si>
  <si>
    <t>(1)　職員同士</t>
    <rPh sb="4" eb="6">
      <t>ショクイン</t>
    </rPh>
    <rPh sb="6" eb="8">
      <t>ドウシ</t>
    </rPh>
    <phoneticPr fontId="6"/>
  </si>
  <si>
    <t>(2)　ケアマネジャー</t>
    <phoneticPr fontId="6"/>
  </si>
  <si>
    <t>(1)　医療機関</t>
    <rPh sb="4" eb="6">
      <t>イリョウ</t>
    </rPh>
    <rPh sb="6" eb="8">
      <t>キカン</t>
    </rPh>
    <phoneticPr fontId="6"/>
  </si>
  <si>
    <t>(2)　訪問看護</t>
  </si>
  <si>
    <t>(3)　介護事業所</t>
  </si>
  <si>
    <t>収受日</t>
    <rPh sb="0" eb="2">
      <t>シュウジュ</t>
    </rPh>
    <rPh sb="2" eb="3">
      <t>ヒ</t>
    </rPh>
    <phoneticPr fontId="6"/>
  </si>
  <si>
    <t>入力日</t>
    <rPh sb="0" eb="2">
      <t>ニュウリョク</t>
    </rPh>
    <rPh sb="2" eb="3">
      <t>ビ</t>
    </rPh>
    <phoneticPr fontId="6"/>
  </si>
  <si>
    <t>4　建物賃貸借</t>
    <rPh sb="2" eb="4">
      <t>タテモノ</t>
    </rPh>
    <rPh sb="4" eb="7">
      <t>チンタイシャク</t>
    </rPh>
    <phoneticPr fontId="9"/>
  </si>
  <si>
    <t>5　その他の内容</t>
    <rPh sb="4" eb="5">
      <t>タ</t>
    </rPh>
    <rPh sb="6" eb="8">
      <t>ナイヨウ</t>
    </rPh>
    <phoneticPr fontId="9"/>
  </si>
  <si>
    <t>8　その他の内容</t>
    <rPh sb="4" eb="5">
      <t>タ</t>
    </rPh>
    <rPh sb="6" eb="8">
      <t>ナイヨウ</t>
    </rPh>
    <phoneticPr fontId="9"/>
  </si>
  <si>
    <t>ア</t>
    <phoneticPr fontId="6"/>
  </si>
  <si>
    <t>合計</t>
  </si>
  <si>
    <t>問17　住宅選択理由</t>
    <rPh sb="0" eb="1">
      <t>トイ</t>
    </rPh>
    <rPh sb="4" eb="6">
      <t>ジュウタク</t>
    </rPh>
    <rPh sb="6" eb="8">
      <t>センタク</t>
    </rPh>
    <rPh sb="8" eb="10">
      <t>リユウ</t>
    </rPh>
    <phoneticPr fontId="6"/>
  </si>
  <si>
    <t>問18　入居前住所地</t>
    <rPh sb="0" eb="1">
      <t>ト</t>
    </rPh>
    <rPh sb="4" eb="6">
      <t>ニュウキョ</t>
    </rPh>
    <rPh sb="6" eb="7">
      <t>マエ</t>
    </rPh>
    <rPh sb="7" eb="9">
      <t>ジュウショ</t>
    </rPh>
    <rPh sb="9" eb="10">
      <t>チ</t>
    </rPh>
    <phoneticPr fontId="6"/>
  </si>
  <si>
    <t>レスピレーター</t>
  </si>
  <si>
    <t>入力
完了日</t>
    <rPh sb="0" eb="2">
      <t>ニュウリョク</t>
    </rPh>
    <rPh sb="3" eb="6">
      <t>カンリョウビ</t>
    </rPh>
    <phoneticPr fontId="6"/>
  </si>
  <si>
    <t>合計</t>
    <rPh sb="0" eb="2">
      <t>ゴウケイ</t>
    </rPh>
    <phoneticPr fontId="6"/>
  </si>
  <si>
    <t>7　その他の内容</t>
    <rPh sb="4" eb="5">
      <t>タ</t>
    </rPh>
    <rPh sb="6" eb="8">
      <t>ナイヨウ</t>
    </rPh>
    <phoneticPr fontId="9"/>
  </si>
  <si>
    <t>9　その他の内容</t>
    <rPh sb="4" eb="5">
      <t>タ</t>
    </rPh>
    <rPh sb="6" eb="8">
      <t>ナイヨウ</t>
    </rPh>
    <phoneticPr fontId="9"/>
  </si>
  <si>
    <t>1
同一</t>
    <rPh sb="2" eb="4">
      <t>ドウイツ</t>
    </rPh>
    <phoneticPr fontId="9"/>
  </si>
  <si>
    <t>2
近隣</t>
    <rPh sb="2" eb="4">
      <t>キンリン</t>
    </rPh>
    <phoneticPr fontId="9"/>
  </si>
  <si>
    <t>3
都内</t>
    <rPh sb="2" eb="4">
      <t>トナイ</t>
    </rPh>
    <phoneticPr fontId="9"/>
  </si>
  <si>
    <t>4
都外</t>
    <rPh sb="2" eb="3">
      <t>ト</t>
    </rPh>
    <rPh sb="3" eb="4">
      <t>ガイ</t>
    </rPh>
    <phoneticPr fontId="9"/>
  </si>
  <si>
    <t>5
不明</t>
    <rPh sb="2" eb="3">
      <t>フ</t>
    </rPh>
    <rPh sb="3" eb="4">
      <t>メイ</t>
    </rPh>
    <phoneticPr fontId="9"/>
  </si>
  <si>
    <t>問18合計確認</t>
    <rPh sb="0" eb="1">
      <t>トイ</t>
    </rPh>
    <phoneticPr fontId="9"/>
  </si>
  <si>
    <t>問18＝問13</t>
    <rPh sb="0" eb="1">
      <t>トイ</t>
    </rPh>
    <phoneticPr fontId="9"/>
  </si>
  <si>
    <t>1持家</t>
    <rPh sb="1" eb="2">
      <t>モ</t>
    </rPh>
    <rPh sb="2" eb="3">
      <t>イエ</t>
    </rPh>
    <phoneticPr fontId="6"/>
  </si>
  <si>
    <t>2賃貸</t>
    <rPh sb="1" eb="3">
      <t>チンタイ</t>
    </rPh>
    <phoneticPr fontId="6"/>
  </si>
  <si>
    <t>3不明</t>
    <rPh sb="1" eb="3">
      <t>フメイ</t>
    </rPh>
    <phoneticPr fontId="6"/>
  </si>
  <si>
    <t>4
病院</t>
    <rPh sb="2" eb="3">
      <t>ビョウ</t>
    </rPh>
    <rPh sb="3" eb="4">
      <t>イン</t>
    </rPh>
    <phoneticPr fontId="6"/>
  </si>
  <si>
    <t>5
特養</t>
    <rPh sb="2" eb="4">
      <t>トクヨウ</t>
    </rPh>
    <phoneticPr fontId="6"/>
  </si>
  <si>
    <t>6
老健</t>
    <rPh sb="2" eb="3">
      <t>ロウ</t>
    </rPh>
    <rPh sb="3" eb="4">
      <t>ケン</t>
    </rPh>
    <phoneticPr fontId="6"/>
  </si>
  <si>
    <t>7
療養型</t>
    <rPh sb="2" eb="5">
      <t>リョウヨウガタ</t>
    </rPh>
    <phoneticPr fontId="6"/>
  </si>
  <si>
    <t>8
認知症生活介護</t>
    <rPh sb="2" eb="5">
      <t>ニンチショウ</t>
    </rPh>
    <rPh sb="5" eb="7">
      <t>セイカツ</t>
    </rPh>
    <rPh sb="7" eb="9">
      <t>カイゴ</t>
    </rPh>
    <phoneticPr fontId="6"/>
  </si>
  <si>
    <t>(2)地域</t>
    <rPh sb="3" eb="5">
      <t>チイキ</t>
    </rPh>
    <phoneticPr fontId="6"/>
  </si>
  <si>
    <t>問19　入居前居住場所</t>
    <rPh sb="0" eb="1">
      <t>ト</t>
    </rPh>
    <rPh sb="4" eb="6">
      <t>ニュウキョ</t>
    </rPh>
    <rPh sb="6" eb="7">
      <t>マエ</t>
    </rPh>
    <rPh sb="7" eb="9">
      <t>キョジュウ</t>
    </rPh>
    <rPh sb="9" eb="11">
      <t>バショ</t>
    </rPh>
    <phoneticPr fontId="6"/>
  </si>
  <si>
    <t>問20　中心職員</t>
    <rPh sb="0" eb="1">
      <t>ト</t>
    </rPh>
    <rPh sb="4" eb="6">
      <t>チュウシン</t>
    </rPh>
    <rPh sb="6" eb="8">
      <t>ショクイン</t>
    </rPh>
    <phoneticPr fontId="6"/>
  </si>
  <si>
    <t>問21　職員配置</t>
    <rPh sb="0" eb="1">
      <t>ト</t>
    </rPh>
    <rPh sb="4" eb="6">
      <t>ショクイン</t>
    </rPh>
    <rPh sb="6" eb="8">
      <t>ハイチ</t>
    </rPh>
    <phoneticPr fontId="6"/>
  </si>
  <si>
    <t>問22　安否確認方法</t>
    <rPh sb="0" eb="1">
      <t>ト</t>
    </rPh>
    <rPh sb="4" eb="6">
      <t>アンピ</t>
    </rPh>
    <rPh sb="6" eb="8">
      <t>カクニン</t>
    </rPh>
    <rPh sb="8" eb="10">
      <t>ホウホウ</t>
    </rPh>
    <phoneticPr fontId="6"/>
  </si>
  <si>
    <t>問23　生活相談</t>
    <rPh sb="0" eb="1">
      <t>ト</t>
    </rPh>
    <rPh sb="4" eb="6">
      <t>セイカツ</t>
    </rPh>
    <rPh sb="6" eb="8">
      <t>ソウダン</t>
    </rPh>
    <phoneticPr fontId="6"/>
  </si>
  <si>
    <t>転居事例の件数</t>
  </si>
  <si>
    <t>通し番号</t>
    <rPh sb="0" eb="1">
      <t>トオ</t>
    </rPh>
    <rPh sb="2" eb="4">
      <t>バンゴウ</t>
    </rPh>
    <phoneticPr fontId="6"/>
  </si>
  <si>
    <t>登録番号</t>
    <rPh sb="0" eb="2">
      <t>トウロク</t>
    </rPh>
    <rPh sb="2" eb="4">
      <t>バンゴウ</t>
    </rPh>
    <phoneticPr fontId="9"/>
  </si>
  <si>
    <t>住宅名</t>
    <rPh sb="0" eb="2">
      <t>ジュウタク</t>
    </rPh>
    <rPh sb="2" eb="3">
      <t>メイ</t>
    </rPh>
    <phoneticPr fontId="6"/>
  </si>
  <si>
    <t>登録事業者</t>
    <rPh sb="0" eb="2">
      <t>トウロク</t>
    </rPh>
    <rPh sb="2" eb="5">
      <t>ジギョウシャ</t>
    </rPh>
    <phoneticPr fontId="6"/>
  </si>
  <si>
    <t>担当</t>
    <rPh sb="0" eb="2">
      <t>タントウ</t>
    </rPh>
    <phoneticPr fontId="9"/>
  </si>
  <si>
    <t>対象</t>
    <rPh sb="0" eb="2">
      <t>タイショウ</t>
    </rPh>
    <phoneticPr fontId="9"/>
  </si>
  <si>
    <t>27　その他</t>
    <rPh sb="5" eb="6">
      <t>ホカ</t>
    </rPh>
    <phoneticPr fontId="6"/>
  </si>
  <si>
    <t>27
　その他の内容</t>
    <rPh sb="8" eb="10">
      <t>ナイヨウ</t>
    </rPh>
    <phoneticPr fontId="9"/>
  </si>
  <si>
    <t>1
所有</t>
    <rPh sb="2" eb="4">
      <t>ショユウ</t>
    </rPh>
    <phoneticPr fontId="9"/>
  </si>
  <si>
    <t>2
購入</t>
    <rPh sb="2" eb="4">
      <t>コウニュウ</t>
    </rPh>
    <phoneticPr fontId="9"/>
  </si>
  <si>
    <t>3　借地</t>
    <rPh sb="2" eb="4">
      <t>シャクチ</t>
    </rPh>
    <phoneticPr fontId="9"/>
  </si>
  <si>
    <t>世帯向け</t>
    <rPh sb="0" eb="2">
      <t>セタイ</t>
    </rPh>
    <rPh sb="2" eb="3">
      <t>ム</t>
    </rPh>
    <phoneticPr fontId="6"/>
  </si>
  <si>
    <t>合計確認</t>
    <phoneticPr fontId="9"/>
  </si>
  <si>
    <t>イ</t>
    <phoneticPr fontId="6"/>
  </si>
  <si>
    <t>ウ</t>
    <phoneticPr fontId="6"/>
  </si>
  <si>
    <t>戸数</t>
    <rPh sb="0" eb="2">
      <t>コスウ</t>
    </rPh>
    <phoneticPr fontId="6"/>
  </si>
  <si>
    <t>入居戸数</t>
    <rPh sb="0" eb="2">
      <t>ニュウキョ</t>
    </rPh>
    <rPh sb="2" eb="4">
      <t>コスウ</t>
    </rPh>
    <phoneticPr fontId="6"/>
  </si>
  <si>
    <t>入居者数</t>
    <rPh sb="0" eb="3">
      <t>ニュウキョシャ</t>
    </rPh>
    <rPh sb="3" eb="4">
      <t>スウ</t>
    </rPh>
    <phoneticPr fontId="6"/>
  </si>
  <si>
    <t>入居待ち人数</t>
    <rPh sb="0" eb="2">
      <t>ニュウキョ</t>
    </rPh>
    <rPh sb="2" eb="3">
      <t>マ</t>
    </rPh>
    <rPh sb="4" eb="6">
      <t>ニンズウ</t>
    </rPh>
    <phoneticPr fontId="6"/>
  </si>
  <si>
    <t>～59</t>
    <phoneticPr fontId="6"/>
  </si>
  <si>
    <t>60～64</t>
    <phoneticPr fontId="6"/>
  </si>
  <si>
    <t>65～69</t>
    <phoneticPr fontId="6"/>
  </si>
  <si>
    <t>問24　緊通頻度</t>
    <rPh sb="0" eb="1">
      <t>トイ</t>
    </rPh>
    <rPh sb="4" eb="5">
      <t>ミシト</t>
    </rPh>
    <rPh sb="5" eb="6">
      <t>ツウ</t>
    </rPh>
    <rPh sb="6" eb="8">
      <t>ヒンド</t>
    </rPh>
    <phoneticPr fontId="9"/>
  </si>
  <si>
    <t>↓</t>
  </si>
  <si>
    <r>
      <rPr>
        <b/>
        <sz val="10"/>
        <color indexed="8"/>
        <rFont val="メイリオ"/>
        <family val="3"/>
        <charset val="128"/>
      </rPr>
      <t>住宅名</t>
    </r>
  </si>
  <si>
    <r>
      <rPr>
        <b/>
        <sz val="10"/>
        <color indexed="8"/>
        <rFont val="メイリオ"/>
        <family val="3"/>
        <charset val="128"/>
      </rPr>
      <t>登録番号</t>
    </r>
  </si>
  <si>
    <r>
      <rPr>
        <b/>
        <sz val="10"/>
        <color indexed="8"/>
        <rFont val="メイリオ"/>
        <family val="3"/>
        <charset val="128"/>
      </rPr>
      <t>登録事業者名</t>
    </r>
  </si>
  <si>
    <r>
      <rPr>
        <b/>
        <sz val="10"/>
        <color indexed="8"/>
        <rFont val="メイリオ"/>
        <family val="3"/>
        <charset val="128"/>
      </rPr>
      <t>担当者氏名</t>
    </r>
  </si>
  <si>
    <r>
      <rPr>
        <b/>
        <sz val="10"/>
        <color indexed="8"/>
        <rFont val="メイリオ"/>
        <family val="3"/>
        <charset val="128"/>
      </rPr>
      <t>所　　　属</t>
    </r>
  </si>
  <si>
    <r>
      <rPr>
        <b/>
        <sz val="10"/>
        <color indexed="8"/>
        <rFont val="メイリオ"/>
        <family val="3"/>
        <charset val="128"/>
      </rPr>
      <t>連絡先：電話</t>
    </r>
  </si>
  <si>
    <r>
      <rPr>
        <b/>
        <sz val="10"/>
        <color indexed="8"/>
        <rFont val="メイリオ"/>
        <family val="3"/>
        <charset val="128"/>
      </rPr>
      <t>連絡先：メールアドレス</t>
    </r>
  </si>
  <si>
    <t>Ⅺ虐待防止</t>
    <rPh sb="1" eb="3">
      <t>ギャクタイ</t>
    </rPh>
    <rPh sb="3" eb="5">
      <t>ボウシ</t>
    </rPh>
    <phoneticPr fontId="9"/>
  </si>
  <si>
    <t>有</t>
    <rPh sb="0" eb="1">
      <t>アリ</t>
    </rPh>
    <phoneticPr fontId="6"/>
  </si>
  <si>
    <t>無</t>
    <rPh sb="0" eb="1">
      <t>ナシ</t>
    </rPh>
    <phoneticPr fontId="9"/>
  </si>
  <si>
    <t>年</t>
    <rPh sb="0" eb="1">
      <t>ネン</t>
    </rPh>
    <phoneticPr fontId="9"/>
  </si>
  <si>
    <t>月</t>
    <rPh sb="0" eb="1">
      <t>ガツ</t>
    </rPh>
    <phoneticPr fontId="9"/>
  </si>
  <si>
    <t>1
病院</t>
    <rPh sb="2" eb="4">
      <t>ビョウイン</t>
    </rPh>
    <phoneticPr fontId="6"/>
  </si>
  <si>
    <t>2
診療有</t>
    <rPh sb="2" eb="4">
      <t>シンリョウ</t>
    </rPh>
    <rPh sb="4" eb="5">
      <t>アリ</t>
    </rPh>
    <phoneticPr fontId="6"/>
  </si>
  <si>
    <t>3診療無</t>
    <rPh sb="1" eb="3">
      <t>シンリョウ</t>
    </rPh>
    <rPh sb="3" eb="4">
      <t>ナシ</t>
    </rPh>
    <phoneticPr fontId="6"/>
  </si>
  <si>
    <t>4　居宅</t>
    <rPh sb="2" eb="4">
      <t>キョタク</t>
    </rPh>
    <phoneticPr fontId="9"/>
  </si>
  <si>
    <t>5
訪問介護</t>
    <rPh sb="2" eb="4">
      <t>ホウモン</t>
    </rPh>
    <rPh sb="4" eb="6">
      <t>カイゴ</t>
    </rPh>
    <phoneticPr fontId="6"/>
  </si>
  <si>
    <t xml:space="preserve">6
訪問看護
</t>
    <rPh sb="2" eb="6">
      <t>ホウモンカンゴ</t>
    </rPh>
    <phoneticPr fontId="6"/>
  </si>
  <si>
    <t>7
夜訪介</t>
    <rPh sb="2" eb="3">
      <t>ヨル</t>
    </rPh>
    <rPh sb="3" eb="4">
      <t>ホウ</t>
    </rPh>
    <rPh sb="4" eb="5">
      <t>カイ</t>
    </rPh>
    <phoneticPr fontId="6"/>
  </si>
  <si>
    <t>8
定期</t>
    <rPh sb="2" eb="4">
      <t>テイキ</t>
    </rPh>
    <phoneticPr fontId="6"/>
  </si>
  <si>
    <t>確認
完了日</t>
    <rPh sb="0" eb="2">
      <t>カクニン</t>
    </rPh>
    <rPh sb="3" eb="6">
      <t>カンリョウビ</t>
    </rPh>
    <phoneticPr fontId="6"/>
  </si>
  <si>
    <t>メモ</t>
    <phoneticPr fontId="9"/>
  </si>
  <si>
    <t>特定施設の指定</t>
    <rPh sb="0" eb="2">
      <t>トクテイ</t>
    </rPh>
    <rPh sb="2" eb="4">
      <t>シセツ</t>
    </rPh>
    <rPh sb="5" eb="7">
      <t>シテイ</t>
    </rPh>
    <phoneticPr fontId="9"/>
  </si>
  <si>
    <t>問1 入居開始</t>
    <rPh sb="0" eb="1">
      <t>ト</t>
    </rPh>
    <rPh sb="3" eb="5">
      <t>ニュウキョ</t>
    </rPh>
    <rPh sb="5" eb="7">
      <t>カイシ</t>
    </rPh>
    <phoneticPr fontId="6"/>
  </si>
  <si>
    <t>問3　土地取得方法</t>
    <rPh sb="0" eb="1">
      <t>ト</t>
    </rPh>
    <rPh sb="3" eb="5">
      <t>トチ</t>
    </rPh>
    <rPh sb="5" eb="7">
      <t>シュトク</t>
    </rPh>
    <rPh sb="7" eb="9">
      <t>ホウホウ</t>
    </rPh>
    <phoneticPr fontId="6"/>
  </si>
  <si>
    <t>その他（下記に具体的にご記入ください）</t>
  </si>
  <si>
    <t>居宅介護支援</t>
  </si>
  <si>
    <t>訪問介護</t>
  </si>
  <si>
    <t>訪問看護</t>
  </si>
  <si>
    <t>夜間対応型訪問介護</t>
  </si>
  <si>
    <t>訪問入浴介護</t>
  </si>
  <si>
    <t>訪問リハビリテーション</t>
  </si>
  <si>
    <t>認知症対応型通所介護</t>
  </si>
  <si>
    <t>通所リハビリテーション</t>
  </si>
  <si>
    <t>小規模多機能型居宅介護</t>
  </si>
  <si>
    <t>看護小規模多機能型居宅介護</t>
  </si>
  <si>
    <t>短期入所生活介護</t>
  </si>
  <si>
    <t>短期入所療養介護</t>
  </si>
  <si>
    <t>介護老人福祉施設</t>
  </si>
  <si>
    <t>介護老人保健施設</t>
  </si>
  <si>
    <t>介護療養型医療施設</t>
  </si>
  <si>
    <t>薬局</t>
  </si>
  <si>
    <t>一般住戸</t>
  </si>
  <si>
    <t>オーナー住戸</t>
  </si>
  <si>
    <t>飲食店</t>
  </si>
  <si>
    <t>認知症対応型共同生活介護</t>
    <phoneticPr fontId="6"/>
  </si>
  <si>
    <t>病院</t>
    <phoneticPr fontId="6"/>
  </si>
  <si>
    <t>① 行政</t>
  </si>
  <si>
    <t>② 法人</t>
  </si>
  <si>
    <t>③ 個人</t>
  </si>
  <si>
    <t>④ その他（下記にご記入ください）</t>
  </si>
  <si>
    <t>２　自社の土地又は建物の活用</t>
  </si>
  <si>
    <t>３　サービス付き高齢者向け住宅事業の拡大</t>
  </si>
  <si>
    <t>４　有料老人ホーム等を経営しており、新たなラインナップへの参入・強化</t>
  </si>
  <si>
    <t>問5　整備において困難だったことについて、当てはまるものすべてを選び、○を付けてください。(複数回答可)</t>
    <phoneticPr fontId="6"/>
  </si>
  <si>
    <t>１　土地の確保(土地探し)</t>
    <phoneticPr fontId="6"/>
  </si>
  <si>
    <t>２　土地・建物オーナーとの調整</t>
  </si>
  <si>
    <t>４　建物建設費の資金調達</t>
  </si>
  <si>
    <t>５　国・都からの補助金の獲得</t>
  </si>
  <si>
    <t>６　地域住民への説明</t>
  </si>
  <si>
    <t>８　その他（下記にご記入ください）</t>
  </si>
  <si>
    <t>９ 　特にない</t>
  </si>
  <si>
    <t>７　区市との協議</t>
  </si>
  <si>
    <t>３  土地購入費の資金調達</t>
    <phoneticPr fontId="6"/>
  </si>
  <si>
    <t>５　その他（下記にご記入ください）</t>
  </si>
  <si>
    <t>問6　居室内の以下の設備の設置状況について、それぞれ当てはまるものを１つ選び、○を付けてください。</t>
    <phoneticPr fontId="6"/>
  </si>
  <si>
    <t>（イ）火災感知器</t>
  </si>
  <si>
    <t>１　すべての居室に設置</t>
    <phoneticPr fontId="6"/>
  </si>
  <si>
    <t>２　一部居室に設置</t>
    <phoneticPr fontId="6"/>
  </si>
  <si>
    <t>３　設置していない</t>
    <phoneticPr fontId="6"/>
  </si>
  <si>
    <t>４　該当なし（1階のみのため）</t>
    <phoneticPr fontId="6"/>
  </si>
  <si>
    <t>２　設置していない</t>
    <phoneticPr fontId="6"/>
  </si>
  <si>
    <t>１　設置している</t>
    <phoneticPr fontId="6"/>
  </si>
  <si>
    <t>（ア）警報を発する
　　　自動火災報知設備</t>
    <phoneticPr fontId="6"/>
  </si>
  <si>
    <t>１　火災報知器と連動して自動的に解錠</t>
  </si>
  <si>
    <t>２　職員の遠隔操作で一斉に解錠</t>
  </si>
  <si>
    <t>３　職員が手動で個別に解錠</t>
  </si>
  <si>
    <t>４　入居者による個別の解錠が可能</t>
  </si>
  <si>
    <t>１　整備している</t>
  </si>
  <si>
    <t xml:space="preserve">２　整備していない </t>
  </si>
  <si>
    <t>１  入居者は自由に出入りできる</t>
    <phoneticPr fontId="6"/>
  </si>
  <si>
    <t>２  通常は施錠しており、入居者や来訪者の求めに応じて職員が解錠する</t>
    <phoneticPr fontId="6"/>
  </si>
  <si>
    <t>問10　住宅(建物の玄関)の施錠について、当てはまるものを１つ選び、○を付けてください。</t>
    <phoneticPr fontId="6"/>
  </si>
  <si>
    <t>１　住戸の鍵を入居者が管理しており、入居者は外出時に施錠できる</t>
    <phoneticPr fontId="6"/>
  </si>
  <si>
    <t>２　住戸の鍵は住宅の管理者が管理している(入居者は鍵を持っていない)</t>
    <phoneticPr fontId="6"/>
  </si>
  <si>
    <t>３　住宅の管理者が合鍵を使用して住戸に立ち入る場合の手続きを定めている</t>
    <phoneticPr fontId="6"/>
  </si>
  <si>
    <t>４　住宅の管理者が合鍵を使用して住戸に立ち入った場合に記録を残している</t>
    <phoneticPr fontId="6"/>
  </si>
  <si>
    <t>５　合鍵は金庫などに保管しており、日常的には使用していない</t>
    <phoneticPr fontId="6"/>
  </si>
  <si>
    <t>６　いつでも入居者の状況を確認できるよう、合鍵は日常的に使用している</t>
    <phoneticPr fontId="6"/>
  </si>
  <si>
    <t>７　必要な場合に職員が入室できるよう、住戸の鍵は掛けないことにしている</t>
    <phoneticPr fontId="6"/>
  </si>
  <si>
    <t>８　その他（下記にご記入ください）</t>
    <phoneticPr fontId="6"/>
  </si>
  <si>
    <t>合計(全住戸)</t>
  </si>
  <si>
    <t>単身向け住戸</t>
  </si>
  <si>
    <t>戸　数</t>
  </si>
  <si>
    <t>入居戸数</t>
  </si>
  <si>
    <t>入居者数</t>
  </si>
  <si>
    <t>世帯向け住戸</t>
  </si>
  <si>
    <t>戸数　合計</t>
    <rPh sb="3" eb="5">
      <t>ゴウケイ</t>
    </rPh>
    <phoneticPr fontId="6"/>
  </si>
  <si>
    <t>入居待ち人数</t>
  </si>
  <si>
    <t>入居戸数　合計</t>
    <phoneticPr fontId="6"/>
  </si>
  <si>
    <t>入居者数　合計</t>
    <phoneticPr fontId="6"/>
  </si>
  <si>
    <t>問13  入居者の年齢ごとの人数、及び平均年齢等を記入してください。</t>
    <phoneticPr fontId="6"/>
  </si>
  <si>
    <t>不明</t>
  </si>
  <si>
    <r>
      <rPr>
        <sz val="11"/>
        <color indexed="8"/>
        <rFont val="ヒラギノ角ゴ ProN W3"/>
        <family val="3"/>
        <charset val="128"/>
        <scheme val="minor"/>
      </rPr>
      <t>合計</t>
    </r>
  </si>
  <si>
    <t>※入居者の配偶者が要支援・要介護の場合は、「要支援・要介護」欄に記入してください。
※合計は「～59歳」欄の人数と一致させてください。</t>
  </si>
  <si>
    <t>要支援・要介護</t>
  </si>
  <si>
    <t>入居者の配偶者</t>
  </si>
  <si>
    <t>生活保護受給者の人数　　</t>
  </si>
  <si>
    <t>７  その他（下記にご記入ください）</t>
  </si>
  <si>
    <t>１　介護の必要が高まったため</t>
  </si>
  <si>
    <t>２　医療の必要が高まったため</t>
  </si>
  <si>
    <t>３　独り暮らしが不安になったため</t>
  </si>
  <si>
    <t>４　バリアフリー住宅に暮らしたかったため</t>
  </si>
  <si>
    <t>５　自宅の管理が大変になったため</t>
  </si>
  <si>
    <t>６  不明</t>
  </si>
  <si>
    <t>所得１</t>
    <phoneticPr fontId="6"/>
  </si>
  <si>
    <t>所得２</t>
    <phoneticPr fontId="6"/>
  </si>
  <si>
    <t>所得３</t>
    <phoneticPr fontId="6"/>
  </si>
  <si>
    <t>所得４</t>
    <phoneticPr fontId="6"/>
  </si>
  <si>
    <t>問17　貴住宅を選んだ理由として、あてはまるもの全てに○を付けてください。（複数回答可）</t>
    <phoneticPr fontId="6"/>
  </si>
  <si>
    <t>３　食事の提供を受けられるため</t>
  </si>
  <si>
    <t>４　家事支援が受けられるため</t>
  </si>
  <si>
    <t>７  利用料金が自分の経済状況と合っているため</t>
  </si>
  <si>
    <t>８  不明</t>
  </si>
  <si>
    <t>９  その他（下記にご記入ください）</t>
  </si>
  <si>
    <t>１　介護サービス事業所と連携しているため</t>
  </si>
  <si>
    <t>２　医療機関と連携しているため</t>
  </si>
  <si>
    <t>５　家族の住宅に近いため</t>
  </si>
  <si>
    <t>６  入居前の居住地に近いため</t>
  </si>
  <si>
    <t>問18　入居前の住所地の該当人数をお答えください。</t>
    <rPh sb="12" eb="14">
      <t>ガイトウ</t>
    </rPh>
    <rPh sb="14" eb="16">
      <t>ニンズウ</t>
    </rPh>
    <phoneticPr fontId="6"/>
  </si>
  <si>
    <t>２　都内の隣接区市内からの転居</t>
  </si>
  <si>
    <t>３　都内の隣接しない区市からの転居</t>
  </si>
  <si>
    <t>４　都外からの転居</t>
  </si>
  <si>
    <t>５　不明</t>
  </si>
  <si>
    <t>１　同一区市内からの転居</t>
  </si>
  <si>
    <t>問19　入居前の居住場所の該当人数をお答えください。</t>
    <rPh sb="13" eb="15">
      <t>ガイトウ</t>
    </rPh>
    <rPh sb="15" eb="17">
      <t>ニンズウ</t>
    </rPh>
    <phoneticPr fontId="6"/>
  </si>
  <si>
    <t>持家（独居）</t>
  </si>
  <si>
    <t>持家（同居家族あり）</t>
  </si>
  <si>
    <t>借家・賃貸住宅（独居）</t>
  </si>
  <si>
    <t>借家・賃貸住宅（同居家族あり）</t>
  </si>
  <si>
    <t>不明（独居）</t>
  </si>
  <si>
    <t>不明（同居家族あり）</t>
  </si>
  <si>
    <t>自宅・親族の家</t>
  </si>
  <si>
    <t>認知症対応型共同生活介護</t>
  </si>
  <si>
    <t>軽費老人ホーム、養護老人ホーム</t>
  </si>
  <si>
    <t>有料老人ホーム</t>
  </si>
  <si>
    <t>他のサービス付き高齢者向け住宅</t>
  </si>
  <si>
    <t>他の高齢者向け住宅（旧高専賃等）</t>
  </si>
  <si>
    <t>その他</t>
  </si>
  <si>
    <t xml:space="preserve">（１）勤務形態を選択するとともに、兼務の場合は兼務業種に○を付けてください。 </t>
    <phoneticPr fontId="6"/>
  </si>
  <si>
    <t>７　その他（下記にご記入ください）</t>
  </si>
  <si>
    <t>ア　住宅の専従職員</t>
  </si>
  <si>
    <t>１　訪問介護事業所</t>
  </si>
  <si>
    <t>２　訪問看護事業所</t>
  </si>
  <si>
    <t>３　通所介護事業所</t>
  </si>
  <si>
    <t>４　居宅介護支援事業所</t>
  </si>
  <si>
    <t>５　小規模多機能型居宅介護事業所</t>
  </si>
  <si>
    <t>６　定期巡回・随時対応型訪問介護看護事業所</t>
  </si>
  <si>
    <t>カ　介護職員初任者研修課程修了者(旧ホームヘルパー２級以上）</t>
  </si>
  <si>
    <t>キ　その他（下記にご記入ください）</t>
  </si>
  <si>
    <t>ア　看護師</t>
    <phoneticPr fontId="6"/>
  </si>
  <si>
    <t>イ　保健師</t>
  </si>
  <si>
    <t>ウ　社会福祉士</t>
  </si>
  <si>
    <t>エ　介護福祉士</t>
  </si>
  <si>
    <t>オ　ケアマネジャー</t>
  </si>
  <si>
    <t>イ　一部の職員が他の事業所と兼務している</t>
    <phoneticPr fontId="6"/>
  </si>
  <si>
    <t>エ　その他（下記にご記入ください）</t>
  </si>
  <si>
    <t>ウ　他事業所と兼務はしていない</t>
  </si>
  <si>
    <t>a １日１回</t>
  </si>
  <si>
    <t>b １日２回</t>
  </si>
  <si>
    <t>c １日３回以上</t>
  </si>
  <si>
    <t>３　生活リズムセンサーによる確認　(水センサー、人感センサー等)</t>
  </si>
  <si>
    <t>６　その他（下記にご記入ください）</t>
  </si>
  <si>
    <t>２  電話による確認</t>
  </si>
  <si>
    <t>５　喫食による確認</t>
  </si>
  <si>
    <t>問23  生活相談について、以下の（１）から（３）の問いにお答えください。</t>
  </si>
  <si>
    <t>ア  介護に関する相談</t>
  </si>
  <si>
    <t>イ  医療に関する相談　　　</t>
  </si>
  <si>
    <t xml:space="preserve">カ　家計や資産に関しての相談　 </t>
  </si>
  <si>
    <t>キ　転居前に住んでいた住宅に関する相談(売却、維持管理等)</t>
  </si>
  <si>
    <t xml:space="preserve">ク　家族・親族との人間関係について　　　　 </t>
  </si>
  <si>
    <t xml:space="preserve">コ　日常生活に関する相談(買い物やゴミ出し、家電製品の操作等) </t>
  </si>
  <si>
    <t>シ　その他 (具体例:下記にご記入ください) 　</t>
  </si>
  <si>
    <t xml:space="preserve">１　行っている </t>
  </si>
  <si>
    <t>２　行っていない</t>
  </si>
  <si>
    <t>ウ　行政サービスについての相談</t>
  </si>
  <si>
    <t>エ　成年後見制度に関する相談　</t>
  </si>
  <si>
    <t>オ　近隣地域の情報についての問い合わせ</t>
  </si>
  <si>
    <t>サ　住戸内の設備等に関して 　　　</t>
    <phoneticPr fontId="6"/>
  </si>
  <si>
    <t xml:space="preserve">ス　特になし </t>
    <phoneticPr fontId="6"/>
  </si>
  <si>
    <t>ア　地域包括支援センター 　　　</t>
  </si>
  <si>
    <t>イ　行政 　　　　　　</t>
  </si>
  <si>
    <t>オ　ケアマネジャー 　　　　　　</t>
  </si>
  <si>
    <t>カ　社会福祉協議会 　</t>
  </si>
  <si>
    <t>コ　その他 (具体例:下記にご記入ください) 　</t>
  </si>
  <si>
    <t xml:space="preserve">サ　特になし </t>
  </si>
  <si>
    <t>ウ　医療機関　　　</t>
  </si>
  <si>
    <t>エ　介護事業者</t>
  </si>
  <si>
    <t>キ　地域のボランティア活動グループ</t>
  </si>
  <si>
    <t>ク　家族 　　　　　　　　　　　</t>
  </si>
  <si>
    <t xml:space="preserve">ケ　近隣の商店 </t>
  </si>
  <si>
    <t>１～２回</t>
  </si>
  <si>
    <t>３～５回</t>
  </si>
  <si>
    <t>６回～</t>
  </si>
  <si>
    <r>
      <rPr>
        <sz val="11"/>
        <color indexed="8"/>
        <rFont val="ヒラギノ角ゴ ProN W3"/>
        <family val="3"/>
        <charset val="128"/>
        <scheme val="minor"/>
      </rPr>
      <t>０回</t>
    </r>
  </si>
  <si>
    <t xml:space="preserve">※別途費用の発生するものも含む。(複数回答可) </t>
  </si>
  <si>
    <t xml:space="preserve">イ　通院への付添   </t>
  </si>
  <si>
    <t>ウ　通院以外の外出(散歩、買い物等)の支援</t>
  </si>
  <si>
    <t>エ　買い物の代行 　</t>
  </si>
  <si>
    <t>キ　洗濯サービス 　</t>
  </si>
  <si>
    <t>ク　金銭の管理</t>
  </si>
  <si>
    <t xml:space="preserve">コ　栄養指導や料理教室  </t>
  </si>
  <si>
    <t>サ　その他 (具体例:下記にご記入ください) 　</t>
  </si>
  <si>
    <t xml:space="preserve">シ　特になし </t>
  </si>
  <si>
    <t>ア　入居者による調理の支援　</t>
  </si>
  <si>
    <t>オ　ゴミ出し　　</t>
  </si>
  <si>
    <t>カ　清掃代行　　</t>
  </si>
  <si>
    <t>ケ　介護予防を目的とした運動教室等　　　　</t>
  </si>
  <si>
    <t>問3  貴住宅の土地の取得方法について、当てはまるものを１つ選び、○を付けてください。</t>
  </si>
  <si>
    <t>※  所得には家族等からの仕送り・支援も含めてください。
※  所得が不明であっても生活保護受給であれば所得１へ記入してください。
※  合計が問13の入居者数の合計数と一致するようにお答えください。</t>
  </si>
  <si>
    <t>生活保護受給者</t>
  </si>
  <si>
    <t>年収300万円以下</t>
  </si>
  <si>
    <t>年収301～500万円</t>
  </si>
  <si>
    <t>年収501万円以上</t>
  </si>
  <si>
    <t>不　明</t>
    <phoneticPr fontId="6"/>
  </si>
  <si>
    <t>問26　コミュニティ形成のための支援等の実施について、以下の（１）（２）の問いにお答えください。</t>
    <phoneticPr fontId="6"/>
  </si>
  <si>
    <t xml:space="preserve">ウ　カフェ等の交流スペースの設置 </t>
    <phoneticPr fontId="6"/>
  </si>
  <si>
    <t>エ　その他 (具体例:下記にご記入ください) 　</t>
    <phoneticPr fontId="6"/>
  </si>
  <si>
    <t xml:space="preserve">オ　実施していない </t>
    <phoneticPr fontId="6"/>
  </si>
  <si>
    <t xml:space="preserve">ア　近隣住民との交流イベントや行事の実施・支援 </t>
    <phoneticPr fontId="6"/>
  </si>
  <si>
    <t>エ　(入居者に対する)地域の行事・活動に関する情報の積極的な提供</t>
    <phoneticPr fontId="6"/>
  </si>
  <si>
    <t xml:space="preserve">オ　(住宅として)地域行事への積極的な参加 </t>
    <phoneticPr fontId="6"/>
  </si>
  <si>
    <t>カ　その他 (具体例:下記にご記入ください) 　</t>
    <phoneticPr fontId="6"/>
  </si>
  <si>
    <t>a 週１回程度実施</t>
  </si>
  <si>
    <t>b 月に１回程度実施</t>
  </si>
  <si>
    <t>c 必要の都度実施</t>
  </si>
  <si>
    <t>エ　その他の方法 (具体例:下記にご記入ください) 　</t>
  </si>
  <si>
    <t>ウ　申し送りの実施</t>
  </si>
  <si>
    <t>オ　実施していない</t>
  </si>
  <si>
    <t xml:space="preserve">ア　定期的にミーティングを実施 </t>
  </si>
  <si>
    <t>イ　不定期(必要があれば)にミーティングを実施</t>
  </si>
  <si>
    <t xml:space="preserve">オ　サービス担当者会議に、必要があれば出席している </t>
  </si>
  <si>
    <t xml:space="preserve">カ　特に情報共有を行っていない </t>
  </si>
  <si>
    <t>キ　その他(具体例:下記にご記入ください) 　</t>
  </si>
  <si>
    <t>ウ　利用者・家族の同意を得て、ケアプランの写しを貰っている</t>
  </si>
  <si>
    <t>エ　サービス担当者会議に、ほとんどの場合出席している</t>
  </si>
  <si>
    <t>問28　医療機関等との協力・連携状況について以下の（１）から（４）の問いにお答えください。</t>
  </si>
  <si>
    <t xml:space="preserve">ａ　グループ法人内の医療機関 </t>
  </si>
  <si>
    <t xml:space="preserve">ｂ　提携契約を行っている医療機関 </t>
  </si>
  <si>
    <t xml:space="preserve">ｃ　契約関係はないが協力している医療機関 </t>
  </si>
  <si>
    <t>２　なし</t>
  </si>
  <si>
    <t>ａ　グループ法人内の訪問看護事業所</t>
  </si>
  <si>
    <t>ｂ　提携契約を行っている訪問看護事業所</t>
  </si>
  <si>
    <t>ａ　グループ法人内の介護事業所</t>
  </si>
  <si>
    <t>ｂ　提携契約を行っている介護事業所</t>
  </si>
  <si>
    <t>ｃ　契約関係はないが協力している介護事業所</t>
  </si>
  <si>
    <t>ｃ　契約関係はないが協力している
　　訪問看護事業所</t>
    <phoneticPr fontId="6"/>
  </si>
  <si>
    <t>カ　認知症対応型通所介護</t>
  </si>
  <si>
    <t>キ　通所リハビリテーション</t>
  </si>
  <si>
    <t>ケ　小規模多機能型居宅介護</t>
  </si>
  <si>
    <t>サ　短期入所生活介護</t>
  </si>
  <si>
    <t>セ　薬局</t>
  </si>
  <si>
    <r>
      <rPr>
        <sz val="11"/>
        <color indexed="8"/>
        <rFont val="ヒラギノ角ゴ ProN W3"/>
        <family val="3"/>
        <charset val="128"/>
        <scheme val="minor"/>
      </rPr>
      <t>ア　居宅介護支援事業所</t>
    </r>
  </si>
  <si>
    <t>１ あり</t>
  </si>
  <si>
    <t>２ なし</t>
  </si>
  <si>
    <t>ウ　訪問看護事業所</t>
  </si>
  <si>
    <t>問30  現在の入居者の自立・要支援・要介護度別の人数（調査基準日現在と、入居時点）について記入してください。</t>
  </si>
  <si>
    <t>※（１）と（２）の合計が一致することを確認してください</t>
  </si>
  <si>
    <t>自立</t>
  </si>
  <si>
    <t>要支援１</t>
  </si>
  <si>
    <t>要支援２</t>
  </si>
  <si>
    <t>要介護１</t>
  </si>
  <si>
    <t>要介護２</t>
  </si>
  <si>
    <t>要介護３</t>
  </si>
  <si>
    <t>要介護４</t>
  </si>
  <si>
    <t>要介護５</t>
  </si>
  <si>
    <t>たんの吸引</t>
  </si>
  <si>
    <t>点滴</t>
  </si>
  <si>
    <t>ストマ</t>
  </si>
  <si>
    <t>中心静脈栄養</t>
  </si>
  <si>
    <t>ネブライザー</t>
  </si>
  <si>
    <t>疼痛管理</t>
  </si>
  <si>
    <t>認知症の方の人数（ａ＋ｂ）</t>
  </si>
  <si>
    <t>ａ　認知症の方のうち、入居者の日常生活自立度を把握していない人数</t>
  </si>
  <si>
    <t>ｂ　認知症の方のうち、入居者の日常生活自立度を把握している人数</t>
  </si>
  <si>
    <t>いずれの認知症の症状も有しない。</t>
  </si>
  <si>
    <t>ｂ　上記（ａ）以外の介護保険サービスの利用者数</t>
  </si>
  <si>
    <t>※ 介護予防支援、介護予防サービスを含めて記載してください。介護予防・日常生活支援総合事業
　 におけるサービス（例：訪問型サービス、通所型サービス）は含みません。
※ 記載のないメニューは、その他にご記入ください。
※ 一人の方が複数のサービスを利用されている場合は、それぞれのサービスに計上してください。</t>
    <phoneticPr fontId="6"/>
  </si>
  <si>
    <t>問35　退去時の退去先及び退去者のおおよその入居期間についてお答えください。</t>
    <phoneticPr fontId="6"/>
  </si>
  <si>
    <t>不明</t>
    <phoneticPr fontId="6"/>
  </si>
  <si>
    <t>～３か月</t>
  </si>
  <si>
    <t>４～６か月</t>
  </si>
  <si>
    <t>住宅内</t>
  </si>
  <si>
    <t>介護老人福祉施設への入居</t>
  </si>
  <si>
    <t>住宅型有料老人ホームへの入居</t>
  </si>
  <si>
    <t>家族・親族宅</t>
  </si>
  <si>
    <t xml:space="preserve">病院・診療所への入院 </t>
  </si>
  <si>
    <t>１～２年未満</t>
    <phoneticPr fontId="6"/>
  </si>
  <si>
    <t>７か月～１年未満</t>
    <phoneticPr fontId="6"/>
  </si>
  <si>
    <t>２～４年未満</t>
    <phoneticPr fontId="6"/>
  </si>
  <si>
    <t>４年～</t>
    <phoneticPr fontId="6"/>
  </si>
  <si>
    <t>※ 入居戸数は戸数のうち、入居者のいる戸数です。</t>
    <phoneticPr fontId="6"/>
  </si>
  <si>
    <t xml:space="preserve">１　自己所有地(以前から持っていた)  </t>
    <phoneticPr fontId="6"/>
  </si>
  <si>
    <t>２　新規購入</t>
    <phoneticPr fontId="6"/>
  </si>
  <si>
    <t>３　借地⇒ 貸主 :　</t>
    <phoneticPr fontId="6"/>
  </si>
  <si>
    <t>４　建物賃貸借　⇒ 貸主 :　</t>
    <phoneticPr fontId="6"/>
  </si>
  <si>
    <t>Ⅳ　状況把握及び生活相談サービスを行う職員について</t>
  </si>
  <si>
    <t>Ⅴ　状況把握及び生活相談サービスを行う職員の業務内容について</t>
  </si>
  <si>
    <t>Ⅵ　医療機関等との協力・連携状況について</t>
  </si>
  <si>
    <t xml:space="preserve">Ⅶ　食事について </t>
  </si>
  <si>
    <t>Ⅸ　利用者の退去経緯について</t>
  </si>
  <si>
    <t>（１）当てはまるもの１つ選び、○を付けてください。</t>
    <phoneticPr fontId="6"/>
  </si>
  <si>
    <t>（１）看取りの対応を行っているかについて、当てはまるもの１つ選び、数字もしくは○を付けてください。</t>
    <rPh sb="34" eb="36">
      <t>スウジ</t>
    </rPh>
    <phoneticPr fontId="6"/>
  </si>
  <si>
    <r>
      <t>Ⅺ</t>
    </r>
    <r>
      <rPr>
        <b/>
        <sz val="14"/>
        <color indexed="8"/>
        <rFont val="メイリオ"/>
        <family val="3"/>
        <charset val="128"/>
      </rPr>
      <t>　入居者の権利擁護及び高齢者虐待防止について</t>
    </r>
  </si>
  <si>
    <t>Ⅰ　住宅の概要について</t>
  </si>
  <si>
    <t>※人数の合計は、問13で回答した入居者数の合計と一致させてください。
　誤って緊急通報による呼出しがあった場合は含めないでください。</t>
    <phoneticPr fontId="6"/>
  </si>
  <si>
    <t>※ 経管栄養等の利用者については計上しないでください。</t>
    <phoneticPr fontId="6"/>
  </si>
  <si>
    <t>他のサービス付き高齢者向け住宅（特定施設）への入居</t>
    <phoneticPr fontId="6"/>
  </si>
  <si>
    <t>他のサービス付き高齢者向け住宅（特定施設以外）への入居</t>
    <phoneticPr fontId="6"/>
  </si>
  <si>
    <t>１　看取りの対応を行っている</t>
    <phoneticPr fontId="6"/>
  </si>
  <si>
    <t>１　看取りに関する指針やマニュアル等を設けている</t>
    <phoneticPr fontId="6"/>
  </si>
  <si>
    <t>２　看取りに関する指針やマニュアル等を入居者に公開している</t>
    <phoneticPr fontId="6"/>
  </si>
  <si>
    <t>３　入居者や家族に看取りの意思を確認する手続きを定めている</t>
    <phoneticPr fontId="6"/>
  </si>
  <si>
    <t>４　入居者や家族と看取りの対応方法を事前に確認している</t>
    <phoneticPr fontId="6"/>
  </si>
  <si>
    <t>５　看取りの対応を行う医療機関を定めている</t>
    <phoneticPr fontId="6"/>
  </si>
  <si>
    <t>６　看取りの対応ができる看護師が住宅に常駐している</t>
    <phoneticPr fontId="6"/>
  </si>
  <si>
    <t>７　住宅職員が看取りに関する研修を受講している</t>
    <phoneticPr fontId="6"/>
  </si>
  <si>
    <t>８　その他（下記にご記入ください）</t>
    <phoneticPr fontId="6"/>
  </si>
  <si>
    <t>１　入居者からの相談の内容に応じて区市町村や地域包括支援センターに相談している</t>
    <phoneticPr fontId="6"/>
  </si>
  <si>
    <t>２　あらかじめ任意後見制度、権利擁護システム等の情報提供をしている</t>
    <phoneticPr fontId="6"/>
  </si>
  <si>
    <t>３　職員が外部の研修を受講している</t>
    <phoneticPr fontId="6"/>
  </si>
  <si>
    <t>４　職員が内部の研修・勉強会を受講している</t>
    <phoneticPr fontId="6"/>
  </si>
  <si>
    <t>５　マニュアルを作成している</t>
    <phoneticPr fontId="6"/>
  </si>
  <si>
    <t>６　その他（下記にご記入ください）</t>
    <phoneticPr fontId="6"/>
  </si>
  <si>
    <t>１　あり 　⇒　(複数回答可)　</t>
    <phoneticPr fontId="6"/>
  </si>
  <si>
    <t>１　あり 　⇒　(複数回答可)　</t>
    <phoneticPr fontId="6"/>
  </si>
  <si>
    <t>問34  入居者の介護保険の利用状況について、以下の（１）（２）の問いにお答えください。</t>
    <phoneticPr fontId="6"/>
  </si>
  <si>
    <t xml:space="preserve"> 60～64 歳</t>
    <phoneticPr fontId="6"/>
  </si>
  <si>
    <t xml:space="preserve">   ～59 歳</t>
    <phoneticPr fontId="6"/>
  </si>
  <si>
    <t>↓</t>
    <phoneticPr fontId="6"/>
  </si>
  <si>
    <t>（１） 医療機関との協力・連携の有無について、該当する項目に○を付けてください。</t>
    <rPh sb="23" eb="25">
      <t>ガイトウ</t>
    </rPh>
    <rPh sb="27" eb="29">
      <t>コウモク</t>
    </rPh>
    <phoneticPr fontId="6"/>
  </si>
  <si>
    <t>※その他1　――右欄に記載―→</t>
    <phoneticPr fontId="6"/>
  </si>
  <si>
    <t>※その他3　――右欄に記載―→</t>
    <phoneticPr fontId="6"/>
  </si>
  <si>
    <t>※その他2　――右欄に記載―→</t>
    <phoneticPr fontId="6"/>
  </si>
  <si>
    <t>その他（人数は右欄、項目は下記にご記入ください）</t>
    <rPh sb="4" eb="6">
      <t>ニンズウ</t>
    </rPh>
    <rPh sb="7" eb="8">
      <t>ミギ</t>
    </rPh>
    <rPh sb="8" eb="9">
      <t>ラン</t>
    </rPh>
    <rPh sb="10" eb="12">
      <t>コウモク</t>
    </rPh>
    <phoneticPr fontId="6"/>
  </si>
  <si>
    <t>（回答者1）主に登録事業者様に回答していただくことを想定（問１～19）</t>
    <phoneticPr fontId="6"/>
  </si>
  <si>
    <t>２−１　併設事業所等の有無</t>
    <phoneticPr fontId="6"/>
  </si>
  <si>
    <t>西暦・年</t>
    <phoneticPr fontId="6"/>
  </si>
  <si>
    <t>月</t>
    <phoneticPr fontId="6"/>
  </si>
  <si>
    <t>２−２　併設事業所の種別</t>
    <rPh sb="4" eb="6">
      <t>ヘイセツ</t>
    </rPh>
    <rPh sb="6" eb="9">
      <t>ジギョウショ</t>
    </rPh>
    <rPh sb="10" eb="12">
      <t>シュベツ</t>
    </rPh>
    <phoneticPr fontId="6"/>
  </si>
  <si>
    <t>５　その他 ―右欄に記載→</t>
    <phoneticPr fontId="6"/>
  </si>
  <si>
    <t>（ア）スプリンクラー</t>
    <phoneticPr fontId="6"/>
  </si>
  <si>
    <t>※  合計が問13の入居者数の合計数と一致するようにお答えください。</t>
    <phoneticPr fontId="6"/>
  </si>
  <si>
    <t>（２）当該住宅における勤務年数を記入してください。</t>
    <phoneticPr fontId="6"/>
  </si>
  <si>
    <t>（１）日中職員の配置人員数と、夜間職員の配置人員数及び勤務形態についてお答えください。</t>
    <phoneticPr fontId="6"/>
  </si>
  <si>
    <t>（１）随時の相談や問い合わせ以外に、定期的な面談を行うことで、入居者の状況把握を行っていますか？
　　　当てはまるものを１つ選び、○を付けてください。</t>
    <rPh sb="3" eb="5">
      <t>ズイジ</t>
    </rPh>
    <rPh sb="6" eb="8">
      <t>ソウダン</t>
    </rPh>
    <rPh sb="9" eb="10">
      <t>ト</t>
    </rPh>
    <rPh sb="11" eb="12">
      <t>ア</t>
    </rPh>
    <rPh sb="14" eb="16">
      <t>イガイ</t>
    </rPh>
    <rPh sb="18" eb="21">
      <t>テイキテキ</t>
    </rPh>
    <rPh sb="22" eb="24">
      <t>メンダン</t>
    </rPh>
    <rPh sb="25" eb="26">
      <t>オコナ</t>
    </rPh>
    <rPh sb="32" eb="35">
      <t>ニュウキョシャ</t>
    </rPh>
    <rPh sb="36" eb="38">
      <t>ジョウキョウ</t>
    </rPh>
    <rPh sb="38" eb="40">
      <t>ハアク</t>
    </rPh>
    <rPh sb="41" eb="42">
      <t>オコナ</t>
    </rPh>
    <rPh sb="53" eb="54">
      <t>ア</t>
    </rPh>
    <rPh sb="63" eb="64">
      <t>セン</t>
    </rPh>
    <rPh sb="69" eb="70">
      <t>ツ</t>
    </rPh>
    <phoneticPr fontId="6"/>
  </si>
  <si>
    <t xml:space="preserve">（２）近隣住民とのコミュニティ形成のための支援等について、実施しているものすべてを選び、
　　　○を付けてください。(複数回答可) </t>
    <phoneticPr fontId="6"/>
  </si>
  <si>
    <t>問25　状況把握・生活相談以外に実施している生活支援サービス(介護保険サービスは除く)として、
　　　 当てはまるものすべてを選び、○を付けてください。</t>
    <phoneticPr fontId="6"/>
  </si>
  <si>
    <t>※休止中の事業所を含めてご回答ください。</t>
    <phoneticPr fontId="6"/>
  </si>
  <si>
    <t>問4　サービス付き高齢者向け住宅の運営を計画した動機について、当てはまるものすべてを選び、
　　  ○を付けてください。(複数回答可)</t>
    <phoneticPr fontId="6"/>
  </si>
  <si>
    <t xml:space="preserve">問8　玄関、１階の掃き出し窓、バルコニーなど、非常時の脱出経路となる出入口については、どのように
        解錠するようになっていますか。当てはまるものすべてを選び、○を付けてください。(複数回答可) </t>
    <phoneticPr fontId="6"/>
  </si>
  <si>
    <t>問9　歩行が困難な入居者や、火災の知覚・認識が困難な入居者を想定した避難対策マニュアルを整備して
        いますか。当てはまるものを１つ選び、○を付けてください。</t>
    <phoneticPr fontId="6"/>
  </si>
  <si>
    <t xml:space="preserve">問22  日々の状況把握・見守りの実施方法について、当てはまるものすべてを選び、○を付けてください。
        (複数回答可) </t>
    <phoneticPr fontId="6"/>
  </si>
  <si>
    <t>（２）ここ１ヶ月間で受けた生活相談の内容について、当てはまるものすべてに○を付けてください。
       （複数回答可）</t>
    <rPh sb="26" eb="27">
      <t>ア</t>
    </rPh>
    <phoneticPr fontId="6"/>
  </si>
  <si>
    <t xml:space="preserve">（１）住宅内の入居者同士のコミュニティ形成のための支援等について、実施しているものすべてを選び、
　　　○を付けてください。 (複数回答可) </t>
    <phoneticPr fontId="6"/>
  </si>
  <si>
    <t xml:space="preserve">ウ　地域に開放したスペース・イベント等の常設的な運営 
　　(カフェ、食堂、カルチャー教室等) </t>
    <phoneticPr fontId="6"/>
  </si>
  <si>
    <t>問27　入居者情報の共有について、以下の（１）から（２）の問いにお答えください。</t>
    <phoneticPr fontId="6"/>
  </si>
  <si>
    <t>イ　連絡ノートやパソコンを使用した情報共有</t>
    <phoneticPr fontId="6"/>
  </si>
  <si>
    <t>（２) ケアマネジャーとの情報共有方法について、当てはまるものすべてを選び、○を付けてください。
        (複数回答可)</t>
    <phoneticPr fontId="6"/>
  </si>
  <si>
    <t>（２）訪問看護事業所との協力・連携の有無について、該当する項目に○を付けてください。</t>
    <phoneticPr fontId="6"/>
  </si>
  <si>
    <t>（３） 介護事業所(訪問看護事業所を除く)との協力・連携の有無について、該当する項目に○を付けて
         ください。</t>
    <phoneticPr fontId="6"/>
  </si>
  <si>
    <t>エ　定期巡回・随時対応型
    訪問介護看護</t>
    <phoneticPr fontId="6"/>
  </si>
  <si>
    <t>オ　通所介護事業所
   （地域密着型含む）</t>
    <phoneticPr fontId="6"/>
  </si>
  <si>
    <t>ク　認知症対応型共同生活
　　介護</t>
    <phoneticPr fontId="6"/>
  </si>
  <si>
    <t>コ　看護小規模多機能型居宅
　　介護</t>
    <phoneticPr fontId="6"/>
  </si>
  <si>
    <t>問33  住宅で想定する認知症の状態の目安として、（１）、（２）のそれぞれについて、該当するもののうち
　　　最も程度の高い日常生活自立度を1つ選び〇を付けてください。</t>
    <phoneticPr fontId="6"/>
  </si>
  <si>
    <t>死亡による退去
※内訳に入力すれば自動計算
  されます</t>
    <phoneticPr fontId="6"/>
  </si>
  <si>
    <t>問36  問35の退去者のうち「入居者本人の介護度が高くなったこと」を理由として他に転居した事例があり
          ますか。(これまでの入居者相談等から得られた知見でお答えください)</t>
    <phoneticPr fontId="6"/>
  </si>
  <si>
    <t>Ⅹ　看取りについて</t>
    <phoneticPr fontId="6"/>
  </si>
  <si>
    <t>（２）上記（１）で「ある」と回答した場合、「入居者本人の介護度が高くなったこと」を理由とした
          転居事例の件数を回答してください。</t>
    <phoneticPr fontId="6"/>
  </si>
  <si>
    <t>問37  貴住宅の看取りの対応状況について、以下の（１）（２）の問いにお答えください。</t>
    <phoneticPr fontId="6"/>
  </si>
  <si>
    <r>
      <t>◆◆◆</t>
    </r>
    <r>
      <rPr>
        <b/>
        <sz val="12"/>
        <color indexed="8"/>
        <rFont val="メイリオ"/>
        <family val="3"/>
        <charset val="128"/>
      </rPr>
      <t xml:space="preserve">ご回答ありがとうございました◆◆◆
</t>
    </r>
    <r>
      <rPr>
        <sz val="12"/>
        <color indexed="8"/>
        <rFont val="メイリオ"/>
        <family val="3"/>
        <charset val="128"/>
      </rPr>
      <t>次頁からの設問は「状況把握及び生活相談サービスを行う職員」様が
ご回答いただきますようお願いいたします。</t>
    </r>
    <phoneticPr fontId="6"/>
  </si>
  <si>
    <r>
      <rPr>
        <sz val="12"/>
        <color indexed="8"/>
        <rFont val="ヒラギノ角ゴ ProN W3"/>
        <family val="3"/>
        <charset val="128"/>
      </rPr>
      <t>◆◆◆</t>
    </r>
    <r>
      <rPr>
        <b/>
        <sz val="12"/>
        <color indexed="8"/>
        <rFont val="メイリオ"/>
        <family val="3"/>
        <charset val="128"/>
      </rPr>
      <t>　質問は以上です。ありがとうございました。 ◆◆◆</t>
    </r>
    <phoneticPr fontId="6"/>
  </si>
  <si>
    <t>合 計
 ※自動計算されますので、
   ご確認ください</t>
    <phoneticPr fontId="6"/>
  </si>
  <si>
    <t>※ 単身向け、世帯向けの設定がある場合はその設定ごとに記入してください。独自に設定していない場合は
    おおむね３０㎡を基準に単身向け、世帯向けに分けて記入してください。</t>
    <phoneticPr fontId="6"/>
  </si>
  <si>
    <t>４　間接的方法(例:ゴミ出し時の確認等)による実施
    (具体的な方法:下記にご記入ください)</t>
    <phoneticPr fontId="6"/>
  </si>
  <si>
    <t>ケ　他の入居者との人間関係について</t>
    <phoneticPr fontId="6"/>
  </si>
  <si>
    <t>（１）住宅内の職員同士の情報共有として実施していることについて、当てはまるものすべてを選び、
　　　○を付けてください。(複数回答可)</t>
    <phoneticPr fontId="6"/>
  </si>
  <si>
    <t>１　外部に提供している（実績あり）</t>
    <phoneticPr fontId="6"/>
  </si>
  <si>
    <t>２　外部に提供する体制はあるが実績はない</t>
    <phoneticPr fontId="6"/>
  </si>
  <si>
    <t>３　併設していない</t>
    <phoneticPr fontId="6"/>
  </si>
  <si>
    <t>　</t>
  </si>
  <si>
    <t xml:space="preserve"> 85～89 歳</t>
    <phoneticPr fontId="6"/>
  </si>
  <si>
    <t/>
  </si>
  <si>
    <t>イ　訪問介護事業所</t>
    <phoneticPr fontId="6"/>
  </si>
  <si>
    <t xml:space="preserve">  ２　看取りの対応を行っていない</t>
    <phoneticPr fontId="6"/>
  </si>
  <si>
    <t>特定・利用権</t>
  </si>
  <si>
    <t>扶桑管理サービス株式会社</t>
  </si>
  <si>
    <r>
      <rPr>
        <sz val="10"/>
        <color rgb="FF000000"/>
        <rFont val="ＭＳ ゴシック"/>
        <family val="3"/>
        <charset val="128"/>
      </rPr>
      <t>※　本調査は東京都が都内（八王子市を除く）に登録されているサービス付き高齢者</t>
    </r>
    <r>
      <rPr>
        <sz val="10"/>
        <color rgb="FF000000"/>
        <rFont val="ヒラギノ角ゴ ProN W3"/>
        <family val="3"/>
      </rPr>
      <t xml:space="preserve">
</t>
    </r>
    <r>
      <rPr>
        <sz val="10"/>
        <color rgb="FF000000"/>
        <rFont val="ヒラギノ角ゴ ProN W3"/>
        <family val="2"/>
      </rPr>
      <t xml:space="preserve">    </t>
    </r>
    <r>
      <rPr>
        <sz val="10"/>
        <color rgb="FF000000"/>
        <rFont val="ＭＳ ゴシック"/>
        <family val="3"/>
        <charset val="128"/>
      </rPr>
      <t>向け住宅に対して、登録事項等の現状を把握するために年１回の報告を求めるも</t>
    </r>
    <r>
      <rPr>
        <sz val="10"/>
        <color rgb="FF000000"/>
        <rFont val="ヒラギノ角ゴ ProN W3"/>
        <family val="3"/>
      </rPr>
      <t xml:space="preserve">
</t>
    </r>
    <r>
      <rPr>
        <sz val="10"/>
        <color rgb="FF000000"/>
        <rFont val="ヒラギノ角ゴ ProN W3"/>
        <family val="2"/>
      </rPr>
      <t xml:space="preserve">    </t>
    </r>
    <r>
      <rPr>
        <sz val="10"/>
        <color rgb="FF000000"/>
        <rFont val="ＭＳ ゴシック"/>
        <family val="3"/>
        <charset val="128"/>
      </rPr>
      <t>のです。</t>
    </r>
    <r>
      <rPr>
        <sz val="10"/>
        <color rgb="FF000000"/>
        <rFont val="ヒラギノ角ゴ ProN W3"/>
        <family val="3"/>
      </rPr>
      <t xml:space="preserve">
</t>
    </r>
    <r>
      <rPr>
        <sz val="10"/>
        <color rgb="FF000000"/>
        <rFont val="ヒラギノ角ゴ ProN W3"/>
        <family val="2"/>
      </rPr>
      <t xml:space="preserve">    </t>
    </r>
    <r>
      <rPr>
        <sz val="10"/>
        <color rgb="FF000000"/>
        <rFont val="ＭＳ ゴシック"/>
        <family val="3"/>
        <charset val="128"/>
      </rPr>
      <t>期限までに必ずご提出いただきますようよろしくお願いします。</t>
    </r>
    <r>
      <rPr>
        <sz val="10"/>
        <color rgb="FF000000"/>
        <rFont val="Calibri"/>
        <family val="3"/>
      </rPr>
      <t xml:space="preserve">
</t>
    </r>
    <r>
      <rPr>
        <sz val="10"/>
        <color rgb="FF000000"/>
        <rFont val="游ゴシック"/>
        <family val="3"/>
        <charset val="128"/>
      </rPr>
      <t>　　　　　…ピンクセル：文字・数字を直接入力してください。</t>
    </r>
    <r>
      <rPr>
        <sz val="10"/>
        <color rgb="FF000000"/>
        <rFont val="Calibri"/>
        <family val="3"/>
      </rPr>
      <t xml:space="preserve">
</t>
    </r>
    <r>
      <rPr>
        <sz val="10"/>
        <color rgb="FF000000"/>
        <rFont val="游ゴシック"/>
        <family val="3"/>
        <charset val="128"/>
      </rPr>
      <t>　　　　　…白色セル：自動計算。入力しないでください。</t>
    </r>
    <phoneticPr fontId="6"/>
  </si>
  <si>
    <t>株式会社　サンベスト東信</t>
  </si>
  <si>
    <t>ＳＯＭＰＯケア株式会社</t>
  </si>
  <si>
    <t>特定施設</t>
    <phoneticPr fontId="6"/>
  </si>
  <si>
    <t>株式会社　ニュース　ラボ</t>
  </si>
  <si>
    <t>株式会社学研ココファン</t>
  </si>
  <si>
    <t>医療法人財団　朔望会</t>
  </si>
  <si>
    <t>株式会社シノケンウェルネス</t>
  </si>
  <si>
    <t>株式会社ベネッセスタイルケア</t>
  </si>
  <si>
    <t>株式会社コンフォート</t>
  </si>
  <si>
    <t>株式会社東急イーライフデザイン</t>
  </si>
  <si>
    <t>シマダリビングパートナーズ株式会社</t>
  </si>
  <si>
    <t>回答者１担当者氏名</t>
  </si>
  <si>
    <t>回答者１所属</t>
  </si>
  <si>
    <t>回答者１電話</t>
  </si>
  <si>
    <t>回答者１メール</t>
  </si>
  <si>
    <t>回答者2担当者氏名</t>
  </si>
  <si>
    <t>回答者2所属</t>
  </si>
  <si>
    <t>回答者2電話</t>
  </si>
  <si>
    <t>回答者2メール</t>
  </si>
  <si>
    <t>表紙</t>
    <rPh sb="0" eb="2">
      <t>ヒョウシ</t>
    </rPh>
    <phoneticPr fontId="6"/>
  </si>
  <si>
    <t>Ⅱ　建物の防災・防犯対策について</t>
    <phoneticPr fontId="6"/>
  </si>
  <si>
    <r>
      <t>５　その他（下記に</t>
    </r>
    <r>
      <rPr>
        <sz val="11"/>
        <color indexed="8"/>
        <rFont val="ヒラギノ角ゴ ProN W3"/>
        <family val="3"/>
        <charset val="128"/>
        <scheme val="minor"/>
      </rPr>
      <t>ご記入ください）</t>
    </r>
    <phoneticPr fontId="6"/>
  </si>
  <si>
    <t>Ⅲ　入居者の基礎情報について</t>
    <phoneticPr fontId="6"/>
  </si>
  <si>
    <t>※ 単位（戸、人）の入力は不要です。数字のみ入力してください。</t>
    <rPh sb="2" eb="4">
      <t>タンイ</t>
    </rPh>
    <rPh sb="5" eb="6">
      <t>コ</t>
    </rPh>
    <rPh sb="7" eb="8">
      <t>ニン</t>
    </rPh>
    <rPh sb="10" eb="12">
      <t>ニュウリョク</t>
    </rPh>
    <rPh sb="13" eb="15">
      <t>フヨウ</t>
    </rPh>
    <rPh sb="18" eb="20">
      <t>スウジ</t>
    </rPh>
    <rPh sb="22" eb="24">
      <t>ニュウリョク</t>
    </rPh>
    <phoneticPr fontId="6"/>
  </si>
  <si>
    <t>世帯向け住戸</t>
    <rPh sb="0" eb="2">
      <t>セタイ</t>
    </rPh>
    <rPh sb="2" eb="3">
      <t>ム</t>
    </rPh>
    <rPh sb="4" eb="6">
      <t>ジュウコ</t>
    </rPh>
    <phoneticPr fontId="6"/>
  </si>
  <si>
    <t>（１）年齢別人数</t>
    <rPh sb="3" eb="5">
      <t>ネンレイ</t>
    </rPh>
    <rPh sb="5" eb="6">
      <t>ベツ</t>
    </rPh>
    <rPh sb="6" eb="8">
      <t>ニンズウ</t>
    </rPh>
    <phoneticPr fontId="6"/>
  </si>
  <si>
    <t>　(これまでの入居相談等から得られた知見でお答えください)</t>
    <phoneticPr fontId="6"/>
  </si>
  <si>
    <t>　(これまでの入居相談等から得られた知見でお答えください)</t>
    <phoneticPr fontId="6"/>
  </si>
  <si>
    <t xml:space="preserve">問1  貴住宅の開設日をお答えください。(高専賃など、既存の高齢者向け住宅をサービス付き高齢者向け
       住宅として登録した場合については、従前の高齢者向け住宅の開設日をお答えください。
       地位承継があった場合も同様。) </t>
    <rPh sb="8" eb="10">
      <t>カイセツ</t>
    </rPh>
    <rPh sb="10" eb="11">
      <t>ヒ</t>
    </rPh>
    <rPh sb="47" eb="50">
      <t>コウレイシャ</t>
    </rPh>
    <rPh sb="50" eb="51">
      <t>ム</t>
    </rPh>
    <rPh sb="88" eb="90">
      <t>カイセツ</t>
    </rPh>
    <rPh sb="90" eb="91">
      <t>ヒ</t>
    </rPh>
    <phoneticPr fontId="6"/>
  </si>
  <si>
    <t>問2　住宅の併設事業所等の有無と、有る場合は該当するものを全て選び、○を付けてください。(複数回答可)</t>
    <rPh sb="29" eb="30">
      <t>スベ</t>
    </rPh>
    <phoneticPr fontId="6"/>
  </si>
  <si>
    <t xml:space="preserve">（ウ）バルコニー・ベランダ
　　(2階以上の居室)  </t>
    <phoneticPr fontId="6"/>
  </si>
  <si>
    <t>３  その他（右欄に「○」を入力の上、下記にご記入ください ↓）</t>
    <rPh sb="7" eb="8">
      <t>ミギ</t>
    </rPh>
    <rPh sb="8" eb="9">
      <t>ラン</t>
    </rPh>
    <rPh sb="14" eb="16">
      <t>ニュウリョク</t>
    </rPh>
    <rPh sb="17" eb="18">
      <t>ウエ</t>
    </rPh>
    <phoneticPr fontId="6"/>
  </si>
  <si>
    <r>
      <t>（２）平均年齢</t>
    </r>
    <r>
      <rPr>
        <sz val="10"/>
        <rFont val="ヒラギノ角ゴ ProN W3"/>
        <family val="3"/>
        <charset val="128"/>
        <scheme val="minor"/>
      </rPr>
      <t>（小数点以下1位まで）</t>
    </r>
    <r>
      <rPr>
        <sz val="11"/>
        <rFont val="ヒラギノ角ゴ ProN W3"/>
        <family val="3"/>
        <charset val="128"/>
        <scheme val="minor"/>
      </rPr>
      <t>　</t>
    </r>
    <r>
      <rPr>
        <sz val="10"/>
        <rFont val="ヒラギノ角ゴ ProN W3"/>
        <family val="3"/>
        <charset val="128"/>
        <scheme val="minor"/>
      </rPr>
      <t>※年齢不明者は平均年齢算出から除いてください。</t>
    </r>
    <rPh sb="8" eb="11">
      <t>ショウスウテン</t>
    </rPh>
    <rPh sb="11" eb="13">
      <t>イカ</t>
    </rPh>
    <rPh sb="14" eb="15">
      <t>イ</t>
    </rPh>
    <phoneticPr fontId="6"/>
  </si>
  <si>
    <t>（３）59歳以下の入居者の内訳</t>
    <phoneticPr fontId="6"/>
  </si>
  <si>
    <r>
      <rPr>
        <sz val="11"/>
        <color rgb="FF000000"/>
        <rFont val="ＭＳ ゴシック"/>
        <family val="3"/>
        <charset val="128"/>
      </rPr>
      <t>イ　併設事業所等との兼務職員
兼務する業種について当てはまるものすべてを選び、</t>
    </r>
    <r>
      <rPr>
        <sz val="11"/>
        <color rgb="FF000000"/>
        <rFont val="Segoe UI Symbol"/>
        <family val="2"/>
      </rPr>
      <t>○</t>
    </r>
    <r>
      <rPr>
        <sz val="11"/>
        <color rgb="FF000000"/>
        <rFont val="ＭＳ ゴシック"/>
        <family val="3"/>
        <charset val="128"/>
      </rPr>
      <t>を付けてください。</t>
    </r>
    <r>
      <rPr>
        <sz val="11"/>
        <color rgb="FF000000"/>
        <rFont val="Arial"/>
        <family val="2"/>
      </rPr>
      <t>(</t>
    </r>
    <r>
      <rPr>
        <sz val="11"/>
        <color rgb="FF000000"/>
        <rFont val="ＭＳ ゴシック"/>
        <family val="3"/>
        <charset val="128"/>
      </rPr>
      <t>複数回答可</t>
    </r>
    <r>
      <rPr>
        <sz val="11"/>
        <color rgb="FF000000"/>
        <rFont val="Arial"/>
        <family val="2"/>
      </rPr>
      <t>)</t>
    </r>
    <r>
      <rPr>
        <sz val="11"/>
        <color rgb="FF000000"/>
        <rFont val="ＭＳ ゴシック"/>
        <family val="3"/>
        <charset val="128"/>
      </rPr>
      <t>）</t>
    </r>
    <phoneticPr fontId="6"/>
  </si>
  <si>
    <t>ア　すべての職員が他の事業所と兼務している</t>
    <phoneticPr fontId="6"/>
  </si>
  <si>
    <r>
      <rPr>
        <sz val="11"/>
        <color rgb="FF000000"/>
        <rFont val="ＭＳ ゴシック"/>
        <family val="3"/>
        <charset val="128"/>
      </rPr>
      <t>１　定期的な居室への訪問頻度
　</t>
    </r>
    <r>
      <rPr>
        <u/>
        <sz val="11"/>
        <color rgb="FF000000"/>
        <rFont val="ＭＳ ゴシック"/>
        <family val="3"/>
        <charset val="128"/>
      </rPr>
      <t>（</t>
    </r>
    <r>
      <rPr>
        <u/>
        <sz val="11"/>
        <color rgb="FF000000"/>
        <rFont val="Arial"/>
        <family val="2"/>
      </rPr>
      <t>a</t>
    </r>
    <r>
      <rPr>
        <u/>
        <sz val="11"/>
        <color rgb="FF000000"/>
        <rFont val="ＭＳ ゴシック"/>
        <family val="3"/>
        <charset val="128"/>
      </rPr>
      <t>～</t>
    </r>
    <r>
      <rPr>
        <u/>
        <sz val="11"/>
        <color rgb="FF000000"/>
        <rFont val="Arial"/>
        <family val="2"/>
      </rPr>
      <t>c</t>
    </r>
    <r>
      <rPr>
        <u/>
        <sz val="11"/>
        <rFont val="ＭＳ ゴシック"/>
        <family val="3"/>
        <charset val="128"/>
      </rPr>
      <t>いずれか一つを選択</t>
    </r>
    <r>
      <rPr>
        <u/>
        <sz val="11"/>
        <color rgb="FF000000"/>
        <rFont val="ＭＳ ゴシック"/>
        <family val="3"/>
        <charset val="128"/>
      </rPr>
      <t>）</t>
    </r>
    <phoneticPr fontId="6"/>
  </si>
  <si>
    <t>ａ　特定施設入居者生活介護の利用者数</t>
    <phoneticPr fontId="6"/>
  </si>
  <si>
    <t>（ｂの内訳）</t>
    <phoneticPr fontId="6"/>
  </si>
  <si>
    <t>株式会社東日本福祉経営サービス</t>
  </si>
  <si>
    <t>;</t>
    <phoneticPr fontId="6"/>
  </si>
  <si>
    <r>
      <rPr>
        <sz val="11"/>
        <color rgb="FF000000"/>
        <rFont val="ＭＳ ゴシック"/>
        <family val="3"/>
        <charset val="128"/>
      </rPr>
      <t>（２）入居時点
※合計が、問</t>
    </r>
    <r>
      <rPr>
        <sz val="11"/>
        <color rgb="FF000000"/>
        <rFont val="Arial"/>
        <family val="2"/>
      </rPr>
      <t>13</t>
    </r>
    <r>
      <rPr>
        <sz val="11"/>
        <color rgb="FF000000"/>
        <rFont val="ＭＳ ゴシック"/>
        <family val="3"/>
        <charset val="128"/>
      </rPr>
      <t>の入居者数の
  合計欄と一致するように
  お答えください。
 （入居日時点）</t>
    </r>
    <phoneticPr fontId="6"/>
  </si>
  <si>
    <t>（１）入居時対応可能な
　　　認知症の状態</t>
    <phoneticPr fontId="6"/>
  </si>
  <si>
    <t>（２）入居継続が可能な
　　　認知症の状態</t>
    <phoneticPr fontId="6"/>
  </si>
  <si>
    <r>
      <rPr>
        <sz val="11"/>
        <color indexed="8"/>
        <rFont val="ヒラギノ角ゴ ProN W3"/>
        <family val="3"/>
        <charset val="128"/>
        <scheme val="minor"/>
      </rPr>
      <t>利用する入居者数</t>
    </r>
  </si>
  <si>
    <t>Ⅷ　入居者の心身の状況について</t>
    <phoneticPr fontId="6"/>
  </si>
  <si>
    <t>日中の配置人員数</t>
    <phoneticPr fontId="6"/>
  </si>
  <si>
    <t xml:space="preserve">　　※ 日中に関しては、もっとも標準的な住宅職員としての配置人員数についてお答えください。 
　　※ 職員の配置がない場合は「0(ゼロ)」を記入してください。 </t>
    <rPh sb="52" eb="54">
      <t>ショクイン</t>
    </rPh>
    <rPh sb="55" eb="57">
      <t>ハイチ</t>
    </rPh>
    <rPh sb="60" eb="62">
      <t>バアイ</t>
    </rPh>
    <phoneticPr fontId="6"/>
  </si>
  <si>
    <r>
      <t>問20　住宅内で最も中心的な役割を果たす</t>
    </r>
    <r>
      <rPr>
        <b/>
        <u/>
        <sz val="11"/>
        <color rgb="FF000000"/>
        <rFont val="メイリオ"/>
        <family val="3"/>
        <charset val="128"/>
      </rPr>
      <t>職員１名</t>
    </r>
    <r>
      <rPr>
        <b/>
        <sz val="11"/>
        <color indexed="8"/>
        <rFont val="メイリオ"/>
        <family val="3"/>
        <charset val="128"/>
      </rPr>
      <t>について、以下の（１）から（3）の問いにお答え
　　　 ください。</t>
    </r>
    <phoneticPr fontId="6"/>
  </si>
  <si>
    <t>利用する入居者数</t>
    <phoneticPr fontId="6"/>
  </si>
  <si>
    <t>　居宅介護支援</t>
    <phoneticPr fontId="6"/>
  </si>
  <si>
    <t>　朝</t>
    <phoneticPr fontId="6"/>
  </si>
  <si>
    <t>受けていない</t>
    <rPh sb="0" eb="1">
      <t>ウ</t>
    </rPh>
    <phoneticPr fontId="6"/>
  </si>
  <si>
    <t>受けている</t>
    <rPh sb="0" eb="1">
      <t>ウ</t>
    </rPh>
    <phoneticPr fontId="6"/>
  </si>
  <si>
    <t>　昼</t>
    <phoneticPr fontId="6"/>
  </si>
  <si>
    <t>　夜</t>
    <phoneticPr fontId="6"/>
  </si>
  <si>
    <t>　訪問介護</t>
    <phoneticPr fontId="6"/>
  </si>
  <si>
    <t>　訪問看護</t>
    <phoneticPr fontId="6"/>
  </si>
  <si>
    <t>　定期巡回・
　随時対応型訪問介護看護</t>
    <phoneticPr fontId="6"/>
  </si>
  <si>
    <t>　認知症対応型通所介護</t>
    <phoneticPr fontId="6"/>
  </si>
  <si>
    <t>　通所リハビリテーション</t>
    <phoneticPr fontId="6"/>
  </si>
  <si>
    <t>　小規模多機能型居宅介護</t>
    <phoneticPr fontId="6"/>
  </si>
  <si>
    <r>
      <t>※その他</t>
    </r>
    <r>
      <rPr>
        <sz val="12"/>
        <color indexed="8"/>
        <rFont val="ヒラギノ角ゴ ProN W3"/>
        <family val="2"/>
        <scheme val="minor"/>
      </rPr>
      <t>1</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</si>
  <si>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r>
      <t>※その他</t>
    </r>
    <r>
      <rPr>
        <sz val="12"/>
        <color indexed="8"/>
        <rFont val="ヒラギノ角ゴ ProN W3"/>
        <family val="2"/>
        <scheme val="minor"/>
      </rPr>
      <t>2</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</si>
  <si>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r>
      <t>※その他</t>
    </r>
    <r>
      <rPr>
        <sz val="12"/>
        <color indexed="8"/>
        <rFont val="ヒラギノ角ゴ ProN W3"/>
        <family val="2"/>
        <scheme val="minor"/>
      </rPr>
      <t>3</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</si>
  <si>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r>
      <t>※その他</t>
    </r>
    <r>
      <rPr>
        <sz val="12"/>
        <color indexed="8"/>
        <rFont val="ヒラギノ角ゴ ProN W3"/>
        <family val="2"/>
        <scheme val="minor"/>
      </rPr>
      <t>4</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</si>
  <si>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r>
      <t>※その他</t>
    </r>
    <r>
      <rPr>
        <sz val="12"/>
        <color indexed="8"/>
        <rFont val="ヒラギノ角ゴ ProN W3"/>
        <family val="2"/>
        <scheme val="minor"/>
      </rPr>
      <t>5</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</si>
  <si>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r>
      <t>※その他</t>
    </r>
    <r>
      <rPr>
        <sz val="12"/>
        <color indexed="8"/>
        <rFont val="ヒラギノ角ゴ ProN W3"/>
        <family val="2"/>
        <scheme val="minor"/>
      </rPr>
      <t>6</t>
    </r>
    <r>
      <rPr>
        <sz val="12"/>
        <color indexed="8"/>
        <rFont val="ヒラギノ角ゴ ProN W3"/>
        <family val="3"/>
        <charset val="128"/>
        <scheme val="minor"/>
      </rPr>
      <t>　</t>
    </r>
    <r>
      <rPr>
        <sz val="12"/>
        <color indexed="8"/>
        <rFont val="ヒラギノ角ゴ ProN W3"/>
        <family val="2"/>
        <scheme val="minor"/>
      </rPr>
      <t>―</t>
    </r>
    <r>
      <rPr>
        <sz val="12"/>
        <color indexed="8"/>
        <rFont val="ヒラギノ角ゴ ProN W3"/>
        <family val="3"/>
        <charset val="128"/>
        <scheme val="minor"/>
      </rPr>
      <t>右欄に記載→</t>
    </r>
    <phoneticPr fontId="6"/>
  </si>
  <si>
    <t>プラチナ・シニアホーム足立竹ノ塚</t>
  </si>
  <si>
    <t>パステルライフ昭島</t>
  </si>
  <si>
    <t>ＨＤケア高田馬場</t>
  </si>
  <si>
    <t>サンベストビレッジ浮間公園</t>
  </si>
  <si>
    <t>アンジェリカハイツ</t>
  </si>
  <si>
    <t>そんぽの家Ｓ王子神谷</t>
  </si>
  <si>
    <t>そんぽの家Ｓ玉川上水</t>
  </si>
  <si>
    <t>そんぽの家Ｓ府中住吉</t>
  </si>
  <si>
    <t>ゆいま～る拝島</t>
  </si>
  <si>
    <t>そんぽの家Ｓ上野毛</t>
  </si>
  <si>
    <t>そんぽの家Ｓ井荻</t>
  </si>
  <si>
    <t>そんぽの家Ｓ江古田</t>
  </si>
  <si>
    <t>そんぽの家Ｓ足立保塚</t>
  </si>
  <si>
    <t>そんぽの家Ｓ綾瀬</t>
  </si>
  <si>
    <t>そんぽの家Ｓ四つ木</t>
  </si>
  <si>
    <t>そんぽの家Ｓ調布</t>
  </si>
  <si>
    <t>そんぽの家Ｓ西府</t>
  </si>
  <si>
    <t>そんぽの家Ｓ府中中河原</t>
  </si>
  <si>
    <t>そんぽの家Ｓ堀切菖蒲園</t>
  </si>
  <si>
    <t>そんぽの家Ｓ羽田</t>
  </si>
  <si>
    <t>そんぽの家Ｓ烏山</t>
  </si>
  <si>
    <t>そんぽの家Ｓ北綾瀬</t>
  </si>
  <si>
    <t>そんぽの家Ｓ扇東</t>
  </si>
  <si>
    <t>ベリーハイム　あやとり</t>
  </si>
  <si>
    <t>品川区高齢者向け優良賃貸住宅コムニカ</t>
  </si>
  <si>
    <t>高齢者マンション　サンシャインビラ</t>
  </si>
  <si>
    <t>そんぽの家Ｓ府中南町</t>
  </si>
  <si>
    <t>そんぽの家Ｓ新高島平</t>
  </si>
  <si>
    <t>そんぽの家Ｓ板橋仲宿</t>
  </si>
  <si>
    <t>そんぽの家Ｓ西糀谷</t>
  </si>
  <si>
    <t>そんぽの家Ｓ扇大橋</t>
  </si>
  <si>
    <t>そんぽの家Ｓ大泉北</t>
  </si>
  <si>
    <t>そんぽの家Ｓ稲城長沼</t>
  </si>
  <si>
    <t>憩いの家</t>
  </si>
  <si>
    <t>ココファンレイクヒルズ</t>
  </si>
  <si>
    <t>ココファン池上</t>
  </si>
  <si>
    <t>そんぽの家Ｓ吉祥寺南</t>
  </si>
  <si>
    <t>高齢者フラット　楽</t>
  </si>
  <si>
    <t>ウェリスオリーブ新小岩</t>
  </si>
  <si>
    <t>府中市高齢者住宅うらら多磨</t>
  </si>
  <si>
    <t>そんぽの家Ｓときわ台南</t>
  </si>
  <si>
    <t>そんぽの家Ｓ保谷北町</t>
  </si>
  <si>
    <t>じゃすみん扇</t>
  </si>
  <si>
    <t>グループリビングあやせ</t>
  </si>
  <si>
    <t>サービス付き高齢者向け住宅「南聖園」</t>
  </si>
  <si>
    <t xml:space="preserve">プラチナ・シニアホーム板橋徳丸 </t>
  </si>
  <si>
    <t>大田幸陽会ラナハウス西糀谷</t>
  </si>
  <si>
    <t>グリーンヒルズときわ台</t>
  </si>
  <si>
    <t>フルール細田</t>
  </si>
  <si>
    <t>パステルライフ福生</t>
  </si>
  <si>
    <t>風のガーデンひの</t>
  </si>
  <si>
    <t>グランマリバーサイド立川</t>
  </si>
  <si>
    <t>西東京ケアコミュニティそよ風</t>
  </si>
  <si>
    <t>ガーデンフィールズ六木</t>
  </si>
  <si>
    <t>ガーデンフィールズ花畑</t>
  </si>
  <si>
    <t>ガーデンフィールズとねり公園BigBell</t>
  </si>
  <si>
    <t>ようせいメディカルコート</t>
  </si>
  <si>
    <t>ケアホーム西大井こうほうえん</t>
  </si>
  <si>
    <t>祖師谷ケアパークそよ風</t>
  </si>
  <si>
    <t>高齢者向け住宅せせらぎ</t>
  </si>
  <si>
    <t>マストライフ古河庭園</t>
  </si>
  <si>
    <t>デンハウス大森山王</t>
  </si>
  <si>
    <t>東急ウェリナ旗の台</t>
  </si>
  <si>
    <t>そんぽの家Ｓ武蔵野</t>
  </si>
  <si>
    <t>品川区立大井林町高齢者住宅</t>
  </si>
  <si>
    <t>ココファンまちだ鶴川</t>
  </si>
  <si>
    <t>アイリスガーデン昭島</t>
  </si>
  <si>
    <t>ライフサポートレジデンスゆらら船堀駅前</t>
  </si>
  <si>
    <t>アイエスコート西麻布</t>
  </si>
  <si>
    <t>そんぽの家Ｓ武蔵砂川</t>
  </si>
  <si>
    <t xml:space="preserve">プラチナ・シニアホーム東大和 </t>
  </si>
  <si>
    <t>ココファン水元</t>
  </si>
  <si>
    <t>シニアハウスくさばな</t>
  </si>
  <si>
    <t>東向島サービス付き高齢者向け住宅　スマイル・メゾン曳舟</t>
  </si>
  <si>
    <t>きららハウス花畑</t>
  </si>
  <si>
    <t>グランドマスト椎名町</t>
  </si>
  <si>
    <t>ベリーハイム　あやとり　ＡＮＮＥＸ</t>
  </si>
  <si>
    <t>そんぽの家Ｓ板橋若木</t>
  </si>
  <si>
    <t>そんぽの家Ｓ久米川</t>
  </si>
  <si>
    <t>そんぽの家Ｓ立川</t>
  </si>
  <si>
    <t>そんぽの家Ｓ東伏見</t>
  </si>
  <si>
    <t>サービス付き高齢者向け住宅　みどりの杜</t>
  </si>
  <si>
    <t>そんぽの家Ｓ奈美木成増</t>
  </si>
  <si>
    <t>そんぽの家Ｓ西新小岩</t>
  </si>
  <si>
    <t>そんぽの家Ｓ練馬土支田</t>
  </si>
  <si>
    <t>ナーシングホーム奥戸</t>
  </si>
  <si>
    <t>青山メディケア</t>
  </si>
  <si>
    <t>コーシャハイム向原7号棟(サービス付き高齢者向け住宅）</t>
  </si>
  <si>
    <t>ケアガーデン　ＩＳＨＩＤＡ</t>
  </si>
  <si>
    <t>ココファン立川弐番館</t>
  </si>
  <si>
    <t>コーシャハイム千歳烏山　サービス付き高齢者向け住宅　10号棟</t>
  </si>
  <si>
    <t>コーシャハイム千歳烏山　サービス付き高齢者向け住宅　9号棟</t>
  </si>
  <si>
    <t>コーシャハイム千歳烏山　サービス付き高齢者向け住宅　11号棟</t>
  </si>
  <si>
    <t>そんぽの家Ｓ木場公園</t>
  </si>
  <si>
    <t>サービス付き高齢者向け住宅　シニアコートビオラ</t>
  </si>
  <si>
    <t>ゆいま～る多摩平の森　弐番館</t>
  </si>
  <si>
    <t>グランクレール成城</t>
  </si>
  <si>
    <t>そんぽの家Ｓ東墨田ヒカリ</t>
  </si>
  <si>
    <t>ぐりーん・さいと　サルビア荘</t>
  </si>
  <si>
    <t>ココファン立川</t>
  </si>
  <si>
    <t>共英ハウス</t>
  </si>
  <si>
    <t>リリィパワーズレジデンス竹ノ塚</t>
  </si>
  <si>
    <t>あじさい北田園</t>
  </si>
  <si>
    <t>ガーデンフィールズ竹の塚</t>
  </si>
  <si>
    <t>そんぽの家Ｓ稲城</t>
  </si>
  <si>
    <t>なごやかレジデンス小平上水</t>
  </si>
  <si>
    <t>そんぽの家Ｓ国領</t>
  </si>
  <si>
    <t>そんぽの家Ｓ保谷駅前</t>
  </si>
  <si>
    <t>ミモザ白寿庵足立江北</t>
  </si>
  <si>
    <t>ハートランド足立</t>
  </si>
  <si>
    <t>ココファン四谷</t>
  </si>
  <si>
    <t>プラチナ・シニアホーム高島平</t>
  </si>
  <si>
    <t>高齢者賃貸住宅　もも</t>
  </si>
  <si>
    <t>寿らいふときわ台</t>
  </si>
  <si>
    <t>ココファン練馬関町</t>
  </si>
  <si>
    <t>ゆいま～る中沢</t>
  </si>
  <si>
    <t>サコージュ国分寺</t>
  </si>
  <si>
    <t>じゃすみん２番館</t>
  </si>
  <si>
    <t>そんぽの家Ｓ上石神井</t>
  </si>
  <si>
    <t>レイ・ストーリア滝山</t>
  </si>
  <si>
    <t>ディーフェスタ日野</t>
  </si>
  <si>
    <t>しんあい清戸の里</t>
  </si>
  <si>
    <t>マストクレリアン神楽坂</t>
  </si>
  <si>
    <t>リレ府中白糸台</t>
  </si>
  <si>
    <t>じゃすみん花畑</t>
  </si>
  <si>
    <t>マザーズハウス武蔵村山</t>
  </si>
  <si>
    <t>そんぽの家Ｓ西大井</t>
  </si>
  <si>
    <t>ディーフェスタクオーレ福生</t>
  </si>
  <si>
    <t>なごやかレジデンス練馬大泉</t>
  </si>
  <si>
    <t>みどりの樹清瀬</t>
  </si>
  <si>
    <t>コンフォートフォレスタ新柴又</t>
  </si>
  <si>
    <t>寿らいふ高島平</t>
  </si>
  <si>
    <t>リアンレーヴ立川</t>
  </si>
  <si>
    <t>小田急のサービス付き高齢者向け住宅　レオーダ経堂</t>
  </si>
  <si>
    <t>ホスピタウン梅島</t>
  </si>
  <si>
    <t>サービス付高齢者住宅　敬愛の森</t>
  </si>
  <si>
    <t>フォセット六月</t>
  </si>
  <si>
    <t>プライマリー山王</t>
  </si>
  <si>
    <t>リリィパワーズレジデンス町田</t>
  </si>
  <si>
    <t>カーサさくらが丘</t>
  </si>
  <si>
    <t>そんぽの家Ｓ平和台</t>
  </si>
  <si>
    <t>メディカルホームセントラル南馬込</t>
  </si>
  <si>
    <t>せらび小金井</t>
  </si>
  <si>
    <t>けやき館</t>
  </si>
  <si>
    <t>なごやかレジデンス東久留米</t>
  </si>
  <si>
    <t>なごやかレジデンス小平小川</t>
  </si>
  <si>
    <t>そんぽの家Ｓ上野毛駅前</t>
  </si>
  <si>
    <t>carna五反田</t>
  </si>
  <si>
    <t>銀木犀＜西新井大師＞</t>
  </si>
  <si>
    <t>ゆいま～る高島平</t>
  </si>
  <si>
    <t>プラチナ・シニアホーム武蔵村山</t>
  </si>
  <si>
    <t>なごやかレジデンス多摩</t>
  </si>
  <si>
    <t>かがやきの季　中野南台</t>
  </si>
  <si>
    <t>プラチナ・シニアホーム板橋徳丸弐番館</t>
  </si>
  <si>
    <t>グランドマスト西ヶ原</t>
  </si>
  <si>
    <t>安立園サービス付住宅さんぽ道</t>
  </si>
  <si>
    <t>ココファン仲池上</t>
  </si>
  <si>
    <t>マザーズハウス瑞穂</t>
  </si>
  <si>
    <t>清風ヒルズ金井</t>
  </si>
  <si>
    <t>プラチナ・シニアホーム武蔵村山弐番館</t>
  </si>
  <si>
    <t>なごやかレジデンス府中白糸台</t>
  </si>
  <si>
    <t>リアンレーヴ小平弐番館</t>
  </si>
  <si>
    <t>ひだまりガーデン南町田</t>
  </si>
  <si>
    <t>ディーフェスタクオーレ立川</t>
  </si>
  <si>
    <t>ヘーベルVillageやまだい中町</t>
  </si>
  <si>
    <t>リリィパワーズレジデンスすみだ向島</t>
  </si>
  <si>
    <t>プラチナ・シニアホーム西東京ひばりヶ丘</t>
  </si>
  <si>
    <t>なごやかレジデンス一之江北</t>
  </si>
  <si>
    <t>レジデンス足立島根</t>
  </si>
  <si>
    <t>はーとびれっじ豊島園</t>
  </si>
  <si>
    <t>清住の杜　町田</t>
  </si>
  <si>
    <t>えがおの家花畑</t>
  </si>
  <si>
    <t>ハイムガーデン立川幸町</t>
  </si>
  <si>
    <t>グランドマスト浜田山</t>
  </si>
  <si>
    <t>なごやかレジデンス武蔵境</t>
  </si>
  <si>
    <t>そんぽの家Ｓ三鷹丸池公園</t>
  </si>
  <si>
    <t>コープみらいサービス付き高齢者向け住宅コープみらいえ中野</t>
  </si>
  <si>
    <t>グランドマスト三鷹上連雀</t>
  </si>
  <si>
    <t>アイリスガーデン用賀</t>
  </si>
  <si>
    <t>なごやかレジデンス国立</t>
  </si>
  <si>
    <t>水車の家</t>
  </si>
  <si>
    <t>なごやかレジデンス東大泉</t>
  </si>
  <si>
    <t>公益財団法人結核予防会グリューネスハイム新山手</t>
  </si>
  <si>
    <t>サービス付き高齢者向け住宅　サンライズ小川</t>
  </si>
  <si>
    <t>スマイラス聖蹟桜ヶ丘</t>
  </si>
  <si>
    <t>コーシャハイム平尾　サービス付き高齢者向け住宅</t>
  </si>
  <si>
    <t>グランクレール世田谷中町シニアレジデンス</t>
  </si>
  <si>
    <t>グランクレール世田谷中町ケアレジデンス</t>
  </si>
  <si>
    <t>銀木犀＜東砂＞</t>
  </si>
  <si>
    <t>グランドマスト八幡山</t>
  </si>
  <si>
    <t>アビリティーズコート府中</t>
  </si>
  <si>
    <t>リハビリホームまどか上祖師谷</t>
  </si>
  <si>
    <t>グランドマスト中野若宮</t>
  </si>
  <si>
    <t>ウエリスオリーブ武蔵野関町</t>
  </si>
  <si>
    <t>ウエリスオリーブ武蔵野関町ケアレジデンス</t>
  </si>
  <si>
    <t>なごやかレジデンス板橋</t>
  </si>
  <si>
    <t>和</t>
  </si>
  <si>
    <t>四季菜館</t>
  </si>
  <si>
    <t>ガーデンテラス赤羽</t>
  </si>
  <si>
    <t>グランディナ嶺町</t>
  </si>
  <si>
    <t>アミカの郷亀有</t>
  </si>
  <si>
    <t>桜美林ガーデンヒルズ（Ｃ棟）</t>
  </si>
  <si>
    <t>桜美林ガーデンヒルズ（Ｄ棟）</t>
  </si>
  <si>
    <t>リリィパワーズレジデンスまちだ森野</t>
  </si>
  <si>
    <t>ハーモニーライフ八幡山</t>
  </si>
  <si>
    <t>グランドマスト江古田の杜</t>
  </si>
  <si>
    <t>住まいるＣｌａｓｓ本町田</t>
  </si>
  <si>
    <t>ウエリスオリーブ町田中町</t>
  </si>
  <si>
    <t>リハビリホーム花はた</t>
  </si>
  <si>
    <t>グランドマスト成城北</t>
  </si>
  <si>
    <t>フォレスト・イン・エステート谷戸沢</t>
  </si>
  <si>
    <t>グランドマスト勝どき</t>
  </si>
  <si>
    <t>ココファン勝どき</t>
  </si>
  <si>
    <t>なごやかレジデンス町田</t>
  </si>
  <si>
    <t>なごやかレジデンス清瀬</t>
  </si>
  <si>
    <t>グランドマストひばりが丘南</t>
  </si>
  <si>
    <t>生活クラブ・サービス付き高齢者向け住宅センテナル町田</t>
  </si>
  <si>
    <t>グランドマスト柳沢</t>
  </si>
  <si>
    <t>グレイテストライフ浅草</t>
  </si>
  <si>
    <t>リアンレーヴ世田谷</t>
  </si>
  <si>
    <t>エイジフリー ハウス 府中栄町</t>
  </si>
  <si>
    <t>グランドマスト板橋本蓮沼</t>
  </si>
  <si>
    <t>グランドマスト練馬桜台</t>
  </si>
  <si>
    <t>グランドマスト大塚駅前</t>
  </si>
  <si>
    <t>メゾン　あやとり</t>
  </si>
  <si>
    <t>イリーゼ西国分寺</t>
  </si>
  <si>
    <t>グランドマスト墨田文花</t>
  </si>
  <si>
    <t>ファミリー・ホスピス成瀬ハウス</t>
  </si>
  <si>
    <t>サービス付き高齢者向け住宅　愛の泉　恩多レジデンス</t>
  </si>
  <si>
    <t>グランドマスト赤堤</t>
  </si>
  <si>
    <t>悠楽里レジデンス六本木</t>
  </si>
  <si>
    <t>マザーズハウス東村山</t>
  </si>
  <si>
    <t>エクラシア清瀬</t>
  </si>
  <si>
    <t>ヒルサイドガーデン　夕陽ヶ丘</t>
  </si>
  <si>
    <t>やさしい手シニアリビングやさしえ三鷹中原</t>
  </si>
  <si>
    <t>エクラシア青梅</t>
  </si>
  <si>
    <t>こまえ正吉苑サービス付き高齢者向け住宅　</t>
  </si>
  <si>
    <t>ライブラリ大森東五丁目</t>
  </si>
  <si>
    <t>リリィパワーズレジデンス保谷</t>
  </si>
  <si>
    <t>アミカの郷成増</t>
  </si>
  <si>
    <t>パークウェルステイト浜田山</t>
  </si>
  <si>
    <t>ツクイ・ののあおやま</t>
  </si>
  <si>
    <t>特定非営利活動法人狛江共生の家</t>
  </si>
  <si>
    <t>ＩＴフォレストこだいらサービス付き高齢者向け住宅</t>
  </si>
  <si>
    <t>リリィパワーズレジデンス武蔵野</t>
  </si>
  <si>
    <t>デンマークINNつつじヶ丘</t>
  </si>
  <si>
    <t>※医療機関、介護サービス事業所については問28（４）と一致させてください。
　（問２での回答が問28（４）に自動で反映されます）</t>
    <rPh sb="40" eb="41">
      <t>トイ</t>
    </rPh>
    <rPh sb="44" eb="46">
      <t>カイトウ</t>
    </rPh>
    <rPh sb="47" eb="48">
      <t>トイ</t>
    </rPh>
    <rPh sb="54" eb="56">
      <t>ジドウ</t>
    </rPh>
    <rPh sb="57" eb="59">
      <t>ハンエイ</t>
    </rPh>
    <phoneticPr fontId="6"/>
  </si>
  <si>
    <r>
      <t>（４） 併設事業所のサービスそれぞれについて、当てはまるものを１つ選び○を付けてくだい。
　　</t>
    </r>
    <r>
      <rPr>
        <sz val="11"/>
        <color rgb="FF000000"/>
        <rFont val="メイリオ"/>
        <family val="3"/>
        <charset val="128"/>
      </rPr>
      <t>　（問２での回答が問28（４）に自動で反映されています）</t>
    </r>
    <phoneticPr fontId="6"/>
  </si>
  <si>
    <t>株式会社レイクス２１</t>
  </si>
  <si>
    <t>株式会社グランフレア金町</t>
  </si>
  <si>
    <t>グランド・マスターズ武蔵府中</t>
  </si>
  <si>
    <t>ミアヘルサ　オアシスひばりが丘</t>
  </si>
  <si>
    <t>グランクレールHARUMI FLAGシニアレジデンス</t>
  </si>
  <si>
    <t>グランクレールHARUMI FLAGケアレジデンス</t>
  </si>
  <si>
    <r>
      <t>　※開設日：営業開始とした日付（実際に入居者が入った日付ではありません。）</t>
    </r>
    <r>
      <rPr>
        <sz val="11"/>
        <color rgb="FFFF0000"/>
        <rFont val="メイリオ"/>
        <family val="3"/>
        <charset val="128"/>
      </rPr>
      <t>＊Ｑ＆Ａをご覧ください</t>
    </r>
    <rPh sb="2" eb="4">
      <t>カイセツ</t>
    </rPh>
    <rPh sb="4" eb="5">
      <t>ヒ</t>
    </rPh>
    <rPh sb="6" eb="8">
      <t>エイギョウ</t>
    </rPh>
    <rPh sb="8" eb="10">
      <t>カイシ</t>
    </rPh>
    <rPh sb="13" eb="15">
      <t>ヒヅケ</t>
    </rPh>
    <rPh sb="16" eb="18">
      <t>ジッサイ</t>
    </rPh>
    <rPh sb="19" eb="22">
      <t>ニュウキョシャ</t>
    </rPh>
    <rPh sb="23" eb="24">
      <t>ハイ</t>
    </rPh>
    <rPh sb="26" eb="28">
      <t>ヒヅケ</t>
    </rPh>
    <phoneticPr fontId="6"/>
  </si>
  <si>
    <t>20398M</t>
  </si>
  <si>
    <t>20399N</t>
  </si>
  <si>
    <t>20399O</t>
  </si>
  <si>
    <t>20399M</t>
  </si>
  <si>
    <t>20400N</t>
  </si>
  <si>
    <t>20400O</t>
  </si>
  <si>
    <t>20400M</t>
  </si>
  <si>
    <t>20401N</t>
  </si>
  <si>
    <t>20401O</t>
  </si>
  <si>
    <t>20401M</t>
  </si>
  <si>
    <t>20402N</t>
  </si>
  <si>
    <t>20402O</t>
  </si>
  <si>
    <t>20402M</t>
  </si>
  <si>
    <t>20403N</t>
  </si>
  <si>
    <t>20403O</t>
  </si>
  <si>
    <t>20403M</t>
  </si>
  <si>
    <t>20404N</t>
  </si>
  <si>
    <t>20404O</t>
  </si>
  <si>
    <t>20404M</t>
  </si>
  <si>
    <t>20405N</t>
  </si>
  <si>
    <t>20405O</t>
  </si>
  <si>
    <t>20405M</t>
  </si>
  <si>
    <t>20406N</t>
  </si>
  <si>
    <t>20406O</t>
  </si>
  <si>
    <t>20406M</t>
  </si>
  <si>
    <t>20407N</t>
  </si>
  <si>
    <t>20407O</t>
  </si>
  <si>
    <t>20407M</t>
  </si>
  <si>
    <t>20408N</t>
  </si>
  <si>
    <t>20408O</t>
  </si>
  <si>
    <t>20408M</t>
  </si>
  <si>
    <t>20409N</t>
  </si>
  <si>
    <t>20409O</t>
  </si>
  <si>
    <t>20409M</t>
  </si>
  <si>
    <t>20410N</t>
  </si>
  <si>
    <t>20410O</t>
  </si>
  <si>
    <t>20410M</t>
  </si>
  <si>
    <t>20411N</t>
  </si>
  <si>
    <t>20411O</t>
  </si>
  <si>
    <t>20411M</t>
  </si>
  <si>
    <t>20412N</t>
  </si>
  <si>
    <t>20412O</t>
  </si>
  <si>
    <t>20412M</t>
  </si>
  <si>
    <t>20413N</t>
  </si>
  <si>
    <t>20413O</t>
  </si>
  <si>
    <t>20413M</t>
  </si>
  <si>
    <t>20414N</t>
  </si>
  <si>
    <t>20414O</t>
  </si>
  <si>
    <t>20414M</t>
  </si>
  <si>
    <t>20415N</t>
  </si>
  <si>
    <t>20415O</t>
  </si>
  <si>
    <t>20415M</t>
  </si>
  <si>
    <t>20416N</t>
  </si>
  <si>
    <t>20416O</t>
  </si>
  <si>
    <t>20416M</t>
  </si>
  <si>
    <t>20417N</t>
  </si>
  <si>
    <t>20417O</t>
  </si>
  <si>
    <t>20417M</t>
  </si>
  <si>
    <t>20418N</t>
  </si>
  <si>
    <t>20418O</t>
  </si>
  <si>
    <t>20418M</t>
  </si>
  <si>
    <t>20419N</t>
  </si>
  <si>
    <t>20419O</t>
  </si>
  <si>
    <t>20419M</t>
  </si>
  <si>
    <t>20420N</t>
  </si>
  <si>
    <t>20420O</t>
  </si>
  <si>
    <t>20420M</t>
  </si>
  <si>
    <t>20421N</t>
  </si>
  <si>
    <t>20421O</t>
  </si>
  <si>
    <t>20421M</t>
  </si>
  <si>
    <t>20422N</t>
  </si>
  <si>
    <t>20422O</t>
  </si>
  <si>
    <t>20422M</t>
  </si>
  <si>
    <t>20423N</t>
  </si>
  <si>
    <t>20423O</t>
  </si>
  <si>
    <t>20423M</t>
  </si>
  <si>
    <t>20424N</t>
  </si>
  <si>
    <t>20424O</t>
  </si>
  <si>
    <t>20424M</t>
  </si>
  <si>
    <t>20425N</t>
  </si>
  <si>
    <t>20425O</t>
  </si>
  <si>
    <t>20425M</t>
  </si>
  <si>
    <t>20426N</t>
  </si>
  <si>
    <t>20426O</t>
  </si>
  <si>
    <t>20426M</t>
  </si>
  <si>
    <t>20427N</t>
  </si>
  <si>
    <t>20427O</t>
  </si>
  <si>
    <t>20427M</t>
  </si>
  <si>
    <t>20428N</t>
  </si>
  <si>
    <t>20428O</t>
  </si>
  <si>
    <t>20428M</t>
  </si>
  <si>
    <t>20429N</t>
  </si>
  <si>
    <t>20429O</t>
  </si>
  <si>
    <t>20429M</t>
  </si>
  <si>
    <t>20430N</t>
  </si>
  <si>
    <t>20430O</t>
  </si>
  <si>
    <t>20430M</t>
  </si>
  <si>
    <t>20431N</t>
  </si>
  <si>
    <t>20431O</t>
  </si>
  <si>
    <t>20431M</t>
  </si>
  <si>
    <t>20432N</t>
  </si>
  <si>
    <t>20432O</t>
  </si>
  <si>
    <t>20432M</t>
  </si>
  <si>
    <t>20433N</t>
  </si>
  <si>
    <t>20433O</t>
  </si>
  <si>
    <t>20433M</t>
  </si>
  <si>
    <t>20434N</t>
  </si>
  <si>
    <t>20434O</t>
  </si>
  <si>
    <t>20434M</t>
  </si>
  <si>
    <t>20435N</t>
  </si>
  <si>
    <t>20435O</t>
  </si>
  <si>
    <t>20435M</t>
  </si>
  <si>
    <t>20436N</t>
  </si>
  <si>
    <t>20436O</t>
  </si>
  <si>
    <t>20436M</t>
  </si>
  <si>
    <t>20437N</t>
  </si>
  <si>
    <t>20437O</t>
  </si>
  <si>
    <t>20437M</t>
  </si>
  <si>
    <t>20438N</t>
  </si>
  <si>
    <t>20438O</t>
  </si>
  <si>
    <t>20438M</t>
  </si>
  <si>
    <t>20439N</t>
  </si>
  <si>
    <t>20439O</t>
  </si>
  <si>
    <t>20439M</t>
  </si>
  <si>
    <t>20440N</t>
  </si>
  <si>
    <t>20440O</t>
  </si>
  <si>
    <t>20440M</t>
  </si>
  <si>
    <t>20441N</t>
  </si>
  <si>
    <t>20441O</t>
  </si>
  <si>
    <t>20441M</t>
  </si>
  <si>
    <t>20442N</t>
  </si>
  <si>
    <t>20442O</t>
  </si>
  <si>
    <t>20442M</t>
  </si>
  <si>
    <t>20443N</t>
  </si>
  <si>
    <t>20443O</t>
  </si>
  <si>
    <t>20443M</t>
  </si>
  <si>
    <t>20444N</t>
  </si>
  <si>
    <t>20444O</t>
  </si>
  <si>
    <t>20444M</t>
  </si>
  <si>
    <t>20445N</t>
  </si>
  <si>
    <t>20445O</t>
  </si>
  <si>
    <t>20445M</t>
  </si>
  <si>
    <t>20446N</t>
  </si>
  <si>
    <t>20446O</t>
  </si>
  <si>
    <t>20446M</t>
  </si>
  <si>
    <t>20447N</t>
  </si>
  <si>
    <t>20447O</t>
  </si>
  <si>
    <t>20447M</t>
  </si>
  <si>
    <t>20448N</t>
  </si>
  <si>
    <t>20448O</t>
  </si>
  <si>
    <t>20448M</t>
  </si>
  <si>
    <t>20449N</t>
  </si>
  <si>
    <t>20449O</t>
  </si>
  <si>
    <t>20449M</t>
  </si>
  <si>
    <t>20450N</t>
  </si>
  <si>
    <t>20450O</t>
  </si>
  <si>
    <t>20450M</t>
  </si>
  <si>
    <t>20451N</t>
  </si>
  <si>
    <t>20451O</t>
  </si>
  <si>
    <t>20451M</t>
  </si>
  <si>
    <t>20452N</t>
  </si>
  <si>
    <t>20452O</t>
  </si>
  <si>
    <t>20452M</t>
  </si>
  <si>
    <t>20453N</t>
  </si>
  <si>
    <t>20453O</t>
  </si>
  <si>
    <t>20453M</t>
  </si>
  <si>
    <t>20454N</t>
  </si>
  <si>
    <t>20454O</t>
  </si>
  <si>
    <t>20454M</t>
  </si>
  <si>
    <t>20455N</t>
  </si>
  <si>
    <t>20455O</t>
  </si>
  <si>
    <t>20455M</t>
  </si>
  <si>
    <t>20456N</t>
  </si>
  <si>
    <t>20456O</t>
  </si>
  <si>
    <t>20456M</t>
  </si>
  <si>
    <t>20457N</t>
  </si>
  <si>
    <t>20457O</t>
  </si>
  <si>
    <t>20457M</t>
  </si>
  <si>
    <t>20458N</t>
  </si>
  <si>
    <t>20458O</t>
  </si>
  <si>
    <t>20458M</t>
  </si>
  <si>
    <t>20459N</t>
  </si>
  <si>
    <t>20459O</t>
  </si>
  <si>
    <t>20459M</t>
  </si>
  <si>
    <t>20460N</t>
  </si>
  <si>
    <t>20460O</t>
  </si>
  <si>
    <t>20460M</t>
  </si>
  <si>
    <t>20461N</t>
  </si>
  <si>
    <t>20461O</t>
  </si>
  <si>
    <t>20461M</t>
  </si>
  <si>
    <t>20462N</t>
  </si>
  <si>
    <t>20462O</t>
  </si>
  <si>
    <t>20462M</t>
  </si>
  <si>
    <t>20463N</t>
  </si>
  <si>
    <t>20463O</t>
  </si>
  <si>
    <t>20463M</t>
  </si>
  <si>
    <t>20464N</t>
  </si>
  <si>
    <t>20464O</t>
  </si>
  <si>
    <t>20464M</t>
  </si>
  <si>
    <t>20465N</t>
  </si>
  <si>
    <t>20465O</t>
  </si>
  <si>
    <t>20465M</t>
  </si>
  <si>
    <t>20466N</t>
  </si>
  <si>
    <t>20466O</t>
  </si>
  <si>
    <t>20466M</t>
  </si>
  <si>
    <t>20467N</t>
  </si>
  <si>
    <t>20467O</t>
  </si>
  <si>
    <t>20467M</t>
  </si>
  <si>
    <t>20468N</t>
  </si>
  <si>
    <t>20468O</t>
  </si>
  <si>
    <t>20468M</t>
  </si>
  <si>
    <t>20469N</t>
  </si>
  <si>
    <t>20469O</t>
  </si>
  <si>
    <t>20469M</t>
  </si>
  <si>
    <t>20470N</t>
  </si>
  <si>
    <t>20470O</t>
  </si>
  <si>
    <t>20470M</t>
  </si>
  <si>
    <t>20471N</t>
  </si>
  <si>
    <t>20471O</t>
  </si>
  <si>
    <t>20471M</t>
  </si>
  <si>
    <t>20472N</t>
  </si>
  <si>
    <t>20472O</t>
  </si>
  <si>
    <t>20472M</t>
  </si>
  <si>
    <t>20473N</t>
  </si>
  <si>
    <t>20473O</t>
  </si>
  <si>
    <t>20473M</t>
  </si>
  <si>
    <t>20474N</t>
  </si>
  <si>
    <t>20474O</t>
  </si>
  <si>
    <t>20474M</t>
  </si>
  <si>
    <t>20475N</t>
  </si>
  <si>
    <t>20475O</t>
  </si>
  <si>
    <t>20475M</t>
  </si>
  <si>
    <t>20476N</t>
  </si>
  <si>
    <t>20476O</t>
  </si>
  <si>
    <t>20476M</t>
  </si>
  <si>
    <t>20477N</t>
  </si>
  <si>
    <t>20477O</t>
  </si>
  <si>
    <t>20477M</t>
  </si>
  <si>
    <t>20478N</t>
  </si>
  <si>
    <t>20478O</t>
  </si>
  <si>
    <t>20478M</t>
  </si>
  <si>
    <t>20479N</t>
  </si>
  <si>
    <t>20479O</t>
  </si>
  <si>
    <t>20479M</t>
  </si>
  <si>
    <t>20480N</t>
  </si>
  <si>
    <t>20480O</t>
  </si>
  <si>
    <t>20480M</t>
  </si>
  <si>
    <t>20481N</t>
  </si>
  <si>
    <t>20481O</t>
  </si>
  <si>
    <t>20481M</t>
  </si>
  <si>
    <t>20482N</t>
  </si>
  <si>
    <t>20482O</t>
  </si>
  <si>
    <t>20482M</t>
  </si>
  <si>
    <t>20483N</t>
  </si>
  <si>
    <t>20483O</t>
  </si>
  <si>
    <t>20483M</t>
  </si>
  <si>
    <t>20484N</t>
  </si>
  <si>
    <t>20484O</t>
  </si>
  <si>
    <t>20484M</t>
  </si>
  <si>
    <t>20485N</t>
  </si>
  <si>
    <t>20485O</t>
  </si>
  <si>
    <t>20485M</t>
  </si>
  <si>
    <t>20486N</t>
  </si>
  <si>
    <t>20486O</t>
  </si>
  <si>
    <t>20486M</t>
  </si>
  <si>
    <t>20487N</t>
  </si>
  <si>
    <t>20487O</t>
  </si>
  <si>
    <t>20487M</t>
  </si>
  <si>
    <t>20488N</t>
  </si>
  <si>
    <t>20488O</t>
  </si>
  <si>
    <t>20488M</t>
  </si>
  <si>
    <t>20489N</t>
  </si>
  <si>
    <t>20489O</t>
  </si>
  <si>
    <t>20489M</t>
  </si>
  <si>
    <t>20490N</t>
  </si>
  <si>
    <t>20490O</t>
  </si>
  <si>
    <t>20490M</t>
  </si>
  <si>
    <t>20491N</t>
  </si>
  <si>
    <t>20491O</t>
  </si>
  <si>
    <t>20491M</t>
  </si>
  <si>
    <t>20492N</t>
  </si>
  <si>
    <t>20492O</t>
  </si>
  <si>
    <t>20492M</t>
  </si>
  <si>
    <t>20493N</t>
  </si>
  <si>
    <t>20493O</t>
  </si>
  <si>
    <t>20493M</t>
  </si>
  <si>
    <t>20494N</t>
  </si>
  <si>
    <t>20494O</t>
  </si>
  <si>
    <t>20494M</t>
  </si>
  <si>
    <t>20495N</t>
  </si>
  <si>
    <t>20495O</t>
  </si>
  <si>
    <t>20495M</t>
  </si>
  <si>
    <t>20496N</t>
  </si>
  <si>
    <t>20496O</t>
  </si>
  <si>
    <t>20496M</t>
  </si>
  <si>
    <t>20497N</t>
  </si>
  <si>
    <t>20497O</t>
  </si>
  <si>
    <t>20497M</t>
  </si>
  <si>
    <t>20498N</t>
  </si>
  <si>
    <t>20498O</t>
  </si>
  <si>
    <t>20498M</t>
  </si>
  <si>
    <t>20499N</t>
  </si>
  <si>
    <t>20499O</t>
  </si>
  <si>
    <t>20499M</t>
  </si>
  <si>
    <t>20500N</t>
  </si>
  <si>
    <t>20500O</t>
  </si>
  <si>
    <t>20500M</t>
  </si>
  <si>
    <t>20501N</t>
  </si>
  <si>
    <t>20501O</t>
  </si>
  <si>
    <t>20501M</t>
  </si>
  <si>
    <t>20502N</t>
  </si>
  <si>
    <t>20502O</t>
  </si>
  <si>
    <t>20502M</t>
  </si>
  <si>
    <t>20503N</t>
  </si>
  <si>
    <t>20503O</t>
  </si>
  <si>
    <t>20503M</t>
  </si>
  <si>
    <t>20504N</t>
  </si>
  <si>
    <t>20504O</t>
  </si>
  <si>
    <t>20504M</t>
  </si>
  <si>
    <t>20505N</t>
  </si>
  <si>
    <t>20505O</t>
  </si>
  <si>
    <t>20505M</t>
  </si>
  <si>
    <t>20506N</t>
  </si>
  <si>
    <t>20506O</t>
  </si>
  <si>
    <t>20506M</t>
  </si>
  <si>
    <t>20507N</t>
  </si>
  <si>
    <t>20507O</t>
  </si>
  <si>
    <t>20507M</t>
  </si>
  <si>
    <t>20508N</t>
  </si>
  <si>
    <t>20508O</t>
  </si>
  <si>
    <t>20508M</t>
  </si>
  <si>
    <t>20509N</t>
  </si>
  <si>
    <t>20509O</t>
  </si>
  <si>
    <t>20509M</t>
  </si>
  <si>
    <t>20510N</t>
  </si>
  <si>
    <t>20510O</t>
  </si>
  <si>
    <t>20510M</t>
  </si>
  <si>
    <t>20511N</t>
  </si>
  <si>
    <t>20511O</t>
  </si>
  <si>
    <t>20511M</t>
  </si>
  <si>
    <t>20512N</t>
  </si>
  <si>
    <t>20512O</t>
  </si>
  <si>
    <t>20512M</t>
  </si>
  <si>
    <t>20513N</t>
  </si>
  <si>
    <t>20513O</t>
  </si>
  <si>
    <t>20513M</t>
  </si>
  <si>
    <t>20514N</t>
  </si>
  <si>
    <t>20514O</t>
  </si>
  <si>
    <t>20514M</t>
  </si>
  <si>
    <t>20515N</t>
  </si>
  <si>
    <t>20515O</t>
  </si>
  <si>
    <t>20515M</t>
  </si>
  <si>
    <t>20516N</t>
  </si>
  <si>
    <t>20516O</t>
  </si>
  <si>
    <t>20516M</t>
  </si>
  <si>
    <t>20517N</t>
  </si>
  <si>
    <t>20517O</t>
  </si>
  <si>
    <t>20517M</t>
  </si>
  <si>
    <t>20518N</t>
  </si>
  <si>
    <t>20518O</t>
  </si>
  <si>
    <t>20518M</t>
  </si>
  <si>
    <t>20519N</t>
  </si>
  <si>
    <t>20519O</t>
  </si>
  <si>
    <t>20519M</t>
  </si>
  <si>
    <t>20520N</t>
  </si>
  <si>
    <t>20520O</t>
  </si>
  <si>
    <t>20520M</t>
  </si>
  <si>
    <t>20521N</t>
  </si>
  <si>
    <t>20521O</t>
  </si>
  <si>
    <t>20521M</t>
  </si>
  <si>
    <t>20522N</t>
  </si>
  <si>
    <t>20522O</t>
  </si>
  <si>
    <t>20522M</t>
  </si>
  <si>
    <t>20523N</t>
  </si>
  <si>
    <t>20523O</t>
  </si>
  <si>
    <t>20523M</t>
  </si>
  <si>
    <t>20524N</t>
  </si>
  <si>
    <t>20524O</t>
  </si>
  <si>
    <t>20524M</t>
  </si>
  <si>
    <t>20525N</t>
  </si>
  <si>
    <t>20525O</t>
  </si>
  <si>
    <t>20525M</t>
  </si>
  <si>
    <t>20526N</t>
  </si>
  <si>
    <t>20526O</t>
  </si>
  <si>
    <t>20526M</t>
  </si>
  <si>
    <t>20527N</t>
  </si>
  <si>
    <t>20527O</t>
  </si>
  <si>
    <t>20527M</t>
  </si>
  <si>
    <t>20528N</t>
  </si>
  <si>
    <t>20528O</t>
  </si>
  <si>
    <t>20528M</t>
  </si>
  <si>
    <t>20529N</t>
  </si>
  <si>
    <t>20529O</t>
  </si>
  <si>
    <t>20529M</t>
  </si>
  <si>
    <t>20530N</t>
  </si>
  <si>
    <t>20530O</t>
  </si>
  <si>
    <t>20530M</t>
  </si>
  <si>
    <t>20531N</t>
  </si>
  <si>
    <t>20531O</t>
  </si>
  <si>
    <t>20531M</t>
  </si>
  <si>
    <t>20532N</t>
  </si>
  <si>
    <t>20532O</t>
  </si>
  <si>
    <t>20532M</t>
  </si>
  <si>
    <t>20533N</t>
  </si>
  <si>
    <t>20533O</t>
  </si>
  <si>
    <t>20533M</t>
  </si>
  <si>
    <t>20534N</t>
  </si>
  <si>
    <t>20534O</t>
  </si>
  <si>
    <t>20534M</t>
  </si>
  <si>
    <t>20535N</t>
  </si>
  <si>
    <t>20535O</t>
  </si>
  <si>
    <t>20535M</t>
  </si>
  <si>
    <t>20536N</t>
  </si>
  <si>
    <t>20536O</t>
  </si>
  <si>
    <t>20536M</t>
  </si>
  <si>
    <t>20537N</t>
  </si>
  <si>
    <t>20537O</t>
  </si>
  <si>
    <t>20537M</t>
  </si>
  <si>
    <t>20538N</t>
  </si>
  <si>
    <t>20538O</t>
  </si>
  <si>
    <t>20538M</t>
  </si>
  <si>
    <t>20539N</t>
  </si>
  <si>
    <t>20539O</t>
  </si>
  <si>
    <t>20539M</t>
  </si>
  <si>
    <t>20540N</t>
  </si>
  <si>
    <t>20540O</t>
  </si>
  <si>
    <t>20540M</t>
  </si>
  <si>
    <t>20541N</t>
  </si>
  <si>
    <t>20541O</t>
  </si>
  <si>
    <t>20541M</t>
  </si>
  <si>
    <t>20542N</t>
  </si>
  <si>
    <t>20542O</t>
  </si>
  <si>
    <t>20542M</t>
  </si>
  <si>
    <t>20543N</t>
  </si>
  <si>
    <t>20543O</t>
  </si>
  <si>
    <t>20543M</t>
  </si>
  <si>
    <t>20544N</t>
  </si>
  <si>
    <t>20544O</t>
  </si>
  <si>
    <t>20544M</t>
  </si>
  <si>
    <t>20545N</t>
  </si>
  <si>
    <t>20545O</t>
  </si>
  <si>
    <t>20545M</t>
  </si>
  <si>
    <t>20546N</t>
  </si>
  <si>
    <t>20546O</t>
  </si>
  <si>
    <t>20546M</t>
  </si>
  <si>
    <t>20547N</t>
  </si>
  <si>
    <t>20547O</t>
  </si>
  <si>
    <t>20547M</t>
  </si>
  <si>
    <t>20548N</t>
  </si>
  <si>
    <t>20548O</t>
  </si>
  <si>
    <t>20548M</t>
  </si>
  <si>
    <t>20549N</t>
  </si>
  <si>
    <t>20549O</t>
  </si>
  <si>
    <t>20549M</t>
  </si>
  <si>
    <t>20550N</t>
  </si>
  <si>
    <t>20550O</t>
  </si>
  <si>
    <t>20550M</t>
  </si>
  <si>
    <t>20551N</t>
  </si>
  <si>
    <t>20551O</t>
  </si>
  <si>
    <t>20551M</t>
  </si>
  <si>
    <t>20552N</t>
  </si>
  <si>
    <t>20552O</t>
  </si>
  <si>
    <t>20552M</t>
  </si>
  <si>
    <t>20553N</t>
  </si>
  <si>
    <t>20553O</t>
  </si>
  <si>
    <t>20553M</t>
  </si>
  <si>
    <t>20554N</t>
  </si>
  <si>
    <t>20554O</t>
  </si>
  <si>
    <t>20554M</t>
  </si>
  <si>
    <t>20555N</t>
  </si>
  <si>
    <t>20555O</t>
  </si>
  <si>
    <t>20555M</t>
  </si>
  <si>
    <t>20556N</t>
  </si>
  <si>
    <t>20556O</t>
  </si>
  <si>
    <t>20556M</t>
  </si>
  <si>
    <t>20557N</t>
  </si>
  <si>
    <t>20557O</t>
  </si>
  <si>
    <t>20557M</t>
  </si>
  <si>
    <t>20558N</t>
  </si>
  <si>
    <t>20558O</t>
  </si>
  <si>
    <t>20558M</t>
  </si>
  <si>
    <t>20559N</t>
  </si>
  <si>
    <t>20559O</t>
  </si>
  <si>
    <t>20559M</t>
  </si>
  <si>
    <t>20560N</t>
  </si>
  <si>
    <t>20560O</t>
  </si>
  <si>
    <t>20560M</t>
  </si>
  <si>
    <t>20561N</t>
  </si>
  <si>
    <t>20561O</t>
  </si>
  <si>
    <t>20561M</t>
  </si>
  <si>
    <t>20562N</t>
  </si>
  <si>
    <t>20562O</t>
  </si>
  <si>
    <t>20562M</t>
  </si>
  <si>
    <t>20563N</t>
  </si>
  <si>
    <t>20563O</t>
  </si>
  <si>
    <t>20563M</t>
  </si>
  <si>
    <t>20564N</t>
  </si>
  <si>
    <t>20564O</t>
  </si>
  <si>
    <t>20564M</t>
  </si>
  <si>
    <t>20565N</t>
  </si>
  <si>
    <t>20565O</t>
  </si>
  <si>
    <t>20565M</t>
  </si>
  <si>
    <t>20566N</t>
  </si>
  <si>
    <t>20566O</t>
  </si>
  <si>
    <t>20566M</t>
  </si>
  <si>
    <t>20567N</t>
  </si>
  <si>
    <t>20567O</t>
  </si>
  <si>
    <t>20567M</t>
  </si>
  <si>
    <t>20568N</t>
  </si>
  <si>
    <t>20568O</t>
  </si>
  <si>
    <t>20568M</t>
  </si>
  <si>
    <t>20569N</t>
  </si>
  <si>
    <t>20569O</t>
  </si>
  <si>
    <t>20569M</t>
  </si>
  <si>
    <t>20570N</t>
  </si>
  <si>
    <t>20570O</t>
  </si>
  <si>
    <t>20570M</t>
  </si>
  <si>
    <t>20571N</t>
  </si>
  <si>
    <t>20571O</t>
  </si>
  <si>
    <t>20571M</t>
  </si>
  <si>
    <t>20572N</t>
  </si>
  <si>
    <t>20572O</t>
  </si>
  <si>
    <t>20572M</t>
  </si>
  <si>
    <t>20573N</t>
  </si>
  <si>
    <t>20573O</t>
  </si>
  <si>
    <t>20573M</t>
  </si>
  <si>
    <t>20574N</t>
  </si>
  <si>
    <t>20574O</t>
  </si>
  <si>
    <t>20574M</t>
  </si>
  <si>
    <t>20575N</t>
  </si>
  <si>
    <t>20575O</t>
  </si>
  <si>
    <t>20575M</t>
  </si>
  <si>
    <t>20576N</t>
  </si>
  <si>
    <t>20576O</t>
  </si>
  <si>
    <t>20576M</t>
  </si>
  <si>
    <t>20577N</t>
  </si>
  <si>
    <t>20577O</t>
  </si>
  <si>
    <t>20577M</t>
  </si>
  <si>
    <t>20578N</t>
  </si>
  <si>
    <t>20578O</t>
  </si>
  <si>
    <t>20578M</t>
  </si>
  <si>
    <t>20579N</t>
  </si>
  <si>
    <t>20579O</t>
  </si>
  <si>
    <t>20579M</t>
  </si>
  <si>
    <t>20580N</t>
  </si>
  <si>
    <t>20580O</t>
  </si>
  <si>
    <t>20580M</t>
  </si>
  <si>
    <t>20581N</t>
  </si>
  <si>
    <t>20581O</t>
  </si>
  <si>
    <t>20581M</t>
  </si>
  <si>
    <t>20582N</t>
  </si>
  <si>
    <t>20582O</t>
  </si>
  <si>
    <t>20582M</t>
  </si>
  <si>
    <t>20583N</t>
  </si>
  <si>
    <t>20583O</t>
  </si>
  <si>
    <t>20583M</t>
  </si>
  <si>
    <t>20584N</t>
  </si>
  <si>
    <t>20584O</t>
  </si>
  <si>
    <t>20584M</t>
  </si>
  <si>
    <t>20585N</t>
  </si>
  <si>
    <t>20585O</t>
  </si>
  <si>
    <t>20585M</t>
  </si>
  <si>
    <t>20586N</t>
  </si>
  <si>
    <t>20586O</t>
  </si>
  <si>
    <t>20586M</t>
  </si>
  <si>
    <t>20587N</t>
  </si>
  <si>
    <t>20587O</t>
  </si>
  <si>
    <t>20587M</t>
  </si>
  <si>
    <t>20588N</t>
  </si>
  <si>
    <t>20588O</t>
  </si>
  <si>
    <t>20588M</t>
  </si>
  <si>
    <t>20589N</t>
  </si>
  <si>
    <t>20589O</t>
  </si>
  <si>
    <t>20589M</t>
  </si>
  <si>
    <t>20590N</t>
  </si>
  <si>
    <t>20590O</t>
  </si>
  <si>
    <t>20590M</t>
  </si>
  <si>
    <t>20591N</t>
  </si>
  <si>
    <t>20591O</t>
  </si>
  <si>
    <t>20591M</t>
  </si>
  <si>
    <t>20592N</t>
  </si>
  <si>
    <t>20592O</t>
  </si>
  <si>
    <t>20592M</t>
  </si>
  <si>
    <t>20593N</t>
  </si>
  <si>
    <t>20593O</t>
  </si>
  <si>
    <t>20593M</t>
  </si>
  <si>
    <t>20594N</t>
  </si>
  <si>
    <t>20594O</t>
  </si>
  <si>
    <t>20594M</t>
  </si>
  <si>
    <t>20595N</t>
  </si>
  <si>
    <t>20595O</t>
  </si>
  <si>
    <t>20595M</t>
  </si>
  <si>
    <t>20596N</t>
  </si>
  <si>
    <t>20596O</t>
  </si>
  <si>
    <t>20596M</t>
  </si>
  <si>
    <t>20597N</t>
  </si>
  <si>
    <t>20597O</t>
  </si>
  <si>
    <t>20597M</t>
  </si>
  <si>
    <t>20598N</t>
  </si>
  <si>
    <t>20598O</t>
  </si>
  <si>
    <t>20598M</t>
  </si>
  <si>
    <t>20599N</t>
  </si>
  <si>
    <t>20599O</t>
  </si>
  <si>
    <t>20599M</t>
  </si>
  <si>
    <t>20600N</t>
  </si>
  <si>
    <t>20600O</t>
  </si>
  <si>
    <t>20600M</t>
  </si>
  <si>
    <t>20601N</t>
  </si>
  <si>
    <t>20601O</t>
  </si>
  <si>
    <t>ａ＋ｂ≦問13の確認</t>
    <rPh sb="4" eb="5">
      <t>トイ</t>
    </rPh>
    <rPh sb="8" eb="10">
      <t>カクニン</t>
    </rPh>
    <phoneticPr fontId="9"/>
  </si>
  <si>
    <r>
      <rPr>
        <sz val="18"/>
        <color rgb="FFFFFF00"/>
        <rFont val="Segoe UI Symbol"/>
        <family val="2"/>
      </rPr>
      <t>☜</t>
    </r>
    <r>
      <rPr>
        <sz val="18"/>
        <color rgb="FFFFFF00"/>
        <rFont val="ヒラギノ角ゴ ProN W3"/>
        <family val="3"/>
        <charset val="128"/>
      </rPr>
      <t>記入をお願いします</t>
    </r>
    <phoneticPr fontId="6"/>
  </si>
  <si>
    <r>
      <rPr>
        <b/>
        <sz val="14"/>
        <color rgb="FFFFFF00"/>
        <rFont val="Segoe UI Symbol"/>
        <family val="3"/>
      </rPr>
      <t>☜</t>
    </r>
    <r>
      <rPr>
        <b/>
        <sz val="14"/>
        <color rgb="FFFFFF00"/>
        <rFont val="ＭＳ ゴシック"/>
        <family val="3"/>
        <charset val="128"/>
      </rPr>
      <t>問２で</t>
    </r>
    <r>
      <rPr>
        <b/>
        <sz val="14"/>
        <color rgb="FFFFFF00"/>
        <rFont val="Segoe UI Symbol"/>
        <family val="3"/>
      </rPr>
      <t>○</t>
    </r>
    <r>
      <rPr>
        <b/>
        <sz val="14"/>
        <color rgb="FFFFFF00"/>
        <rFont val="游ゴシック"/>
        <family val="3"/>
        <charset val="128"/>
      </rPr>
      <t>をした併設事業所等のうち、住宅の入居者も利用できる
サービスがア～セ項にない場合にのみ、ご記入ください</t>
    </r>
    <phoneticPr fontId="6"/>
  </si>
  <si>
    <r>
      <rPr>
        <b/>
        <sz val="14"/>
        <color rgb="FFFFFF00"/>
        <rFont val="Segoe UI Symbol"/>
        <family val="3"/>
      </rPr>
      <t>☜</t>
    </r>
    <r>
      <rPr>
        <b/>
        <sz val="14"/>
        <color rgb="FFFFFF00"/>
        <rFont val="游ゴシック"/>
        <family val="3"/>
        <charset val="128"/>
      </rPr>
      <t>年齢別人数、合計は、</t>
    </r>
    <r>
      <rPr>
        <b/>
        <sz val="14"/>
        <color rgb="FFFFFF00"/>
        <rFont val="ＭＳ ゴシック"/>
        <family val="3"/>
        <charset val="128"/>
      </rPr>
      <t>重要事項説明書（</t>
    </r>
    <r>
      <rPr>
        <b/>
        <sz val="14"/>
        <color rgb="FFFFFF00"/>
        <rFont val="Arial"/>
        <family val="2"/>
      </rPr>
      <t>11</t>
    </r>
    <r>
      <rPr>
        <b/>
        <sz val="14"/>
        <color rgb="FFFFFF00"/>
        <rFont val="ＭＳ ゴシック"/>
        <family val="3"/>
        <charset val="128"/>
      </rPr>
      <t>項）の回答内容と一致するようにお答えください。</t>
    </r>
    <rPh sb="1" eb="3">
      <t>ネンレイ</t>
    </rPh>
    <rPh sb="3" eb="4">
      <t>ベツ</t>
    </rPh>
    <rPh sb="4" eb="6">
      <t>ニンズウ</t>
    </rPh>
    <rPh sb="7" eb="9">
      <t>ゴウケイ</t>
    </rPh>
    <rPh sb="11" eb="18">
      <t>ジュウヨウジコウセツメイショ</t>
    </rPh>
    <rPh sb="24" eb="26">
      <t>カイトウ</t>
    </rPh>
    <rPh sb="26" eb="28">
      <t>ナイヨウ</t>
    </rPh>
    <rPh sb="29" eb="31">
      <t>イッチ</t>
    </rPh>
    <rPh sb="37" eb="38">
      <t>コタ</t>
    </rPh>
    <phoneticPr fontId="6"/>
  </si>
  <si>
    <r>
      <rPr>
        <b/>
        <sz val="14"/>
        <color rgb="FFFFFF00"/>
        <rFont val="Segoe UI Symbol"/>
        <family val="3"/>
      </rPr>
      <t>☜</t>
    </r>
    <r>
      <rPr>
        <b/>
        <sz val="14"/>
        <color rgb="FFFFFF00"/>
        <rFont val="ヒラギノ角ゴ ProN W6"/>
        <family val="3"/>
        <charset val="128"/>
        <scheme val="major"/>
      </rPr>
      <t>退去者数は、重要事項説明書（11項）の回答内容と</t>
    </r>
    <r>
      <rPr>
        <b/>
        <sz val="14"/>
        <color rgb="FFFFFF00"/>
        <rFont val="游ゴシック"/>
        <family val="3"/>
        <charset val="128"/>
      </rPr>
      <t>一致するようにお答えください</t>
    </r>
    <r>
      <rPr>
        <b/>
        <sz val="14"/>
        <color rgb="FFFFFF00"/>
        <rFont val="ヒラギノ角ゴ ProN W6"/>
        <family val="3"/>
        <charset val="128"/>
        <scheme val="major"/>
      </rPr>
      <t>。</t>
    </r>
    <rPh sb="1" eb="4">
      <t>タイキョシャ</t>
    </rPh>
    <rPh sb="4" eb="5">
      <t>スウ</t>
    </rPh>
    <rPh sb="7" eb="14">
      <t>ジュウヨウジコウセツメイショ</t>
    </rPh>
    <rPh sb="20" eb="22">
      <t>カイトウ</t>
    </rPh>
    <rPh sb="22" eb="24">
      <t>ナイヨウ</t>
    </rPh>
    <rPh sb="25" eb="27">
      <t>イッチ</t>
    </rPh>
    <rPh sb="33" eb="34">
      <t>コタ</t>
    </rPh>
    <phoneticPr fontId="6"/>
  </si>
  <si>
    <t>（回答者2） 主に状況把握及び生活相談サービスを行う職員様に回答していただくことを想定（問20～38）</t>
    <phoneticPr fontId="6"/>
  </si>
  <si>
    <t>問11　住戸(入居者の居室)の施錠について、当てはまるものすべてを選び、○を付けてください。
　　　(複数回答可)</t>
    <phoneticPr fontId="6"/>
  </si>
  <si>
    <t>問16　サービス付き高齢者向け住宅への入居の動機や理由として、あてはまるもの全てに○を
　　　付けてください。（複数回答可）</t>
    <phoneticPr fontId="6"/>
  </si>
  <si>
    <t xml:space="preserve">（３）当該職員が保有する資格について、当てはまるものすべてを選び、○を付けてください。
　　(複数回答可) </t>
    <phoneticPr fontId="6"/>
  </si>
  <si>
    <t>問21　状況把握及び生活相談サービスを行う職員の配置について以下の（１）（２）の問いにお答え
　　　ください。</t>
    <phoneticPr fontId="6"/>
  </si>
  <si>
    <t>（３）上記（２）において受けた相談内容の繋ぎ先として、この１ヶ月間の対応で当てはまるものすべてに
　　　○を付けてください。(複数回答可)</t>
    <phoneticPr fontId="6"/>
  </si>
  <si>
    <r>
      <t>ア　情報共有を行うための定期的
　　なミーティングの実施 (申し
　　送りは除く)   
　⇒ 頻度</t>
    </r>
    <r>
      <rPr>
        <sz val="9"/>
        <color indexed="8"/>
        <rFont val="ヒラギノ角ゴ ProN W3"/>
        <family val="3"/>
        <charset val="128"/>
        <scheme val="minor"/>
      </rPr>
      <t>（a～cいずれか一つを選択）</t>
    </r>
    <phoneticPr fontId="6"/>
  </si>
  <si>
    <t xml:space="preserve">    （２）（１）で回答した職員の兼務の状況についてお答えください。</t>
    <rPh sb="11" eb="13">
      <t>カイトウ</t>
    </rPh>
    <rPh sb="15" eb="17">
      <t>ショクイン</t>
    </rPh>
    <phoneticPr fontId="6"/>
  </si>
  <si>
    <t>（２） 上記（１）で「実施している」と回答した住宅にについて、当てはまるものすべてを選び ○を付け
         てください。(複数回答可)</t>
    <rPh sb="48" eb="49">
      <t>ツ</t>
    </rPh>
    <phoneticPr fontId="6"/>
  </si>
  <si>
    <t>問38　入居者の権利擁護及び高齢者虐待防止のための取組について、当てはまるものすべてを選び○を付け
　　　てください。  (複数回答可)</t>
    <phoneticPr fontId="6"/>
  </si>
  <si>
    <t>　２　ない</t>
    <phoneticPr fontId="6"/>
  </si>
  <si>
    <t>　１　ある</t>
    <phoneticPr fontId="6"/>
  </si>
  <si>
    <t>　看護小規模多機能型居宅
　介護</t>
    <phoneticPr fontId="6"/>
  </si>
  <si>
    <r>
      <t xml:space="preserve">　通所介護
</t>
    </r>
    <r>
      <rPr>
        <sz val="11"/>
        <color rgb="FF000000"/>
        <rFont val="ＭＳ ゴシック"/>
        <family val="3"/>
        <charset val="128"/>
      </rPr>
      <t>（地域密着型通所介護を含む）</t>
    </r>
    <phoneticPr fontId="6"/>
  </si>
  <si>
    <t>　※その他1　―右欄に記載→　</t>
    <phoneticPr fontId="6"/>
  </si>
  <si>
    <r>
      <rPr>
        <sz val="11"/>
        <color rgb="FF000000"/>
        <rFont val="ヒラギノ角ゴ ProN W3"/>
        <family val="3"/>
        <charset val="128"/>
        <scheme val="minor"/>
      </rPr>
      <t>夜間の配置人員数</t>
    </r>
    <r>
      <rPr>
        <sz val="11"/>
        <color indexed="8"/>
        <rFont val="ヒラギノ角ゴ ProN W3"/>
        <family val="3"/>
        <charset val="128"/>
        <scheme val="minor"/>
      </rPr>
      <t xml:space="preserve">
</t>
    </r>
    <phoneticPr fontId="6"/>
  </si>
  <si>
    <r>
      <t>年　</t>
    </r>
    <r>
      <rPr>
        <b/>
        <sz val="10"/>
        <color rgb="FF000000"/>
        <rFont val="ヒラギノ角ゴ ProN W3"/>
        <family val="3"/>
        <charset val="128"/>
        <scheme val="minor"/>
      </rPr>
      <t>（</t>
    </r>
    <r>
      <rPr>
        <b/>
        <sz val="10"/>
        <color rgb="FFFF0000"/>
        <rFont val="ヒラギノ角ゴ ProN W3"/>
        <family val="3"/>
        <charset val="128"/>
        <scheme val="minor"/>
      </rPr>
      <t>１年以下の場合は「０（ゼロ）」を記入してください</t>
    </r>
    <r>
      <rPr>
        <b/>
        <sz val="10"/>
        <color rgb="FF000000"/>
        <rFont val="ヒラギノ角ゴ ProN W3"/>
        <family val="3"/>
        <charset val="128"/>
        <scheme val="minor"/>
      </rPr>
      <t>）</t>
    </r>
    <rPh sb="4" eb="5">
      <t>ネン</t>
    </rPh>
    <rPh sb="5" eb="7">
      <t>イカ</t>
    </rPh>
    <rPh sb="8" eb="10">
      <t>バアイ</t>
    </rPh>
    <rPh sb="19" eb="21">
      <t>キニュウ</t>
    </rPh>
    <phoneticPr fontId="6"/>
  </si>
  <si>
    <r>
      <t>月　</t>
    </r>
    <r>
      <rPr>
        <b/>
        <sz val="10"/>
        <color rgb="FF000000"/>
        <rFont val="ヒラギノ角ゴ ProN W3"/>
        <family val="3"/>
        <charset val="128"/>
        <scheme val="minor"/>
      </rPr>
      <t>（</t>
    </r>
    <r>
      <rPr>
        <b/>
        <sz val="10"/>
        <color rgb="FFFF0000"/>
        <rFont val="ヒラギノ角ゴ ProN W3"/>
        <family val="3"/>
        <charset val="128"/>
        <scheme val="minor"/>
      </rPr>
      <t>１ヵ月以下の場合は「０（ゼロ）」を記入してください</t>
    </r>
    <r>
      <rPr>
        <b/>
        <sz val="10"/>
        <color rgb="FF000000"/>
        <rFont val="ヒラギノ角ゴ ProN W3"/>
        <family val="3"/>
        <charset val="128"/>
        <scheme val="minor"/>
      </rPr>
      <t>）</t>
    </r>
    <rPh sb="5" eb="6">
      <t>ゲツ</t>
    </rPh>
    <rPh sb="6" eb="8">
      <t>イカ</t>
    </rPh>
    <phoneticPr fontId="6"/>
  </si>
  <si>
    <t>（イ）消防機関へ通報する
　火災報知設備
   (火災通報装置)</t>
    <phoneticPr fontId="6"/>
  </si>
  <si>
    <r>
      <rPr>
        <b/>
        <sz val="14"/>
        <color rgb="FFFFFF00"/>
        <rFont val="ＭＳ Ｐゴシック"/>
        <family val="3"/>
        <charset val="128"/>
      </rPr>
      <t>☜</t>
    </r>
    <r>
      <rPr>
        <b/>
        <sz val="14"/>
        <color rgb="FFFFFF00"/>
        <rFont val="ヒラギノ角ゴ ProN W6"/>
        <family val="3"/>
        <charset val="128"/>
        <scheme val="major"/>
      </rPr>
      <t>退去者数は、重要事項説明書（11項）の回答内容と一致</t>
    </r>
    <r>
      <rPr>
        <b/>
        <sz val="14"/>
        <color rgb="FFFFFF00"/>
        <rFont val="游ゴシック"/>
        <family val="3"/>
        <charset val="128"/>
      </rPr>
      <t>するようにお答えください。</t>
    </r>
    <rPh sb="1" eb="4">
      <t>タイキョシャ</t>
    </rPh>
    <rPh sb="4" eb="5">
      <t>スウ</t>
    </rPh>
    <rPh sb="7" eb="14">
      <t>ジュウヨウジコウセツメイショ</t>
    </rPh>
    <rPh sb="20" eb="22">
      <t>カイトウ</t>
    </rPh>
    <rPh sb="22" eb="24">
      <t>ナイヨウ</t>
    </rPh>
    <rPh sb="25" eb="27">
      <t>イッチ</t>
    </rPh>
    <phoneticPr fontId="6"/>
  </si>
  <si>
    <t>認知症対応型共同生活介護への入居</t>
    <phoneticPr fontId="6"/>
  </si>
  <si>
    <t>介護付有料老人ホーム                                       (特定施設)への入居</t>
    <phoneticPr fontId="6"/>
  </si>
  <si>
    <t>軽費老人ホーム・養護老人                                       ホームへの入居</t>
    <phoneticPr fontId="6"/>
  </si>
  <si>
    <r>
      <rPr>
        <b/>
        <u/>
        <sz val="11"/>
        <color indexed="8"/>
        <rFont val="メイリオ"/>
        <family val="3"/>
        <charset val="128"/>
      </rPr>
      <t>問１～問19につきましては、「登録事業者」様がご回答いただくよう、お願いいたします。</t>
    </r>
    <r>
      <rPr>
        <u/>
        <sz val="11"/>
        <color indexed="8"/>
        <rFont val="メイリオ"/>
        <family val="3"/>
        <charset val="128"/>
      </rPr>
      <t xml:space="preserve">
</t>
    </r>
    <r>
      <rPr>
        <sz val="11"/>
        <color indexed="8"/>
        <rFont val="メイリオ"/>
        <family val="3"/>
        <charset val="128"/>
      </rPr>
      <t>◆ 回答欄の「その他」を使用する場合は、回答欄に具体的な内容を記入してください。</t>
    </r>
    <rPh sb="63" eb="65">
      <t>カイトウ</t>
    </rPh>
    <rPh sb="65" eb="66">
      <t>ラン</t>
    </rPh>
    <phoneticPr fontId="6"/>
  </si>
  <si>
    <r>
      <t>問14　入居者の所得について、</t>
    </r>
    <r>
      <rPr>
        <b/>
        <u val="double"/>
        <sz val="11"/>
        <rFont val="メイリオ"/>
        <family val="3"/>
        <charset val="128"/>
      </rPr>
      <t>入居時点で把握した所得の状況</t>
    </r>
    <r>
      <rPr>
        <b/>
        <sz val="11"/>
        <color indexed="8"/>
        <rFont val="メイリオ"/>
        <family val="3"/>
        <charset val="128"/>
      </rPr>
      <t>に基づき人数を記入してください。</t>
    </r>
    <rPh sb="33" eb="35">
      <t>ニンズウ</t>
    </rPh>
    <phoneticPr fontId="6"/>
  </si>
  <si>
    <r>
      <rPr>
        <b/>
        <sz val="14"/>
        <color rgb="FFFFFF00"/>
        <rFont val="Segoe UI Symbol"/>
        <family val="3"/>
      </rPr>
      <t>☜</t>
    </r>
    <r>
      <rPr>
        <b/>
        <sz val="14"/>
        <color rgb="FFFFFF00"/>
        <rFont val="游ゴシック"/>
        <family val="3"/>
        <charset val="128"/>
      </rPr>
      <t>「サービス付き高齢者向け住宅情報提供システム　８項」及び「入居重要事項説明書　９項」の併設事業所と一致させてください。</t>
    </r>
    <rPh sb="6" eb="7">
      <t>ツ</t>
    </rPh>
    <rPh sb="8" eb="11">
      <t>コウレイシャ</t>
    </rPh>
    <rPh sb="11" eb="12">
      <t>ム</t>
    </rPh>
    <rPh sb="13" eb="15">
      <t>ジュウタク</t>
    </rPh>
    <rPh sb="15" eb="17">
      <t>ジョウホウ</t>
    </rPh>
    <rPh sb="17" eb="19">
      <t>テイキョウ</t>
    </rPh>
    <rPh sb="25" eb="26">
      <t>コウ</t>
    </rPh>
    <rPh sb="27" eb="28">
      <t>オヨ</t>
    </rPh>
    <rPh sb="41" eb="42">
      <t>コウ</t>
    </rPh>
    <rPh sb="50" eb="52">
      <t>イッチ</t>
    </rPh>
    <phoneticPr fontId="6"/>
  </si>
  <si>
    <t>株式会社　学研ココファン</t>
  </si>
  <si>
    <t>高齢者専用賃貸住宅豊かな里</t>
  </si>
  <si>
    <t>そんぽの家S西東京泉町</t>
  </si>
  <si>
    <t>ミアヘルサ　オアシス東新小岩</t>
  </si>
  <si>
    <t>やすらぎの丘　アルメリア深大寺南</t>
  </si>
  <si>
    <t>小田急のサービス付き高齢者向け住宅　レオーダ成城</t>
  </si>
  <si>
    <t>ガーデンフィールズふちえ</t>
  </si>
  <si>
    <t xml:space="preserve">ふれあいはうす　昴 </t>
  </si>
  <si>
    <t>なごやかレジデンスひばりヶ丘</t>
  </si>
  <si>
    <t>リハビリホームくらら西馬込</t>
  </si>
  <si>
    <t>ドーミー亀有Ｌｅｖｉ</t>
  </si>
  <si>
    <t>タムスさくらレジデンス篠崎</t>
  </si>
  <si>
    <t>Ｋ.Ｍ.ヴィレッジ（こもれび平井）</t>
  </si>
  <si>
    <t>コーシャハイム千歳船橋フロント３号棟サービス付き高齢者向け住宅</t>
  </si>
  <si>
    <t>高齢者住宅さくらガーデン</t>
  </si>
  <si>
    <t>有限会社橋本商事</t>
  </si>
  <si>
    <t>ＮＴＴアーバンバリューサポート株式会社</t>
  </si>
  <si>
    <t>株式会社Ｐｅａｃｅ Ｓｍｉｌｅ</t>
  </si>
  <si>
    <t>株式会社東急イーライフデザイン　</t>
  </si>
  <si>
    <r>
      <rPr>
        <sz val="11"/>
        <color rgb="FFFF0000"/>
        <rFont val="メイリオ"/>
        <family val="3"/>
        <charset val="128"/>
      </rPr>
      <t>※ 該当者がいない場合は、「0(ゼロ)」をご記入ください。</t>
    </r>
    <r>
      <rPr>
        <sz val="11"/>
        <color indexed="8"/>
        <rFont val="メイリオ"/>
        <family val="3"/>
        <charset val="128"/>
      </rPr>
      <t>　　　　　　　</t>
    </r>
    <phoneticPr fontId="6"/>
  </si>
  <si>
    <t>指定を受けていない</t>
    <rPh sb="0" eb="2">
      <t>シテイ</t>
    </rPh>
    <rPh sb="3" eb="4">
      <t>ウ</t>
    </rPh>
    <phoneticPr fontId="133"/>
  </si>
  <si>
    <t>指定を受けている</t>
    <rPh sb="0" eb="2">
      <t>シテイ</t>
    </rPh>
    <rPh sb="3" eb="4">
      <t>ウ</t>
    </rPh>
    <phoneticPr fontId="6"/>
  </si>
  <si>
    <t>有限会社　新井湯</t>
    <rPh sb="0" eb="4">
      <t>ユウゲンガイシャ</t>
    </rPh>
    <rPh sb="5" eb="7">
      <t>アライ</t>
    </rPh>
    <rPh sb="7" eb="8">
      <t>ユ</t>
    </rPh>
    <phoneticPr fontId="133"/>
  </si>
  <si>
    <t>社会福祉法人多摩同胞会</t>
    <rPh sb="0" eb="6">
      <t>シャカイフクシホウジン</t>
    </rPh>
    <rPh sb="6" eb="8">
      <t>タマ</t>
    </rPh>
    <rPh sb="8" eb="10">
      <t>ドウホウ</t>
    </rPh>
    <rPh sb="10" eb="11">
      <t>カイ</t>
    </rPh>
    <phoneticPr fontId="133"/>
  </si>
  <si>
    <t>有限会社アウトソー</t>
    <rPh sb="0" eb="4">
      <t>ユウゲンガイシャ</t>
    </rPh>
    <phoneticPr fontId="130"/>
  </si>
  <si>
    <t>有限会社石田ビル</t>
    <rPh sb="0" eb="4">
      <t>ユウゲンガイシャ</t>
    </rPh>
    <rPh sb="4" eb="6">
      <t>イシダ</t>
    </rPh>
    <phoneticPr fontId="131"/>
  </si>
  <si>
    <t>株式会社SOYOKAZE</t>
    <rPh sb="0" eb="4">
      <t>カブシキガイシャ</t>
    </rPh>
    <phoneticPr fontId="133"/>
  </si>
  <si>
    <t>鹿島開発株式会社</t>
    <phoneticPr fontId="133"/>
  </si>
  <si>
    <t>医療法人社団　容生会</t>
    <rPh sb="0" eb="2">
      <t>イリョウ</t>
    </rPh>
    <rPh sb="2" eb="4">
      <t>ホウジン</t>
    </rPh>
    <rPh sb="4" eb="6">
      <t>シャダン</t>
    </rPh>
    <rPh sb="7" eb="8">
      <t>ヨウ</t>
    </rPh>
    <rPh sb="8" eb="9">
      <t>セイ</t>
    </rPh>
    <rPh sb="9" eb="10">
      <t>カイ</t>
    </rPh>
    <phoneticPr fontId="133"/>
  </si>
  <si>
    <t>株式会社SOYOKAZE</t>
    <rPh sb="0" eb="4">
      <t>カブシキガイシャ</t>
    </rPh>
    <phoneticPr fontId="130"/>
  </si>
  <si>
    <t>スターツケアサービス株式会社</t>
    <rPh sb="10" eb="14">
      <t>カブシキガイシャ</t>
    </rPh>
    <phoneticPr fontId="133"/>
  </si>
  <si>
    <t>株式会社学研ココファン</t>
    <phoneticPr fontId="130"/>
  </si>
  <si>
    <t>ミアヘルサ株式会社</t>
    <rPh sb="5" eb="9">
      <t>カブシキガイシャ</t>
    </rPh>
    <phoneticPr fontId="133"/>
  </si>
  <si>
    <t>特定非営利活動法人ヒューマンケア</t>
    <phoneticPr fontId="133"/>
  </si>
  <si>
    <t>有限会社アウトソー</t>
    <phoneticPr fontId="130"/>
  </si>
  <si>
    <t>医療対応住宅ケアホスピス根岸</t>
    <rPh sb="0" eb="4">
      <t>イリョウタイオウ</t>
    </rPh>
    <rPh sb="4" eb="6">
      <t>ジュウタク</t>
    </rPh>
    <phoneticPr fontId="131"/>
  </si>
  <si>
    <t>株式会社AT　</t>
    <rPh sb="0" eb="4">
      <t>カブシキガイシャ</t>
    </rPh>
    <phoneticPr fontId="131"/>
  </si>
  <si>
    <t>社会福祉法人　桜ヶ丘社会事業協会</t>
    <rPh sb="0" eb="6">
      <t>シャカイフクシホウジン</t>
    </rPh>
    <rPh sb="7" eb="10">
      <t>サクラガオカ</t>
    </rPh>
    <rPh sb="10" eb="16">
      <t>シャカイジギョウキョウカイ</t>
    </rPh>
    <phoneticPr fontId="132"/>
  </si>
  <si>
    <t>ＳＯＭＰＯケア株式会社</t>
    <rPh sb="10" eb="11">
      <t>シャ</t>
    </rPh>
    <phoneticPr fontId="130"/>
  </si>
  <si>
    <t>株式会社MBS</t>
    <rPh sb="0" eb="4">
      <t>カブシキガイシャ</t>
    </rPh>
    <phoneticPr fontId="131"/>
  </si>
  <si>
    <t>社会福祉法人正吉福祉会</t>
    <rPh sb="0" eb="2">
      <t>シャカイ</t>
    </rPh>
    <rPh sb="2" eb="4">
      <t>フクシ</t>
    </rPh>
    <rPh sb="4" eb="6">
      <t>ホウジン</t>
    </rPh>
    <rPh sb="6" eb="8">
      <t>ショウキチ</t>
    </rPh>
    <rPh sb="8" eb="10">
      <t>フクシ</t>
    </rPh>
    <rPh sb="10" eb="11">
      <t>カイ</t>
    </rPh>
    <phoneticPr fontId="131"/>
  </si>
  <si>
    <t>公益財団法人結核予防会</t>
    <rPh sb="0" eb="2">
      <t>コウエキ</t>
    </rPh>
    <rPh sb="2" eb="4">
      <t>ザイダン</t>
    </rPh>
    <rPh sb="4" eb="6">
      <t>ホウジン</t>
    </rPh>
    <rPh sb="6" eb="8">
      <t>ケッカク</t>
    </rPh>
    <rPh sb="8" eb="10">
      <t>ヨボウ</t>
    </rPh>
    <rPh sb="10" eb="11">
      <t>カイ</t>
    </rPh>
    <phoneticPr fontId="131"/>
  </si>
  <si>
    <t>京王ウェルシィステージ株式会社</t>
    <rPh sb="0" eb="2">
      <t>ケイオウ</t>
    </rPh>
    <rPh sb="11" eb="15">
      <t>カブシキガイシャ</t>
    </rPh>
    <phoneticPr fontId="133"/>
  </si>
  <si>
    <t>ＳＯＭＰＯケア　ラヴィーレレジデンス立石</t>
    <rPh sb="18" eb="20">
      <t>タテイシ</t>
    </rPh>
    <phoneticPr fontId="131"/>
  </si>
  <si>
    <t>ＳＯＭＰＯケア　ラヴィーレレジデンス用賀</t>
    <rPh sb="18" eb="20">
      <t>ヨウガ</t>
    </rPh>
    <phoneticPr fontId="131"/>
  </si>
  <si>
    <t>シマダリビングパートナーズ株式会社</t>
    <rPh sb="13" eb="17">
      <t>カブシキガイシャ</t>
    </rPh>
    <phoneticPr fontId="133"/>
  </si>
  <si>
    <t>ＳＯＭＰＯケア　ラヴィーレレジデンス世田谷千歳台</t>
    <rPh sb="18" eb="24">
      <t>セタガヤチトセダイ</t>
    </rPh>
    <phoneticPr fontId="131"/>
  </si>
  <si>
    <t>株式会社スマイル</t>
    <rPh sb="0" eb="4">
      <t>カブシキガイシャ</t>
    </rPh>
    <phoneticPr fontId="133"/>
  </si>
  <si>
    <t>株式会社リビングプラットホーム</t>
    <rPh sb="0" eb="4">
      <t>カブシキガイシャ</t>
    </rPh>
    <phoneticPr fontId="133"/>
  </si>
  <si>
    <t>三井不動産レジデンシャルウェルネス株式会社</t>
    <rPh sb="0" eb="2">
      <t>ミツイ</t>
    </rPh>
    <rPh sb="2" eb="5">
      <t>フドウサン</t>
    </rPh>
    <rPh sb="17" eb="21">
      <t>カブシキガイシャ</t>
    </rPh>
    <phoneticPr fontId="133"/>
  </si>
  <si>
    <t>株式会社ツクイ</t>
    <rPh sb="0" eb="4">
      <t>カブシキガイシャ</t>
    </rPh>
    <phoneticPr fontId="133"/>
  </si>
  <si>
    <t>株式会社武蔵境自動車教習所</t>
    <rPh sb="0" eb="4">
      <t>カブシキガイシャ</t>
    </rPh>
    <rPh sb="4" eb="7">
      <t>ムサシサカイ</t>
    </rPh>
    <rPh sb="7" eb="10">
      <t>ジドウシャ</t>
    </rPh>
    <rPh sb="10" eb="13">
      <t>キョウシュウショ</t>
    </rPh>
    <phoneticPr fontId="133"/>
  </si>
  <si>
    <t>特定医療法人　研精会</t>
    <rPh sb="0" eb="2">
      <t>トクテイ</t>
    </rPh>
    <rPh sb="2" eb="4">
      <t>イリョウ</t>
    </rPh>
    <rPh sb="4" eb="6">
      <t>ホウジン</t>
    </rPh>
    <rPh sb="7" eb="8">
      <t>ケン</t>
    </rPh>
    <rPh sb="8" eb="9">
      <t>セイ</t>
    </rPh>
    <rPh sb="9" eb="10">
      <t>カイ</t>
    </rPh>
    <phoneticPr fontId="133"/>
  </si>
  <si>
    <t>株式会社やまねメディカル</t>
    <rPh sb="0" eb="2">
      <t>カブシキ</t>
    </rPh>
    <rPh sb="2" eb="4">
      <t>カイシャ</t>
    </rPh>
    <phoneticPr fontId="131"/>
  </si>
  <si>
    <t>株式会社イケイケカンパニー</t>
    <rPh sb="0" eb="4">
      <t>カブシキガイシャ</t>
    </rPh>
    <phoneticPr fontId="133"/>
  </si>
  <si>
    <t>株式会社元気な介護</t>
    <rPh sb="0" eb="4">
      <t>カブシキガイシャ</t>
    </rPh>
    <rPh sb="4" eb="6">
      <t>ゲンキ</t>
    </rPh>
    <rPh sb="7" eb="9">
      <t>カイゴ</t>
    </rPh>
    <phoneticPr fontId="133"/>
  </si>
  <si>
    <t>登録
番号</t>
    <rPh sb="0" eb="2">
      <t>トウロク</t>
    </rPh>
    <rPh sb="3" eb="5">
      <t>バンゴウ</t>
    </rPh>
    <phoneticPr fontId="1"/>
  </si>
  <si>
    <t>住宅名</t>
    <rPh sb="0" eb="2">
      <t>ジュウタク</t>
    </rPh>
    <rPh sb="2" eb="3">
      <t>メイ</t>
    </rPh>
    <phoneticPr fontId="1"/>
  </si>
  <si>
    <t>事業者名</t>
    <rPh sb="0" eb="3">
      <t>ジギョウシャ</t>
    </rPh>
    <rPh sb="3" eb="4">
      <t>メイ</t>
    </rPh>
    <phoneticPr fontId="1"/>
  </si>
  <si>
    <t>所在地</t>
    <rPh sb="0" eb="3">
      <t>ショザイチ</t>
    </rPh>
    <phoneticPr fontId="133"/>
  </si>
  <si>
    <t>住所</t>
    <rPh sb="0" eb="2">
      <t>ジュウショ</t>
    </rPh>
    <phoneticPr fontId="133"/>
  </si>
  <si>
    <t>入居戸数</t>
    <rPh sb="0" eb="2">
      <t>ニュウキョ</t>
    </rPh>
    <rPh sb="2" eb="4">
      <t>コスウ</t>
    </rPh>
    <phoneticPr fontId="133"/>
  </si>
  <si>
    <t>足立区</t>
    <phoneticPr fontId="133"/>
  </si>
  <si>
    <t>足立区西伊興四丁目1番1号</t>
  </si>
  <si>
    <t>昭島市</t>
    <phoneticPr fontId="133"/>
  </si>
  <si>
    <t>昭島市緑町3丁目5番8号</t>
  </si>
  <si>
    <t>医療法人社団　白水会</t>
    <rPh sb="0" eb="2">
      <t>イリョウ</t>
    </rPh>
    <rPh sb="2" eb="4">
      <t>ホウジン</t>
    </rPh>
    <rPh sb="4" eb="6">
      <t>シャダン</t>
    </rPh>
    <rPh sb="7" eb="9">
      <t>ハクスイ</t>
    </rPh>
    <rPh sb="9" eb="10">
      <t>カイ</t>
    </rPh>
    <phoneticPr fontId="1"/>
  </si>
  <si>
    <t>新宿区</t>
    <phoneticPr fontId="133"/>
  </si>
  <si>
    <t>新宿区高田馬場二丁目８番3号　</t>
  </si>
  <si>
    <t>板橋区</t>
    <phoneticPr fontId="133"/>
  </si>
  <si>
    <t>板橋区舟渡1－19－9</t>
  </si>
  <si>
    <t>社会福祉法人ふきのとうの会</t>
    <rPh sb="0" eb="2">
      <t>シャカイ</t>
    </rPh>
    <rPh sb="2" eb="4">
      <t>フクシ</t>
    </rPh>
    <rPh sb="4" eb="6">
      <t>ホウジン</t>
    </rPh>
    <rPh sb="12" eb="13">
      <t>カイ</t>
    </rPh>
    <phoneticPr fontId="1"/>
  </si>
  <si>
    <t>世田谷区</t>
    <phoneticPr fontId="133"/>
  </si>
  <si>
    <t>世田谷区上用賀6-19-21</t>
  </si>
  <si>
    <t>足立区新田一丁目３番１９号</t>
  </si>
  <si>
    <t>立川市</t>
    <phoneticPr fontId="133"/>
  </si>
  <si>
    <t>立川市柏町4丁目75-3</t>
  </si>
  <si>
    <t>府中市</t>
    <phoneticPr fontId="133"/>
  </si>
  <si>
    <t>府中市住吉町３丁目１３番１号</t>
  </si>
  <si>
    <t>株式会社コミュニティネット</t>
    <rPh sb="0" eb="2">
      <t>カブシキ</t>
    </rPh>
    <rPh sb="2" eb="4">
      <t>カイシャ</t>
    </rPh>
    <phoneticPr fontId="1"/>
  </si>
  <si>
    <t>福生市</t>
    <phoneticPr fontId="133"/>
  </si>
  <si>
    <t>福生市熊川1403-1</t>
  </si>
  <si>
    <t>世田谷区中町5-35-7</t>
  </si>
  <si>
    <t>杉並区</t>
    <phoneticPr fontId="133"/>
  </si>
  <si>
    <t>杉並区井草3丁目17-13</t>
  </si>
  <si>
    <t>練馬区</t>
    <phoneticPr fontId="133"/>
  </si>
  <si>
    <t>練馬区旭丘2丁目5-2</t>
  </si>
  <si>
    <t>足立区保塚町4-31</t>
  </si>
  <si>
    <t>足立区綾瀬2丁目32番3</t>
  </si>
  <si>
    <t>葛飾区</t>
    <phoneticPr fontId="133"/>
  </si>
  <si>
    <t>葛飾区東四つ木4丁目47-8</t>
  </si>
  <si>
    <t>調布市</t>
    <phoneticPr fontId="133"/>
  </si>
  <si>
    <t>調布市多摩川3丁目17-2</t>
  </si>
  <si>
    <t>府中市本宿町2丁目8-6</t>
  </si>
  <si>
    <t>府中市住吉町4丁目17-1</t>
  </si>
  <si>
    <t>葛飾区堀切1丁目23-12</t>
  </si>
  <si>
    <t>大田区</t>
    <phoneticPr fontId="133"/>
  </si>
  <si>
    <t>大田区羽田2丁目2-11</t>
  </si>
  <si>
    <t>世田谷区北烏山6-9-3</t>
  </si>
  <si>
    <t>足立区北加平町3-26</t>
  </si>
  <si>
    <t>足立区扇１丁目２７－２８</t>
  </si>
  <si>
    <t>小平市</t>
    <phoneticPr fontId="133"/>
  </si>
  <si>
    <t>小平市天神町４－５－１６</t>
  </si>
  <si>
    <t>品川区</t>
    <phoneticPr fontId="133"/>
  </si>
  <si>
    <t>品川区旗の台4丁目5番17号</t>
  </si>
  <si>
    <t>社会福祉法人　福陽会</t>
    <rPh sb="0" eb="2">
      <t>シャカイ</t>
    </rPh>
    <rPh sb="2" eb="4">
      <t>フクシ</t>
    </rPh>
    <rPh sb="4" eb="6">
      <t>ホウジン</t>
    </rPh>
    <rPh sb="7" eb="8">
      <t>フク</t>
    </rPh>
    <rPh sb="8" eb="9">
      <t>ヨウ</t>
    </rPh>
    <rPh sb="9" eb="10">
      <t>カイ</t>
    </rPh>
    <phoneticPr fontId="1"/>
  </si>
  <si>
    <t>福生市熊川1394-1-2</t>
  </si>
  <si>
    <t>府中市南町1丁目48-10</t>
  </si>
  <si>
    <t>板橋区高島平7-17-9</t>
  </si>
  <si>
    <t>板橋区仲宿50-1</t>
  </si>
  <si>
    <t>大田区西糀谷3丁目32-15</t>
  </si>
  <si>
    <t>そんぽの家Ｓ成城西</t>
    <rPh sb="6" eb="9">
      <t>セイジョウニシ</t>
    </rPh>
    <phoneticPr fontId="1"/>
  </si>
  <si>
    <t>世田谷区喜多見9丁目22番7</t>
  </si>
  <si>
    <t>足立区扇1丁目15-8</t>
  </si>
  <si>
    <t>練馬区大泉町5丁目2-5</t>
  </si>
  <si>
    <t>稲城市</t>
    <phoneticPr fontId="133"/>
  </si>
  <si>
    <t>稲城市東長沼1124-1</t>
  </si>
  <si>
    <t>有限会社ウメモトコーポレーション</t>
    <rPh sb="0" eb="2">
      <t>ユウゲン</t>
    </rPh>
    <rPh sb="2" eb="4">
      <t>ガイシャ</t>
    </rPh>
    <phoneticPr fontId="1"/>
  </si>
  <si>
    <t>足立区保木間一丁目３７番地１７号</t>
  </si>
  <si>
    <t>大田区南千束1-21-9</t>
  </si>
  <si>
    <t>大田区池上2-12-7</t>
  </si>
  <si>
    <t>フォレスト国分寺</t>
    <rPh sb="5" eb="8">
      <t>コクブンジ</t>
    </rPh>
    <phoneticPr fontId="1"/>
  </si>
  <si>
    <t>FLC Partners株式会社</t>
    <rPh sb="12" eb="16">
      <t>カブシキガイシャ</t>
    </rPh>
    <phoneticPr fontId="1"/>
  </si>
  <si>
    <t>国分寺市</t>
    <phoneticPr fontId="133"/>
  </si>
  <si>
    <t>国分寺市東戸倉１－２－２</t>
  </si>
  <si>
    <t>三鷹市</t>
    <phoneticPr fontId="133"/>
  </si>
  <si>
    <t>三鷹市新川6-6-14</t>
  </si>
  <si>
    <t>社会福祉法人至誠学舎立川</t>
    <rPh sb="0" eb="2">
      <t>シャカイ</t>
    </rPh>
    <rPh sb="2" eb="4">
      <t>フクシ</t>
    </rPh>
    <rPh sb="4" eb="6">
      <t>ホウジン</t>
    </rPh>
    <rPh sb="6" eb="8">
      <t>シセイ</t>
    </rPh>
    <rPh sb="8" eb="10">
      <t>ガクシャ</t>
    </rPh>
    <rPh sb="10" eb="12">
      <t>タチカワ</t>
    </rPh>
    <phoneticPr fontId="1"/>
  </si>
  <si>
    <t>国分寺市並木町３-１２-２</t>
  </si>
  <si>
    <t>ＮＴＴアーバンバリューサポート株式会社</t>
    <rPh sb="15" eb="19">
      <t>カブシキガイシャ</t>
    </rPh>
    <phoneticPr fontId="1"/>
  </si>
  <si>
    <t>葛飾区東新小岩３－１４－１０</t>
  </si>
  <si>
    <t>府中市多磨町2-56-2</t>
  </si>
  <si>
    <t>板橋区東新町1丁目29-6</t>
  </si>
  <si>
    <t>西東京市</t>
    <phoneticPr fontId="133"/>
  </si>
  <si>
    <t>西東京市北町6丁目1-28</t>
  </si>
  <si>
    <t>足立区扇1-31-32</t>
  </si>
  <si>
    <t>社会福祉法人長寿村</t>
    <rPh sb="0" eb="2">
      <t>シャカイ</t>
    </rPh>
    <rPh sb="2" eb="4">
      <t>フクシ</t>
    </rPh>
    <rPh sb="4" eb="6">
      <t>ホウジン</t>
    </rPh>
    <rPh sb="6" eb="8">
      <t>チョウジュ</t>
    </rPh>
    <rPh sb="8" eb="9">
      <t>ムラ</t>
    </rPh>
    <phoneticPr fontId="1"/>
  </si>
  <si>
    <t>足立区谷中一丁目17-7</t>
  </si>
  <si>
    <t>社会福祉法人　誠愛会</t>
    <rPh sb="0" eb="2">
      <t>シャカイ</t>
    </rPh>
    <rPh sb="2" eb="4">
      <t>フクシ</t>
    </rPh>
    <rPh sb="4" eb="6">
      <t>ホウジン</t>
    </rPh>
    <rPh sb="7" eb="8">
      <t>マコト</t>
    </rPh>
    <rPh sb="8" eb="9">
      <t>アイ</t>
    </rPh>
    <rPh sb="9" eb="10">
      <t>カイ</t>
    </rPh>
    <phoneticPr fontId="1"/>
  </si>
  <si>
    <t>羽村市</t>
    <phoneticPr fontId="133"/>
  </si>
  <si>
    <t>羽村市五ノ神2丁目11番地10</t>
  </si>
  <si>
    <t>株式会社レイクス２１</t>
    <rPh sb="0" eb="4">
      <t>カブシキガイシャ</t>
    </rPh>
    <phoneticPr fontId="1"/>
  </si>
  <si>
    <t>板橋区徳丸３丁目３８番１９号</t>
  </si>
  <si>
    <t>社会福祉法人大田幸陽会</t>
    <rPh sb="0" eb="2">
      <t>シャカイ</t>
    </rPh>
    <rPh sb="2" eb="4">
      <t>フクシ</t>
    </rPh>
    <rPh sb="4" eb="6">
      <t>ホウジン</t>
    </rPh>
    <rPh sb="6" eb="8">
      <t>オオタ</t>
    </rPh>
    <rPh sb="8" eb="10">
      <t>コウヨウ</t>
    </rPh>
    <rPh sb="10" eb="11">
      <t>カイ</t>
    </rPh>
    <phoneticPr fontId="1"/>
  </si>
  <si>
    <t>大田区西糀谷二丁目３１番２号</t>
  </si>
  <si>
    <t>サービス付き高齢者住宅ひまわりホーム花畑</t>
    <rPh sb="18" eb="20">
      <t>ハナバタケ</t>
    </rPh>
    <phoneticPr fontId="1"/>
  </si>
  <si>
    <t>株式会社ひまわり</t>
    <rPh sb="0" eb="4">
      <t>カブシキガイシャ</t>
    </rPh>
    <phoneticPr fontId="1"/>
  </si>
  <si>
    <t>足立区花畑二丁目9番10号</t>
  </si>
  <si>
    <t>板橋区前野町二丁目8番1</t>
  </si>
  <si>
    <t>スミカフルール・ケア株式会社</t>
    <rPh sb="10" eb="14">
      <t>カブシキガイシャ</t>
    </rPh>
    <phoneticPr fontId="1"/>
  </si>
  <si>
    <t>葛飾区細田1-16-9</t>
  </si>
  <si>
    <t>レジデンス昭島</t>
    <rPh sb="5" eb="7">
      <t>アキシマ</t>
    </rPh>
    <phoneticPr fontId="1"/>
  </si>
  <si>
    <t>日本シニアライフ株式会社</t>
    <rPh sb="0" eb="2">
      <t>ニホン</t>
    </rPh>
    <rPh sb="8" eb="12">
      <t>カブシキガイシャ</t>
    </rPh>
    <phoneticPr fontId="1"/>
  </si>
  <si>
    <t>昭島市昭和町5丁目8番19号</t>
  </si>
  <si>
    <t>扶桑管理サービス株式会社</t>
    <rPh sb="0" eb="2">
      <t>フソウ</t>
    </rPh>
    <rPh sb="2" eb="4">
      <t>カンリ</t>
    </rPh>
    <rPh sb="8" eb="10">
      <t>カブシキ</t>
    </rPh>
    <rPh sb="10" eb="12">
      <t>カイシャ</t>
    </rPh>
    <phoneticPr fontId="1"/>
  </si>
  <si>
    <t>福生市福生二宮2461番地</t>
  </si>
  <si>
    <t>ココチケア住宅ケアリビング</t>
    <rPh sb="5" eb="7">
      <t>ジュウタク</t>
    </rPh>
    <phoneticPr fontId="1"/>
  </si>
  <si>
    <t>株式会社ソラスト　</t>
    <rPh sb="0" eb="2">
      <t>カブシキ</t>
    </rPh>
    <rPh sb="2" eb="4">
      <t>ガイシャ</t>
    </rPh>
    <phoneticPr fontId="1"/>
  </si>
  <si>
    <t>葛飾区東新小岩2-25-1</t>
  </si>
  <si>
    <t>ココチケア住宅メディカルレジデンス</t>
    <rPh sb="5" eb="7">
      <t>ジュウタク</t>
    </rPh>
    <phoneticPr fontId="1"/>
  </si>
  <si>
    <t>葛飾区東新小岩8-8-11</t>
  </si>
  <si>
    <t>医療法人社団康明会</t>
    <rPh sb="0" eb="2">
      <t>イリョウ</t>
    </rPh>
    <rPh sb="2" eb="4">
      <t>ホウジン</t>
    </rPh>
    <rPh sb="4" eb="6">
      <t>シャダン</t>
    </rPh>
    <rPh sb="6" eb="8">
      <t>コウメイ</t>
    </rPh>
    <rPh sb="8" eb="9">
      <t>カイ</t>
    </rPh>
    <phoneticPr fontId="1"/>
  </si>
  <si>
    <t>日野市</t>
    <phoneticPr fontId="133"/>
  </si>
  <si>
    <t>日野市程久保8-5-5</t>
  </si>
  <si>
    <t>株式会社日本トータルライフ</t>
    <rPh sb="0" eb="4">
      <t>カブシキガイシャ</t>
    </rPh>
    <rPh sb="4" eb="6">
      <t>ニホン</t>
    </rPh>
    <phoneticPr fontId="1"/>
  </si>
  <si>
    <t>立川市富士見町７－３６－９</t>
  </si>
  <si>
    <t>西東京市東町3-1-13</t>
  </si>
  <si>
    <t>サービス付き高齢者向け住宅あすなろ</t>
    <rPh sb="4" eb="5">
      <t>ツ</t>
    </rPh>
    <rPh sb="6" eb="9">
      <t>コウレイシャ</t>
    </rPh>
    <rPh sb="9" eb="10">
      <t>ム</t>
    </rPh>
    <rPh sb="11" eb="13">
      <t>ジュウタク</t>
    </rPh>
    <phoneticPr fontId="1"/>
  </si>
  <si>
    <t>日野市百草1042番地の21</t>
  </si>
  <si>
    <t>株式会社　明昭</t>
    <rPh sb="0" eb="4">
      <t>カブシキガイシャ</t>
    </rPh>
    <rPh sb="5" eb="6">
      <t>メイ</t>
    </rPh>
    <rPh sb="6" eb="7">
      <t>ショウ</t>
    </rPh>
    <phoneticPr fontId="1"/>
  </si>
  <si>
    <t>足立区六木1-18-11</t>
  </si>
  <si>
    <t>足立区花畑1-26-3</t>
  </si>
  <si>
    <t>サービス付き高齢者向け住宅(特定施設入居者生活介護)エクセレント練馬プレミア</t>
    <rPh sb="4" eb="5">
      <t>ツ</t>
    </rPh>
    <rPh sb="6" eb="10">
      <t>コウレイシャム</t>
    </rPh>
    <rPh sb="11" eb="13">
      <t>ジュウタク</t>
    </rPh>
    <rPh sb="14" eb="18">
      <t>トクテイシセツ</t>
    </rPh>
    <rPh sb="18" eb="21">
      <t>ニュウキョシャ</t>
    </rPh>
    <rPh sb="21" eb="25">
      <t>セイカツカイゴ</t>
    </rPh>
    <rPh sb="32" eb="34">
      <t>ネリマ</t>
    </rPh>
    <phoneticPr fontId="1"/>
  </si>
  <si>
    <t>株式会社ヒーロー</t>
    <rPh sb="0" eb="4">
      <t>カブシキガイシャ</t>
    </rPh>
    <phoneticPr fontId="1"/>
  </si>
  <si>
    <t>練馬区平和台1-17-10</t>
  </si>
  <si>
    <t>足立区伊興5-14-5</t>
  </si>
  <si>
    <t>ＳＯＭＰＯケア　ラヴィーレレジデンス浅草</t>
    <rPh sb="18" eb="20">
      <t>アサクサ</t>
    </rPh>
    <phoneticPr fontId="1"/>
  </si>
  <si>
    <t>台東区</t>
    <phoneticPr fontId="133"/>
  </si>
  <si>
    <t>台東区浅草2丁目34番7号</t>
  </si>
  <si>
    <t>足立区保塚町15番19号</t>
  </si>
  <si>
    <t>グランフレア金町</t>
    <rPh sb="6" eb="8">
      <t>カナマチ</t>
    </rPh>
    <phoneticPr fontId="1"/>
  </si>
  <si>
    <t>葛飾区金町5丁目24番18号</t>
  </si>
  <si>
    <t>社会福祉法人こうほうえん</t>
    <rPh sb="0" eb="2">
      <t>シャカイ</t>
    </rPh>
    <rPh sb="2" eb="4">
      <t>フクシ</t>
    </rPh>
    <rPh sb="4" eb="6">
      <t>ホウジン</t>
    </rPh>
    <phoneticPr fontId="1"/>
  </si>
  <si>
    <t>品川区西大井2-5-21</t>
  </si>
  <si>
    <t>世田谷区祖師谷4-3-15</t>
  </si>
  <si>
    <t>立川市錦町6－28－33</t>
  </si>
  <si>
    <t>積水ハウスシャーメゾンPM東京株式会社</t>
  </si>
  <si>
    <t>北区</t>
    <phoneticPr fontId="133"/>
  </si>
  <si>
    <t>北区西ヶ原1-31-6</t>
  </si>
  <si>
    <t>府中市分梅町5-28-1</t>
  </si>
  <si>
    <t>社会福祉法人正水会</t>
    <rPh sb="0" eb="2">
      <t>シャカイ</t>
    </rPh>
    <rPh sb="2" eb="4">
      <t>フクシ</t>
    </rPh>
    <rPh sb="4" eb="6">
      <t>ホウジン</t>
    </rPh>
    <rPh sb="6" eb="8">
      <t>セイスイ</t>
    </rPh>
    <rPh sb="8" eb="9">
      <t>カイ</t>
    </rPh>
    <phoneticPr fontId="1"/>
  </si>
  <si>
    <t>日野市豊田1-22-2</t>
  </si>
  <si>
    <t>医療法人財団中島記念会</t>
    <rPh sb="0" eb="2">
      <t>イリョウ</t>
    </rPh>
    <rPh sb="2" eb="4">
      <t>ホウジン</t>
    </rPh>
    <rPh sb="4" eb="6">
      <t>ザイダン</t>
    </rPh>
    <rPh sb="6" eb="8">
      <t>ナカジマ</t>
    </rPh>
    <rPh sb="8" eb="10">
      <t>キネン</t>
    </rPh>
    <rPh sb="10" eb="11">
      <t>カイ</t>
    </rPh>
    <phoneticPr fontId="1"/>
  </si>
  <si>
    <t>大田区山王３丁目８－３</t>
  </si>
  <si>
    <t>東急ウェルネス株式会社</t>
    <rPh sb="7" eb="9">
      <t>カブシキ</t>
    </rPh>
    <rPh sb="9" eb="11">
      <t>カイシャ</t>
    </rPh>
    <phoneticPr fontId="1"/>
  </si>
  <si>
    <t>品川区旗の台２丁目１２番１号</t>
  </si>
  <si>
    <t>西東京市新町5丁目14-14</t>
  </si>
  <si>
    <t>品川区</t>
    <rPh sb="0" eb="3">
      <t>シナガワク</t>
    </rPh>
    <phoneticPr fontId="1"/>
  </si>
  <si>
    <t>品川区東大井4－9－1</t>
  </si>
  <si>
    <t>町田市</t>
    <phoneticPr fontId="133"/>
  </si>
  <si>
    <t>町田市鶴川三丁目4番地</t>
  </si>
  <si>
    <t>株式会社ニチイケアパレス</t>
    <rPh sb="0" eb="4">
      <t>カブシキガイシャ</t>
    </rPh>
    <phoneticPr fontId="1"/>
  </si>
  <si>
    <t xml:space="preserve">昭島市松原町3-8-1 </t>
  </si>
  <si>
    <t>江戸川区</t>
    <phoneticPr fontId="133"/>
  </si>
  <si>
    <t>江戸川区船堀4-8-10</t>
  </si>
  <si>
    <t>ヨウコーフォレスト北赤羽</t>
    <rPh sb="9" eb="10">
      <t>キタ</t>
    </rPh>
    <rPh sb="10" eb="12">
      <t>アカバネ</t>
    </rPh>
    <phoneticPr fontId="1"/>
  </si>
  <si>
    <t>株式会社ヨウコーフォレスト西台</t>
    <rPh sb="0" eb="4">
      <t>カブシキガイシャ</t>
    </rPh>
    <rPh sb="13" eb="15">
      <t>ニシダイ</t>
    </rPh>
    <phoneticPr fontId="1"/>
  </si>
  <si>
    <t>北区浮間3-24-10</t>
  </si>
  <si>
    <t>株式会社アイエスコート</t>
    <rPh sb="0" eb="2">
      <t>カブシキ</t>
    </rPh>
    <rPh sb="2" eb="4">
      <t>カイシャ</t>
    </rPh>
    <phoneticPr fontId="1"/>
  </si>
  <si>
    <t>港区</t>
    <phoneticPr fontId="133"/>
  </si>
  <si>
    <t>港区西麻布３丁目８番１９号</t>
  </si>
  <si>
    <t>立川市上砂町3丁目20-1</t>
  </si>
  <si>
    <t>かつしか療養センター</t>
    <rPh sb="4" eb="6">
      <t>リョウヨウ</t>
    </rPh>
    <phoneticPr fontId="1"/>
  </si>
  <si>
    <t>株式会社日本アメニティライフ協会</t>
    <rPh sb="0" eb="4">
      <t>カブシキガイシャ</t>
    </rPh>
    <rPh sb="4" eb="6">
      <t>ニホン</t>
    </rPh>
    <rPh sb="14" eb="16">
      <t>キョウカイ</t>
    </rPh>
    <phoneticPr fontId="1"/>
  </si>
  <si>
    <t>葛飾区立石８丁目４８－１</t>
  </si>
  <si>
    <t>東大和市</t>
    <phoneticPr fontId="133"/>
  </si>
  <si>
    <t>東大和市清水六丁目1105番地1</t>
  </si>
  <si>
    <t>葛飾区水元４－５－１</t>
  </si>
  <si>
    <t>西東京市泉町2丁目14-13</t>
  </si>
  <si>
    <t>医療法人社団豊信会</t>
    <rPh sb="6" eb="8">
      <t>トヨシン</t>
    </rPh>
    <rPh sb="8" eb="9">
      <t>カイ</t>
    </rPh>
    <phoneticPr fontId="1"/>
  </si>
  <si>
    <t>あきる野市</t>
    <phoneticPr fontId="133"/>
  </si>
  <si>
    <t>あきる野市草花2978</t>
  </si>
  <si>
    <t>株式会社ライフコンサイドサービス</t>
    <rPh sb="0" eb="4">
      <t>カブシキガイシャ</t>
    </rPh>
    <phoneticPr fontId="1"/>
  </si>
  <si>
    <t>墨田区</t>
    <phoneticPr fontId="133"/>
  </si>
  <si>
    <t>墨田区東向島2丁目31番19号</t>
  </si>
  <si>
    <t>株式会社グッドスタッフ</t>
    <phoneticPr fontId="1"/>
  </si>
  <si>
    <t>足立区南花畑4-18-7</t>
  </si>
  <si>
    <t>豊島区</t>
    <phoneticPr fontId="133"/>
  </si>
  <si>
    <t>豊島区南長崎1丁目25-26</t>
  </si>
  <si>
    <t>小平市天神町4-5-15</t>
  </si>
  <si>
    <t>ブランシエールケア玉川上水</t>
    <rPh sb="9" eb="13">
      <t>タマガワジョウスイ</t>
    </rPh>
    <phoneticPr fontId="1"/>
  </si>
  <si>
    <t>株式会社長谷工シニアウェルデザイン</t>
    <rPh sb="0" eb="4">
      <t>カブシキガイシャ</t>
    </rPh>
    <rPh sb="4" eb="7">
      <t>ハセコウ</t>
    </rPh>
    <phoneticPr fontId="1"/>
  </si>
  <si>
    <t>東大和市桜が丘4-29-4</t>
  </si>
  <si>
    <t>板橋区若木3丁目3-1</t>
  </si>
  <si>
    <t>東村山市</t>
    <phoneticPr fontId="133"/>
  </si>
  <si>
    <t>東村山市美住町1丁目19-10</t>
  </si>
  <si>
    <t>立川市高松町３丁目10－1</t>
  </si>
  <si>
    <t>株式会社ナミキ</t>
    <rPh sb="0" eb="4">
      <t>カブシキガイシャ</t>
    </rPh>
    <phoneticPr fontId="1"/>
  </si>
  <si>
    <t>西東京市東伏見４－４－２５</t>
  </si>
  <si>
    <t>医療法人社団翠会</t>
    <rPh sb="0" eb="2">
      <t>イリョウ</t>
    </rPh>
    <rPh sb="2" eb="4">
      <t>ホウジン</t>
    </rPh>
    <rPh sb="4" eb="6">
      <t>シャダン</t>
    </rPh>
    <rPh sb="6" eb="7">
      <t>ミドリ</t>
    </rPh>
    <rPh sb="7" eb="8">
      <t>カイ</t>
    </rPh>
    <phoneticPr fontId="1"/>
  </si>
  <si>
    <t>板橋区成増5丁目6番3号</t>
  </si>
  <si>
    <t>板橋区赤塚３－１３－１</t>
  </si>
  <si>
    <t>葛飾区西新小岩4丁目1-17</t>
  </si>
  <si>
    <t>練馬区土支田２－２１－３</t>
  </si>
  <si>
    <t>株式会社シーティーエフ</t>
    <rPh sb="0" eb="4">
      <t>カブシキガイシャ</t>
    </rPh>
    <phoneticPr fontId="1"/>
  </si>
  <si>
    <t>葛飾区奥戸3丁目4番23号</t>
  </si>
  <si>
    <t>医療法人社団光輝会</t>
    <rPh sb="6" eb="7">
      <t>ヒカリ</t>
    </rPh>
    <rPh sb="7" eb="8">
      <t>テル</t>
    </rPh>
    <rPh sb="8" eb="9">
      <t>カイ</t>
    </rPh>
    <phoneticPr fontId="1"/>
  </si>
  <si>
    <t>港区南青山7-13-6</t>
  </si>
  <si>
    <t>板橋区向原３－７－７</t>
  </si>
  <si>
    <t>株式会社パワーズアンリミテッド</t>
    <rPh sb="0" eb="4">
      <t>カブシキガイシャ</t>
    </rPh>
    <phoneticPr fontId="1"/>
  </si>
  <si>
    <t>葛飾区立石5丁目9番26号</t>
  </si>
  <si>
    <t>株式会社学研ココファン</t>
    <rPh sb="0" eb="4">
      <t>カブシキガイシャ</t>
    </rPh>
    <rPh sb="4" eb="6">
      <t>ガッケン</t>
    </rPh>
    <phoneticPr fontId="1"/>
  </si>
  <si>
    <t>立川市錦町3丁目6番23号</t>
  </si>
  <si>
    <t>世田谷区南烏山6丁目10番10号</t>
  </si>
  <si>
    <t>世田谷区南烏山6丁目10番9号</t>
  </si>
  <si>
    <t>世田谷区南烏山6丁目12番11号</t>
  </si>
  <si>
    <t>江東区</t>
    <phoneticPr fontId="133"/>
  </si>
  <si>
    <t>江東区平野4丁目10-3</t>
  </si>
  <si>
    <t>葛飾区東新小岩4丁目11番10号</t>
  </si>
  <si>
    <t>板橋区前野町3-36-10</t>
  </si>
  <si>
    <t>ホームステーション成城西</t>
    <phoneticPr fontId="133"/>
  </si>
  <si>
    <t>ALSOKらいふケア株式会社</t>
  </si>
  <si>
    <t>狛江市</t>
    <phoneticPr fontId="133"/>
  </si>
  <si>
    <t>狛江市岩戸北4-2-36</t>
  </si>
  <si>
    <t>株式会社コミュニティネット</t>
    <rPh sb="0" eb="4">
      <t>カブシキガイシャ</t>
    </rPh>
    <phoneticPr fontId="1"/>
  </si>
  <si>
    <t>日野市多摩平3-1-6</t>
  </si>
  <si>
    <t>株式会社東急イーライフデザイン</t>
    <rPh sb="0" eb="2">
      <t>カブシキ</t>
    </rPh>
    <rPh sb="2" eb="4">
      <t>カイシャ</t>
    </rPh>
    <rPh sb="4" eb="6">
      <t>トウキュウ</t>
    </rPh>
    <phoneticPr fontId="1"/>
  </si>
  <si>
    <t>世田谷区成城八丁目20番1号</t>
  </si>
  <si>
    <t>墨田区東墨田２－３－１８</t>
  </si>
  <si>
    <t>株式会社　生・活・計・画</t>
    <rPh sb="0" eb="4">
      <t>カブシキガイシャ</t>
    </rPh>
    <rPh sb="5" eb="6">
      <t>ショウ</t>
    </rPh>
    <rPh sb="7" eb="8">
      <t>カツ</t>
    </rPh>
    <rPh sb="9" eb="10">
      <t>ケイ</t>
    </rPh>
    <rPh sb="11" eb="12">
      <t>ガ</t>
    </rPh>
    <phoneticPr fontId="1"/>
  </si>
  <si>
    <t>世田谷区若林3-35-14</t>
  </si>
  <si>
    <t>立川市錦町3-8-22</t>
  </si>
  <si>
    <t>株式会社　共英</t>
    <rPh sb="0" eb="4">
      <t>カブシキガイシャ</t>
    </rPh>
    <rPh sb="5" eb="6">
      <t>トモ</t>
    </rPh>
    <rPh sb="6" eb="7">
      <t>エイ</t>
    </rPh>
    <phoneticPr fontId="1"/>
  </si>
  <si>
    <t>江戸川区江戸川5丁目１７番７号</t>
  </si>
  <si>
    <t>足立区東伊興3丁目3番10号</t>
  </si>
  <si>
    <t>福生市北田園１－５－９</t>
  </si>
  <si>
    <t>足立区保木間1-21-3</t>
  </si>
  <si>
    <t>稲城市東長沼2430</t>
  </si>
  <si>
    <t>株式会社やまねメディカル</t>
    <phoneticPr fontId="1"/>
  </si>
  <si>
    <t>小平市上水南町2-23-1</t>
  </si>
  <si>
    <t>調布市国領町6-12-11</t>
  </si>
  <si>
    <t>西東京市東町3丁目5－2</t>
  </si>
  <si>
    <t>ミモザ株式会社</t>
    <rPh sb="3" eb="7">
      <t>カブシキガイシャ</t>
    </rPh>
    <phoneticPr fontId="1"/>
  </si>
  <si>
    <t>足立区江北三丁目２７番７号</t>
  </si>
  <si>
    <t>ホームステーション清瀬</t>
    <phoneticPr fontId="133"/>
  </si>
  <si>
    <t>清瀬市</t>
    <phoneticPr fontId="133"/>
  </si>
  <si>
    <t>清瀬市松山1-4-16</t>
  </si>
  <si>
    <t>株式会社ワイグッドケア</t>
    <rPh sb="0" eb="4">
      <t>カブシキガイシャ</t>
    </rPh>
    <phoneticPr fontId="1"/>
  </si>
  <si>
    <t>足立区堀之内二丁目８番７号</t>
  </si>
  <si>
    <t>新宿区愛住町3-7</t>
  </si>
  <si>
    <t>ホームステーション小平</t>
    <phoneticPr fontId="133"/>
  </si>
  <si>
    <t>小平市小川町1-3002-10</t>
  </si>
  <si>
    <t>株式会社レイクス２１</t>
    <rPh sb="0" eb="2">
      <t>カブシキ</t>
    </rPh>
    <rPh sb="2" eb="4">
      <t>カイシャ</t>
    </rPh>
    <phoneticPr fontId="1"/>
  </si>
  <si>
    <t>板橋区新河岸三丁目11番11号</t>
  </si>
  <si>
    <t>合資会社ファミリーサポートセンター　もも</t>
    <rPh sb="0" eb="2">
      <t>ゴウシ</t>
    </rPh>
    <rPh sb="2" eb="4">
      <t>ガイシャ</t>
    </rPh>
    <phoneticPr fontId="1"/>
  </si>
  <si>
    <t>葛飾区東金町三丁目２１番５号</t>
  </si>
  <si>
    <t>株式会社シノケンウェルネス</t>
    <rPh sb="0" eb="4">
      <t>カブシキガイシャ</t>
    </rPh>
    <phoneticPr fontId="1"/>
  </si>
  <si>
    <t>板橋区東新町一丁目33番5号</t>
  </si>
  <si>
    <t>練馬区関町南4丁目21-21</t>
  </si>
  <si>
    <t>多摩市</t>
    <phoneticPr fontId="133"/>
  </si>
  <si>
    <t>多摩市中沢２－５－３</t>
  </si>
  <si>
    <t>株式会社佐藤総研</t>
    <rPh sb="0" eb="4">
      <t>カブシキガイシャ</t>
    </rPh>
    <rPh sb="4" eb="6">
      <t>サトウ</t>
    </rPh>
    <rPh sb="6" eb="8">
      <t>ソウケン</t>
    </rPh>
    <phoneticPr fontId="1"/>
  </si>
  <si>
    <t>国分寺市西町３丁目１４－７</t>
  </si>
  <si>
    <t>足立区扇１丁目３１番３２号</t>
  </si>
  <si>
    <t>ＳＯＭＰＯケア株式会社</t>
    <phoneticPr fontId="1"/>
  </si>
  <si>
    <t>練馬区上石神井2丁目22-27</t>
  </si>
  <si>
    <t>日建リース工業株式会社</t>
    <rPh sb="0" eb="2">
      <t>ニッケン</t>
    </rPh>
    <rPh sb="5" eb="7">
      <t>コウギョウ</t>
    </rPh>
    <rPh sb="7" eb="11">
      <t>カブシキガイシャ</t>
    </rPh>
    <phoneticPr fontId="1"/>
  </si>
  <si>
    <t>東久留米市</t>
    <phoneticPr fontId="133"/>
  </si>
  <si>
    <t>東久留米市滝山7丁目17番13号</t>
  </si>
  <si>
    <t>町田市根岸2‐30‐10</t>
  </si>
  <si>
    <t>大和リビングケア株式会社</t>
    <rPh sb="0" eb="2">
      <t>ダイワ</t>
    </rPh>
    <rPh sb="8" eb="12">
      <t>カブシキガイシャ</t>
    </rPh>
    <phoneticPr fontId="1"/>
  </si>
  <si>
    <t xml:space="preserve">日野市南平４丁目４０－５ </t>
  </si>
  <si>
    <t>しんあい清戸の里</t>
    <rPh sb="4" eb="5">
      <t>キヨ</t>
    </rPh>
    <rPh sb="5" eb="6">
      <t>ト</t>
    </rPh>
    <rPh sb="7" eb="8">
      <t>サト</t>
    </rPh>
    <phoneticPr fontId="1"/>
  </si>
  <si>
    <t>清瀬市下清戸1-305-1</t>
  </si>
  <si>
    <t>そんぽの家大森西</t>
    <rPh sb="4" eb="5">
      <t>イエ</t>
    </rPh>
    <rPh sb="5" eb="8">
      <t>オオモリニシ</t>
    </rPh>
    <phoneticPr fontId="1"/>
  </si>
  <si>
    <t>大田区大森西7丁目6番30号</t>
  </si>
  <si>
    <t>新宿区東五軒町4-8</t>
  </si>
  <si>
    <t>合同会社アンドカンパニー</t>
    <rPh sb="0" eb="4">
      <t>ゴウドウガイシャ</t>
    </rPh>
    <phoneticPr fontId="1"/>
  </si>
  <si>
    <t>調布市深大寺南町5-46-4</t>
  </si>
  <si>
    <t>そんぽの家S西新井大師</t>
    <rPh sb="4" eb="5">
      <t>イエ</t>
    </rPh>
    <rPh sb="6" eb="9">
      <t>ニシアライ</t>
    </rPh>
    <rPh sb="9" eb="11">
      <t>タイシ</t>
    </rPh>
    <phoneticPr fontId="1"/>
  </si>
  <si>
    <t>足立区西新井6丁目38番12号</t>
  </si>
  <si>
    <t>SOMPOケア　ラヴィーレ東池袋</t>
    <rPh sb="13" eb="16">
      <t>ヒガシイケブクロ</t>
    </rPh>
    <phoneticPr fontId="1"/>
  </si>
  <si>
    <t>豊島区東池袋5丁目43番6号</t>
  </si>
  <si>
    <t>株式会社ベネッセスタイルケア</t>
    <rPh sb="0" eb="4">
      <t>カブシキガイシャ</t>
    </rPh>
    <phoneticPr fontId="1"/>
  </si>
  <si>
    <t>府中市白糸台一丁目63-1</t>
  </si>
  <si>
    <t>有限会社アウトソー</t>
    <rPh sb="0" eb="2">
      <t>ユウゲン</t>
    </rPh>
    <rPh sb="2" eb="4">
      <t>カイシャ</t>
    </rPh>
    <phoneticPr fontId="1"/>
  </si>
  <si>
    <t>足立区花畑3-5-17</t>
  </si>
  <si>
    <t>株式会社マザーズハウス</t>
    <rPh sb="0" eb="4">
      <t>カブシキガイシャ</t>
    </rPh>
    <phoneticPr fontId="1"/>
  </si>
  <si>
    <t>武蔵村山市</t>
    <phoneticPr fontId="133"/>
  </si>
  <si>
    <t>武蔵村山市中原2-10-19</t>
  </si>
  <si>
    <t>品川区西大井２－１４－３</t>
  </si>
  <si>
    <t>福生市本町87番地1</t>
  </si>
  <si>
    <t>小田急不動産株式会社</t>
    <rPh sb="0" eb="3">
      <t>オダキュウ</t>
    </rPh>
    <rPh sb="3" eb="6">
      <t>フドウサン</t>
    </rPh>
    <rPh sb="6" eb="8">
      <t>カブシキ</t>
    </rPh>
    <rPh sb="8" eb="10">
      <t>カイシャ</t>
    </rPh>
    <phoneticPr fontId="1"/>
  </si>
  <si>
    <t xml:space="preserve">世田谷区成城六丁目4番19号 </t>
  </si>
  <si>
    <t>株式会社やまねメディカル</t>
    <rPh sb="0" eb="4">
      <t>カブシキガイシャ</t>
    </rPh>
    <phoneticPr fontId="1"/>
  </si>
  <si>
    <t>練馬区大泉町１－５１－９</t>
  </si>
  <si>
    <t>ニチイメゾン柴又</t>
    <phoneticPr fontId="133"/>
  </si>
  <si>
    <t>葛飾区柴又七丁目１３番８号</t>
  </si>
  <si>
    <t>社会福祉法人信愛報恩会</t>
    <rPh sb="0" eb="2">
      <t>シャカイ</t>
    </rPh>
    <rPh sb="2" eb="4">
      <t>フクシ</t>
    </rPh>
    <rPh sb="4" eb="6">
      <t>ホウジン</t>
    </rPh>
    <rPh sb="6" eb="8">
      <t>シンアイ</t>
    </rPh>
    <rPh sb="8" eb="9">
      <t>ホウ</t>
    </rPh>
    <rPh sb="9" eb="10">
      <t>オン</t>
    </rPh>
    <rPh sb="10" eb="11">
      <t>カイ</t>
    </rPh>
    <phoneticPr fontId="1"/>
  </si>
  <si>
    <t>清瀬市下清戸４－７０９－１７</t>
  </si>
  <si>
    <t>株式会社コンフォート</t>
    <rPh sb="0" eb="4">
      <t>カブシキカイシャ</t>
    </rPh>
    <phoneticPr fontId="1"/>
  </si>
  <si>
    <t>葛飾区柴又5-8-13</t>
  </si>
  <si>
    <t>足立区保木間3-4-19</t>
  </si>
  <si>
    <t>板橋区新河岸一丁目6番1号</t>
  </si>
  <si>
    <t>福寿まちだ野津田町</t>
    <rPh sb="0" eb="2">
      <t>フクジュ</t>
    </rPh>
    <rPh sb="5" eb="8">
      <t>ノツダ</t>
    </rPh>
    <rPh sb="8" eb="9">
      <t>マチ</t>
    </rPh>
    <phoneticPr fontId="1"/>
  </si>
  <si>
    <t>株式会社日本アメニティライフ協会</t>
    <rPh sb="0" eb="4">
      <t>カブシキガイシャ</t>
    </rPh>
    <rPh sb="14" eb="16">
      <t>キョウカイ</t>
    </rPh>
    <phoneticPr fontId="1"/>
  </si>
  <si>
    <t>町田市野津田町2543-9</t>
  </si>
  <si>
    <t>株式会社木下の介護</t>
    <rPh sb="0" eb="4">
      <t>カブシキガイシャ</t>
    </rPh>
    <rPh sb="4" eb="6">
      <t>キノシタ</t>
    </rPh>
    <rPh sb="7" eb="9">
      <t>カイゴ</t>
    </rPh>
    <phoneticPr fontId="1"/>
  </si>
  <si>
    <t>立川市柏町2-12-6</t>
  </si>
  <si>
    <t>世田谷区宮坂二丁目１１番１３号</t>
  </si>
  <si>
    <t>株式会社ケアフレンド</t>
    <rPh sb="0" eb="4">
      <t>カブシキガイシャ</t>
    </rPh>
    <phoneticPr fontId="1"/>
  </si>
  <si>
    <t>足立区梅島1-6-2</t>
  </si>
  <si>
    <t>ミアヘルサ株式会社</t>
    <rPh sb="5" eb="9">
      <t>カブシキガイシャ</t>
    </rPh>
    <phoneticPr fontId="1"/>
  </si>
  <si>
    <t>西東京市ひばりが丘3-3-13</t>
  </si>
  <si>
    <t>社会福祉法人　敬愛会</t>
    <rPh sb="0" eb="2">
      <t>シャカイ</t>
    </rPh>
    <rPh sb="2" eb="4">
      <t>フクシ</t>
    </rPh>
    <rPh sb="4" eb="6">
      <t>ホウジン</t>
    </rPh>
    <rPh sb="7" eb="9">
      <t>ケイアイ</t>
    </rPh>
    <rPh sb="9" eb="10">
      <t>カイ</t>
    </rPh>
    <phoneticPr fontId="1"/>
  </si>
  <si>
    <t>東村山市富士見町1-14-3</t>
  </si>
  <si>
    <t>有限会社えくぼ</t>
    <rPh sb="0" eb="2">
      <t>ユウゲン</t>
    </rPh>
    <rPh sb="2" eb="4">
      <t>カイシャ</t>
    </rPh>
    <phoneticPr fontId="1"/>
  </si>
  <si>
    <t>足立区六月3-9-12</t>
  </si>
  <si>
    <t>株式会社ケアサービスゆき</t>
    <rPh sb="0" eb="4">
      <t>カブシキガイシャ</t>
    </rPh>
    <phoneticPr fontId="1"/>
  </si>
  <si>
    <t>大田区山王1丁目43番2</t>
  </si>
  <si>
    <t>サービス付き高齢者向け住宅くらしさカーサルーデ</t>
    <phoneticPr fontId="133"/>
  </si>
  <si>
    <t>練馬区南田中4-12-2</t>
  </si>
  <si>
    <t>町田市原町田１丁目２番８号</t>
  </si>
  <si>
    <t>多摩市連光寺一丁目1番地1</t>
  </si>
  <si>
    <t>練馬区平和台4丁目9番14号</t>
  </si>
  <si>
    <t>社会医療法人若竹会</t>
    <rPh sb="0" eb="6">
      <t>シャカイイリョウホウジン</t>
    </rPh>
    <rPh sb="6" eb="9">
      <t>ワカタケカイ</t>
    </rPh>
    <phoneticPr fontId="1"/>
  </si>
  <si>
    <t>大田区南馬込三丁目25番5号</t>
  </si>
  <si>
    <t>小金井市</t>
    <phoneticPr fontId="133"/>
  </si>
  <si>
    <t>小金井市貫井北町三丁目37番6号</t>
  </si>
  <si>
    <t>三鷹市北野2丁目3番9号</t>
  </si>
  <si>
    <t>東久留米市新川町一丁目８番５号</t>
  </si>
  <si>
    <t>小平市小川町１－９８４－７</t>
  </si>
  <si>
    <t>世田谷区上野毛3丁目12-17</t>
  </si>
  <si>
    <t>ホームステーション蓮根</t>
    <phoneticPr fontId="133"/>
  </si>
  <si>
    <t>板橋区坂下3-30-17</t>
  </si>
  <si>
    <t>品川区西五反田3-10-9</t>
  </si>
  <si>
    <t>株式会社シルバーウッド</t>
    <rPh sb="0" eb="2">
      <t>カブシキ</t>
    </rPh>
    <rPh sb="2" eb="4">
      <t>カイシャ</t>
    </rPh>
    <phoneticPr fontId="1"/>
  </si>
  <si>
    <t>足立区栗原4-13-15</t>
  </si>
  <si>
    <t>株式会社　園修会</t>
    <rPh sb="0" eb="4">
      <t>カブシキガイシャ</t>
    </rPh>
    <rPh sb="5" eb="6">
      <t>エン</t>
    </rPh>
    <rPh sb="6" eb="7">
      <t>シュウ</t>
    </rPh>
    <rPh sb="7" eb="8">
      <t>カイ</t>
    </rPh>
    <phoneticPr fontId="1"/>
  </si>
  <si>
    <t>北区王子３－８－１　エレガンス王子2F</t>
  </si>
  <si>
    <t>板橋区高島平2丁目26-2</t>
  </si>
  <si>
    <t>武蔵村山</t>
    <phoneticPr fontId="133"/>
  </si>
  <si>
    <t>武蔵村山市伊奈平5丁目16番1</t>
  </si>
  <si>
    <t>多摩市百草１１２０番地の３</t>
  </si>
  <si>
    <t>株式会社　大京</t>
    <rPh sb="0" eb="4">
      <t>カブシキガイシャ</t>
    </rPh>
    <rPh sb="5" eb="7">
      <t>ダイキョウ</t>
    </rPh>
    <phoneticPr fontId="1"/>
  </si>
  <si>
    <t>中野区</t>
    <phoneticPr fontId="133"/>
  </si>
  <si>
    <t>中野区南台三丁目46番5号</t>
  </si>
  <si>
    <t>板橋区徳丸五丁目29番16号</t>
  </si>
  <si>
    <t>北区西ケ原1－31－25</t>
  </si>
  <si>
    <t>西東京市住吉町６丁目６番３号</t>
  </si>
  <si>
    <t>社会福祉法人　安立園</t>
    <rPh sb="0" eb="2">
      <t>シャカイ</t>
    </rPh>
    <rPh sb="2" eb="4">
      <t>フクシ</t>
    </rPh>
    <rPh sb="4" eb="6">
      <t>ホウジン</t>
    </rPh>
    <rPh sb="7" eb="8">
      <t>アン</t>
    </rPh>
    <rPh sb="8" eb="9">
      <t>リュウ</t>
    </rPh>
    <rPh sb="9" eb="10">
      <t>エン</t>
    </rPh>
    <phoneticPr fontId="1"/>
  </si>
  <si>
    <t>府中市晴見町一丁目１１番地２</t>
  </si>
  <si>
    <t>株式会社学研ココファン</t>
    <rPh sb="0" eb="2">
      <t>カブシキ</t>
    </rPh>
    <rPh sb="2" eb="4">
      <t>カイシャ</t>
    </rPh>
    <rPh sb="4" eb="6">
      <t>ガッケン</t>
    </rPh>
    <phoneticPr fontId="1"/>
  </si>
  <si>
    <t>大田区仲池上2-24-20</t>
  </si>
  <si>
    <t>西多摩郡瑞穂町</t>
    <phoneticPr fontId="133"/>
  </si>
  <si>
    <t>西多摩郡瑞穂町大字武蔵203-1</t>
  </si>
  <si>
    <t>社会福祉法人賛育会</t>
    <rPh sb="0" eb="2">
      <t>シャカイ</t>
    </rPh>
    <rPh sb="2" eb="4">
      <t>フクシ</t>
    </rPh>
    <rPh sb="4" eb="6">
      <t>ホウジン</t>
    </rPh>
    <rPh sb="6" eb="9">
      <t>サンイクカイ</t>
    </rPh>
    <phoneticPr fontId="1"/>
  </si>
  <si>
    <t>町田市金井7-17-20</t>
  </si>
  <si>
    <t>武蔵村山市残堀１丁目84番地</t>
  </si>
  <si>
    <t>府中市白糸台三丁目４番地の１</t>
  </si>
  <si>
    <t>株式会社木下の介護</t>
    <rPh sb="0" eb="2">
      <t>カブシキ</t>
    </rPh>
    <rPh sb="2" eb="4">
      <t>カイシャ</t>
    </rPh>
    <rPh sb="4" eb="6">
      <t>キノシタ</t>
    </rPh>
    <rPh sb="7" eb="9">
      <t>カイゴ</t>
    </rPh>
    <phoneticPr fontId="1"/>
  </si>
  <si>
    <t>小平市美園町2-10-19</t>
  </si>
  <si>
    <t>医療法人社団はなまる会</t>
    <rPh sb="0" eb="2">
      <t>イリョウ</t>
    </rPh>
    <rPh sb="2" eb="4">
      <t>ホウジン</t>
    </rPh>
    <rPh sb="4" eb="6">
      <t>シャダン</t>
    </rPh>
    <rPh sb="10" eb="11">
      <t>カイ</t>
    </rPh>
    <phoneticPr fontId="1"/>
  </si>
  <si>
    <t>町田市鶴間４－１４－１</t>
  </si>
  <si>
    <t>立川市幸町二丁目５３－１</t>
  </si>
  <si>
    <t>大田区西馬込1丁目29番12号</t>
  </si>
  <si>
    <t>福寿こがねい緑町</t>
    <rPh sb="0" eb="2">
      <t>フクジュ</t>
    </rPh>
    <rPh sb="6" eb="7">
      <t>ミドリ</t>
    </rPh>
    <rPh sb="7" eb="8">
      <t>マチ</t>
    </rPh>
    <phoneticPr fontId="1"/>
  </si>
  <si>
    <t>小金井市緑町5-13-25</t>
  </si>
  <si>
    <t>旭化成ホームズ株式会社</t>
    <rPh sb="0" eb="1">
      <t>アサヒ</t>
    </rPh>
    <rPh sb="1" eb="3">
      <t>カセイ</t>
    </rPh>
    <rPh sb="7" eb="9">
      <t>カブシキ</t>
    </rPh>
    <rPh sb="9" eb="11">
      <t>カイシャ</t>
    </rPh>
    <phoneticPr fontId="1"/>
  </si>
  <si>
    <t>町田市中町2-4-5</t>
  </si>
  <si>
    <t>墨田区向島1丁目26番6号</t>
  </si>
  <si>
    <t>西東京市北町二丁目1番1号</t>
  </si>
  <si>
    <t>江戸川区一之江３－９－９</t>
  </si>
  <si>
    <t>サンスマイル町田駅前</t>
    <rPh sb="6" eb="8">
      <t>マチダ</t>
    </rPh>
    <rPh sb="8" eb="9">
      <t>エキ</t>
    </rPh>
    <rPh sb="9" eb="10">
      <t>マエ</t>
    </rPh>
    <phoneticPr fontId="1"/>
  </si>
  <si>
    <t>株式会社ピースファミリー</t>
    <rPh sb="0" eb="4">
      <t>カブシキガイシャ</t>
    </rPh>
    <phoneticPr fontId="1"/>
  </si>
  <si>
    <t>町田市原町田5-5-3</t>
  </si>
  <si>
    <t>足立区島根1丁目1番8号</t>
  </si>
  <si>
    <t>医療法人社団ハートクリニック</t>
    <rPh sb="0" eb="2">
      <t>イリョウ</t>
    </rPh>
    <rPh sb="2" eb="4">
      <t>ホウジン</t>
    </rPh>
    <rPh sb="4" eb="6">
      <t>シャダン</t>
    </rPh>
    <phoneticPr fontId="1"/>
  </si>
  <si>
    <t>練馬区練馬４丁目１４－７</t>
  </si>
  <si>
    <t>社会福祉法人嘉祥会</t>
    <rPh sb="0" eb="2">
      <t>シャカイ</t>
    </rPh>
    <rPh sb="2" eb="4">
      <t>フクシ</t>
    </rPh>
    <rPh sb="4" eb="6">
      <t>ホウジン</t>
    </rPh>
    <rPh sb="6" eb="8">
      <t>カショウ</t>
    </rPh>
    <rPh sb="8" eb="9">
      <t>カイ</t>
    </rPh>
    <phoneticPr fontId="1"/>
  </si>
  <si>
    <t>町田市下小山田町2735-4</t>
  </si>
  <si>
    <t>株式会社ケアサービスとも</t>
    <rPh sb="0" eb="2">
      <t>カブシキ</t>
    </rPh>
    <rPh sb="2" eb="4">
      <t>カイシャ</t>
    </rPh>
    <phoneticPr fontId="1"/>
  </si>
  <si>
    <t>足立区花畑１－２３－１３</t>
  </si>
  <si>
    <t>株式会社ヘルシーサービス</t>
    <rPh sb="0" eb="4">
      <t>カブシキガイシャ</t>
    </rPh>
    <phoneticPr fontId="1"/>
  </si>
  <si>
    <t>立川市幸町4-17-10</t>
  </si>
  <si>
    <t>株式会社共立メンテナンス</t>
    <rPh sb="0" eb="4">
      <t>カブシキガイシャ</t>
    </rPh>
    <rPh sb="4" eb="6">
      <t>キョウリツ</t>
    </rPh>
    <phoneticPr fontId="1"/>
  </si>
  <si>
    <t>足立区東和1丁目17-26</t>
  </si>
  <si>
    <t>杉並区成田西3-16-2</t>
  </si>
  <si>
    <t>サナサンテ入谷</t>
    <rPh sb="5" eb="7">
      <t>イリヤ</t>
    </rPh>
    <phoneticPr fontId="1"/>
  </si>
  <si>
    <t>株式会社和みライフケア</t>
    <rPh sb="0" eb="4">
      <t>カブシキガイシャ</t>
    </rPh>
    <rPh sb="4" eb="5">
      <t>ナゴ</t>
    </rPh>
    <phoneticPr fontId="1"/>
  </si>
  <si>
    <t>台東区竜泉1丁目19番7号</t>
  </si>
  <si>
    <t>武蔵野市</t>
    <phoneticPr fontId="133"/>
  </si>
  <si>
    <t>武蔵野市境一丁目８番４号</t>
  </si>
  <si>
    <t>三鷹市新川３丁目２１番１２号</t>
  </si>
  <si>
    <t>生活協同組合　コープみらい</t>
    <rPh sb="0" eb="2">
      <t>セイカツ</t>
    </rPh>
    <rPh sb="2" eb="4">
      <t>キョウドウ</t>
    </rPh>
    <rPh sb="4" eb="6">
      <t>クミアイ</t>
    </rPh>
    <phoneticPr fontId="1"/>
  </si>
  <si>
    <t>中野区中央5丁目41-18</t>
  </si>
  <si>
    <t>江戸川区篠崎町4丁目21-10</t>
  </si>
  <si>
    <t>三鷹市上連雀5-15-18</t>
  </si>
  <si>
    <t>ホームステーション町田</t>
    <phoneticPr fontId="133"/>
  </si>
  <si>
    <t>町田市南町田1-7-1</t>
  </si>
  <si>
    <t>世田谷区玉川台二丁目17番20号</t>
  </si>
  <si>
    <t>国分寺市戸倉２－３０－１５</t>
  </si>
  <si>
    <t>増田節子・増田　稔</t>
    <rPh sb="0" eb="2">
      <t>マスダ</t>
    </rPh>
    <rPh sb="2" eb="4">
      <t>セツコ</t>
    </rPh>
    <rPh sb="5" eb="7">
      <t>マスダ</t>
    </rPh>
    <rPh sb="8" eb="9">
      <t>ミノル</t>
    </rPh>
    <phoneticPr fontId="1"/>
  </si>
  <si>
    <t>江戸川区平井4-13-11</t>
  </si>
  <si>
    <t>アイリスガーデン昭島昭和の森</t>
    <rPh sb="10" eb="12">
      <t>ショウワ</t>
    </rPh>
    <phoneticPr fontId="1"/>
  </si>
  <si>
    <t>昭島市代官山一丁目２番３号</t>
  </si>
  <si>
    <t>株式会社水車の家</t>
    <rPh sb="0" eb="4">
      <t>カブシキガイシャ</t>
    </rPh>
    <rPh sb="4" eb="6">
      <t>スイシャ</t>
    </rPh>
    <rPh sb="7" eb="8">
      <t>イエ</t>
    </rPh>
    <phoneticPr fontId="1"/>
  </si>
  <si>
    <t>世田谷区桜新町2-26-2</t>
  </si>
  <si>
    <t>練馬区東大泉１－２０－４４</t>
  </si>
  <si>
    <t>世田谷区経堂四丁目7番12号</t>
  </si>
  <si>
    <t>東村山市諏訪町3-6-18</t>
  </si>
  <si>
    <t>社会福祉法人サンライズ</t>
    <rPh sb="0" eb="2">
      <t>シャカイ</t>
    </rPh>
    <rPh sb="2" eb="4">
      <t>フクシ</t>
    </rPh>
    <rPh sb="4" eb="6">
      <t>ホウジン</t>
    </rPh>
    <phoneticPr fontId="1"/>
  </si>
  <si>
    <t>あきる野市小川1050-2</t>
  </si>
  <si>
    <t>多摩市関戸一丁目２番地１１</t>
  </si>
  <si>
    <t>稲城市平尾三丁目7番4</t>
  </si>
  <si>
    <t>世田谷区中町5丁目9番9号</t>
  </si>
  <si>
    <t>世田谷区中町五丁目9番9号</t>
  </si>
  <si>
    <t>江東区東砂４－１８－１</t>
  </si>
  <si>
    <t>世田谷区八幡山1丁目20-17</t>
  </si>
  <si>
    <t>ニチイホーム渋谷本町</t>
    <rPh sb="6" eb="8">
      <t>シブヤ</t>
    </rPh>
    <rPh sb="8" eb="10">
      <t>ホンマチ</t>
    </rPh>
    <phoneticPr fontId="1"/>
  </si>
  <si>
    <t>渋谷区</t>
    <phoneticPr fontId="133"/>
  </si>
  <si>
    <t>渋谷区本町4-49-15</t>
  </si>
  <si>
    <t>府中市西府町3-32-8</t>
  </si>
  <si>
    <t>葛飾区立石二丁目16番3号</t>
  </si>
  <si>
    <t>世田谷区上祖師谷六丁目7番15号</t>
  </si>
  <si>
    <t>ホームステーション中板橋</t>
    <phoneticPr fontId="133"/>
  </si>
  <si>
    <t>板橋区弥生町75番10号</t>
  </si>
  <si>
    <t>中野区若宮3-27-2</t>
  </si>
  <si>
    <t>練馬区関町南4丁目16番20号</t>
  </si>
  <si>
    <t>練馬区関町南４丁目１６番２０号</t>
  </si>
  <si>
    <t>板橋区徳丸５－３－１１</t>
  </si>
  <si>
    <t>世田谷区用賀三丁目6番3号</t>
  </si>
  <si>
    <t>有限会社ケアサービスこまつ</t>
    <rPh sb="0" eb="2">
      <t>ユウゲン</t>
    </rPh>
    <rPh sb="2" eb="4">
      <t>カイシャ</t>
    </rPh>
    <phoneticPr fontId="1"/>
  </si>
  <si>
    <t>三鷹市大沢1丁目2番44号</t>
  </si>
  <si>
    <t>世田谷区北烏山8丁目23番10号</t>
  </si>
  <si>
    <t>北区桐ヶ丘2-11-28</t>
  </si>
  <si>
    <t>社会福祉法人恩賜財団東京都同胞会</t>
    <rPh sb="0" eb="2">
      <t>シャカイ</t>
    </rPh>
    <rPh sb="2" eb="4">
      <t>フクシ</t>
    </rPh>
    <rPh sb="4" eb="6">
      <t>ホウジン</t>
    </rPh>
    <rPh sb="6" eb="8">
      <t>オンシ</t>
    </rPh>
    <rPh sb="8" eb="10">
      <t>ザイダン</t>
    </rPh>
    <rPh sb="10" eb="13">
      <t>トウキョウト</t>
    </rPh>
    <rPh sb="13" eb="15">
      <t>ドウホウ</t>
    </rPh>
    <rPh sb="15" eb="16">
      <t>カイ</t>
    </rPh>
    <phoneticPr fontId="1"/>
  </si>
  <si>
    <t xml:space="preserve">昭島市 </t>
    <phoneticPr fontId="133"/>
  </si>
  <si>
    <t xml:space="preserve">昭島市中神町１２６０番地 </t>
  </si>
  <si>
    <t>株式会社ホームケア井上</t>
    <rPh sb="0" eb="4">
      <t>カブシキガイシャ</t>
    </rPh>
    <rPh sb="9" eb="11">
      <t>イノウエ</t>
    </rPh>
    <phoneticPr fontId="1"/>
  </si>
  <si>
    <t>大田区鵜の木2-20-13</t>
  </si>
  <si>
    <t>ＡＬＳＯＫ介護株式会社</t>
    <rPh sb="5" eb="7">
      <t>カイゴ</t>
    </rPh>
    <rPh sb="7" eb="11">
      <t>カブシキガイシャ</t>
    </rPh>
    <phoneticPr fontId="1"/>
  </si>
  <si>
    <t>足立区佐野1-9-3</t>
  </si>
  <si>
    <t>桜美林パートナーズ株式会社</t>
    <rPh sb="0" eb="3">
      <t>オウビリン</t>
    </rPh>
    <rPh sb="9" eb="13">
      <t>カブシキガイシャ</t>
    </rPh>
    <phoneticPr fontId="1"/>
  </si>
  <si>
    <t>町田市小山ヶ丘1-14-1</t>
  </si>
  <si>
    <t>町田市森野1丁目29番23号</t>
  </si>
  <si>
    <t>メディカル・ケア・プランニング株式会社</t>
    <rPh sb="15" eb="19">
      <t>カブシキガイシャ</t>
    </rPh>
    <phoneticPr fontId="1"/>
  </si>
  <si>
    <t>世田谷区八幡山３丁目24番4号</t>
  </si>
  <si>
    <t>中野区江古田3丁目14-2</t>
  </si>
  <si>
    <t>世田谷区千歳台六丁目11番55号</t>
  </si>
  <si>
    <t>町田市本町田1747番地1</t>
  </si>
  <si>
    <t>町田市中町一丁目１１番１２号</t>
  </si>
  <si>
    <t>株式会社　明昭</t>
    <rPh sb="0" eb="4">
      <t>カブシキガイシャ</t>
    </rPh>
    <rPh sb="5" eb="7">
      <t>メイショウ</t>
    </rPh>
    <phoneticPr fontId="1"/>
  </si>
  <si>
    <t>足立区花畑5-12-29</t>
  </si>
  <si>
    <t>エイジフリー ハウス 世田谷千歳烏山プレミアメディカル</t>
    <rPh sb="11" eb="14">
      <t>セタガヤ</t>
    </rPh>
    <rPh sb="14" eb="18">
      <t>チトセカラスヤマ</t>
    </rPh>
    <phoneticPr fontId="133"/>
  </si>
  <si>
    <t>パナソニック　エイジフリー株式会社</t>
    <rPh sb="13" eb="17">
      <t>カブシキガイシャ</t>
    </rPh>
    <phoneticPr fontId="1"/>
  </si>
  <si>
    <t>世田谷区南烏山二丁目19番1号</t>
  </si>
  <si>
    <t>世田谷区上祖師谷4-38-16</t>
  </si>
  <si>
    <t>西多摩郡日の出町</t>
    <phoneticPr fontId="133"/>
  </si>
  <si>
    <t>西多摩郡日の出町大字平井3026番地</t>
  </si>
  <si>
    <t>中央区</t>
    <phoneticPr fontId="133"/>
  </si>
  <si>
    <t>中央区勝どき2-8-3</t>
  </si>
  <si>
    <t>中央区勝どき5-3-2　勝どきザ・タワー</t>
  </si>
  <si>
    <t>町田市原町田3-19-1</t>
  </si>
  <si>
    <t>清瀬市竹丘2-28-13</t>
  </si>
  <si>
    <t>西東京市谷戸町2-1-41</t>
  </si>
  <si>
    <t>生活クラブ生活協同組合</t>
    <rPh sb="0" eb="2">
      <t>セイカツ</t>
    </rPh>
    <rPh sb="5" eb="7">
      <t>セイカツ</t>
    </rPh>
    <rPh sb="7" eb="9">
      <t>キョウドウ</t>
    </rPh>
    <rPh sb="9" eb="11">
      <t>クミアイ</t>
    </rPh>
    <phoneticPr fontId="1"/>
  </si>
  <si>
    <t>町田市旭町1丁目23番2号生活クラブ館まちだ　センテナル町田</t>
  </si>
  <si>
    <t>西東京市保谷町4-6-19</t>
  </si>
  <si>
    <t>株式会社グレイテストライフ</t>
    <rPh sb="0" eb="4">
      <t>カブシキガイシャ</t>
    </rPh>
    <phoneticPr fontId="1"/>
  </si>
  <si>
    <t>台東区東浅草２－２２－５</t>
  </si>
  <si>
    <t>世田谷区上用賀一丁目26番20号</t>
  </si>
  <si>
    <t>府中市</t>
    <rPh sb="2" eb="3">
      <t>シ</t>
    </rPh>
    <phoneticPr fontId="133"/>
  </si>
  <si>
    <t>府中市栄町三丁目8番地の１</t>
  </si>
  <si>
    <t>ウエリスオリーブ東村山富士見町</t>
    <rPh sb="11" eb="14">
      <t>フジミ</t>
    </rPh>
    <rPh sb="14" eb="15">
      <t>チョウ</t>
    </rPh>
    <phoneticPr fontId="1"/>
  </si>
  <si>
    <t>東村山市富士見町１丁目１３番地２１</t>
  </si>
  <si>
    <t>板橋区蓮沼町23-5</t>
  </si>
  <si>
    <t>練馬区桜台2-29-1</t>
  </si>
  <si>
    <t>豊島区北大塚1-13-10</t>
  </si>
  <si>
    <t>東村山市栄町3-5-5</t>
  </si>
  <si>
    <t>リーフエスコート国立富士見台</t>
    <rPh sb="8" eb="10">
      <t>クニタチ</t>
    </rPh>
    <rPh sb="10" eb="14">
      <t>フジミダイ</t>
    </rPh>
    <phoneticPr fontId="1"/>
  </si>
  <si>
    <t>株式会社荒井商店</t>
    <rPh sb="0" eb="4">
      <t>カブシキガイシャ</t>
    </rPh>
    <rPh sb="4" eb="6">
      <t>アライ</t>
    </rPh>
    <rPh sb="6" eb="8">
      <t>ショウテン</t>
    </rPh>
    <phoneticPr fontId="1"/>
  </si>
  <si>
    <t>国立市</t>
    <phoneticPr fontId="133"/>
  </si>
  <si>
    <t>国立市富士見台4丁目10-1</t>
  </si>
  <si>
    <t>ホームステーション三鷹</t>
    <phoneticPr fontId="133"/>
  </si>
  <si>
    <t>三鷹市上連雀7丁目10番10号</t>
  </si>
  <si>
    <t>株式会社ＨＩＴＯＷＡ</t>
    <rPh sb="0" eb="4">
      <t>カブシキガイシャ</t>
    </rPh>
    <phoneticPr fontId="1"/>
  </si>
  <si>
    <t>国分寺市泉町３丁目37番20号</t>
  </si>
  <si>
    <t>墨田区文花2-9-13</t>
  </si>
  <si>
    <t>ファミリー・ホスピス株式会社</t>
    <phoneticPr fontId="1"/>
  </si>
  <si>
    <t>町田市金森東四丁目1番36号</t>
  </si>
  <si>
    <t>医療法人社団愛結会</t>
    <rPh sb="6" eb="7">
      <t>アイ</t>
    </rPh>
    <rPh sb="7" eb="8">
      <t>ムス</t>
    </rPh>
    <rPh sb="8" eb="9">
      <t>カイ</t>
    </rPh>
    <phoneticPr fontId="1"/>
  </si>
  <si>
    <t>東村山市恩多町三丁目24-4</t>
  </si>
  <si>
    <t>世田谷区赤堤5-13-1</t>
  </si>
  <si>
    <t>港区六本木六丁目5番25号</t>
  </si>
  <si>
    <t>東村山市野口町4-10-12</t>
  </si>
  <si>
    <t>ウエリスオリーブ成城学園前</t>
    <rPh sb="8" eb="13">
      <t>セイジョウガクエンマエ</t>
    </rPh>
    <phoneticPr fontId="1"/>
  </si>
  <si>
    <t>調布市入間町二丁目28番36</t>
  </si>
  <si>
    <t>ウエリスオリーブ成城学園前ケアレジデンス</t>
    <rPh sb="8" eb="13">
      <t>セイジョウガクエンマエ</t>
    </rPh>
    <phoneticPr fontId="1"/>
  </si>
  <si>
    <t>株式会社エクラシア</t>
    <rPh sb="0" eb="4">
      <t>カブシキガイシャ</t>
    </rPh>
    <phoneticPr fontId="1"/>
  </si>
  <si>
    <t>清瀬市下清戸2-518-1</t>
  </si>
  <si>
    <t>八丈島八丈町</t>
    <phoneticPr fontId="133"/>
  </si>
  <si>
    <t>八丈島八丈町大賀郷7486-6</t>
  </si>
  <si>
    <t>株式会社やさしい手</t>
    <rPh sb="0" eb="2">
      <t>カブシキ</t>
    </rPh>
    <rPh sb="2" eb="4">
      <t>カイシャ</t>
    </rPh>
    <rPh sb="8" eb="9">
      <t>テ</t>
    </rPh>
    <phoneticPr fontId="1"/>
  </si>
  <si>
    <t>三鷹市中原3丁目6番39号</t>
  </si>
  <si>
    <t>イリーゼ練馬中村橋</t>
    <rPh sb="8" eb="9">
      <t>ハシ</t>
    </rPh>
    <phoneticPr fontId="1"/>
  </si>
  <si>
    <t>練馬区中村南2丁目1-11</t>
  </si>
  <si>
    <t>青梅市</t>
    <phoneticPr fontId="133"/>
  </si>
  <si>
    <t>青梅市友田町3-1267-2</t>
  </si>
  <si>
    <t>ガーデンテラス仙川</t>
    <rPh sb="7" eb="9">
      <t>センカワ</t>
    </rPh>
    <phoneticPr fontId="1"/>
  </si>
  <si>
    <t>シマダリビングパートナーズ株式会社</t>
    <rPh sb="13" eb="17">
      <t>カブシキガイシャ</t>
    </rPh>
    <phoneticPr fontId="1"/>
  </si>
  <si>
    <t>三鷹市北野4丁目8番40号</t>
  </si>
  <si>
    <t>ホームステーション日野</t>
    <phoneticPr fontId="133"/>
  </si>
  <si>
    <t>日野市大字日野1048-1</t>
  </si>
  <si>
    <t>社会福祉法人正吉福祉会</t>
    <rPh sb="0" eb="2">
      <t>シャカイ</t>
    </rPh>
    <rPh sb="2" eb="4">
      <t>フクシ</t>
    </rPh>
    <rPh sb="4" eb="6">
      <t>ホウジン</t>
    </rPh>
    <rPh sb="6" eb="8">
      <t>ショウキチ</t>
    </rPh>
    <rPh sb="8" eb="11">
      <t>フクシカイ</t>
    </rPh>
    <phoneticPr fontId="1"/>
  </si>
  <si>
    <t>狛江市西野川二丁目27-31</t>
  </si>
  <si>
    <t>大田区大森東五丁目10番3号</t>
  </si>
  <si>
    <t>西東京市保谷町1丁目13番13号</t>
  </si>
  <si>
    <t>板橋区三園1-32-2</t>
  </si>
  <si>
    <t>ヴィラージュリーシュ上石神井</t>
    <rPh sb="10" eb="14">
      <t>カミシャクジイ</t>
    </rPh>
    <phoneticPr fontId="1"/>
  </si>
  <si>
    <t>リーシュライフケア株式会社</t>
    <rPh sb="9" eb="11">
      <t>カブシキ</t>
    </rPh>
    <rPh sb="11" eb="13">
      <t>カイシャ</t>
    </rPh>
    <phoneticPr fontId="1"/>
  </si>
  <si>
    <t>練馬区上石神井2丁目9番21号</t>
  </si>
  <si>
    <t>杉並区高井戸東4丁目27番17号</t>
  </si>
  <si>
    <t>港区北青山三丁目４番３号</t>
  </si>
  <si>
    <t>エクラシア東久留米</t>
    <rPh sb="5" eb="9">
      <t>ヒガシクルメ</t>
    </rPh>
    <phoneticPr fontId="1"/>
  </si>
  <si>
    <t>東久留米市前沢2－1－55</t>
  </si>
  <si>
    <t>オウカス吉祥寺</t>
    <rPh sb="4" eb="7">
      <t>キチジョウジ</t>
    </rPh>
    <phoneticPr fontId="1"/>
  </si>
  <si>
    <t xml:space="preserve">野村不動産ウェルネス株式会社 </t>
    <phoneticPr fontId="1"/>
  </si>
  <si>
    <t>三鷹市下連雀5丁目9-16</t>
  </si>
  <si>
    <t>ココファン西新井</t>
    <rPh sb="5" eb="8">
      <t>ニシアライ</t>
    </rPh>
    <phoneticPr fontId="1"/>
  </si>
  <si>
    <t>足立区関原二丁目４５番２３号</t>
  </si>
  <si>
    <t>ココファン世田谷砧</t>
    <rPh sb="5" eb="8">
      <t>セタガヤ</t>
    </rPh>
    <rPh sb="8" eb="9">
      <t>キヌタ</t>
    </rPh>
    <phoneticPr fontId="1"/>
  </si>
  <si>
    <t>世田谷区砧5-1-6</t>
  </si>
  <si>
    <t>中央区晴海五丁目3番4号</t>
  </si>
  <si>
    <t>エクラシア昭島</t>
    <rPh sb="5" eb="7">
      <t>アキシマ</t>
    </rPh>
    <phoneticPr fontId="1"/>
  </si>
  <si>
    <t>昭島市中神町1174-13</t>
  </si>
  <si>
    <t>グランジュール尾山台</t>
    <rPh sb="7" eb="10">
      <t>オヤマダイ</t>
    </rPh>
    <phoneticPr fontId="1"/>
  </si>
  <si>
    <t>世田谷区玉堤2丁目8-16</t>
  </si>
  <si>
    <t xml:space="preserve">やすらぎの街アルメリア成城北 </t>
    <rPh sb="5" eb="6">
      <t>マチ</t>
    </rPh>
    <phoneticPr fontId="1"/>
  </si>
  <si>
    <t>株式会社　渋谷不動産エージェント</t>
    <rPh sb="0" eb="4">
      <t>カブシキガイシャ</t>
    </rPh>
    <rPh sb="5" eb="7">
      <t>シブヤ</t>
    </rPh>
    <rPh sb="7" eb="10">
      <t>フドウサン</t>
    </rPh>
    <phoneticPr fontId="1"/>
  </si>
  <si>
    <t>調布市入間町3-10-12</t>
  </si>
  <si>
    <t>ココファン武蔵境</t>
    <rPh sb="5" eb="8">
      <t>ムサシサカイ</t>
    </rPh>
    <phoneticPr fontId="1"/>
  </si>
  <si>
    <t>武蔵野市境1-16-18</t>
  </si>
  <si>
    <t>ココファン鶴川駅前</t>
    <rPh sb="5" eb="7">
      <t>ツルカワ</t>
    </rPh>
    <rPh sb="7" eb="9">
      <t>エキマエ</t>
    </rPh>
    <phoneticPr fontId="1"/>
  </si>
  <si>
    <t>町田市能ヶ谷1-8-3</t>
  </si>
  <si>
    <t>つき乃ひるね</t>
    <rPh sb="2" eb="3">
      <t>ノ</t>
    </rPh>
    <phoneticPr fontId="1"/>
  </si>
  <si>
    <t>株式会社こねこのて</t>
    <rPh sb="0" eb="4">
      <t>カブシキカイシャ</t>
    </rPh>
    <phoneticPr fontId="1"/>
  </si>
  <si>
    <t>板橋区坂下一丁目２５番５号</t>
  </si>
  <si>
    <t>ローベル西台</t>
    <rPh sb="4" eb="6">
      <t>ニシダイ</t>
    </rPh>
    <phoneticPr fontId="1"/>
  </si>
  <si>
    <t>株式会社東日本福祉経営サービス</t>
    <rPh sb="0" eb="4">
      <t>カブシキガイシャ</t>
    </rPh>
    <rPh sb="4" eb="7">
      <t>ヒガシニホン</t>
    </rPh>
    <rPh sb="7" eb="11">
      <t>フクシケイエイ</t>
    </rPh>
    <phoneticPr fontId="1"/>
  </si>
  <si>
    <t>板橋区西台一丁目40番15号</t>
  </si>
  <si>
    <t>ガーデンテラス砧公園</t>
    <rPh sb="7" eb="8">
      <t>キヌタ</t>
    </rPh>
    <rPh sb="8" eb="10">
      <t>コウエン</t>
    </rPh>
    <phoneticPr fontId="1"/>
  </si>
  <si>
    <t>世田谷区大蔵1丁目6番18号</t>
  </si>
  <si>
    <t>エルダーガーデン南つくし野</t>
    <rPh sb="8" eb="9">
      <t>ミナミ</t>
    </rPh>
    <rPh sb="12" eb="13">
      <t>ノ</t>
    </rPh>
    <phoneticPr fontId="1"/>
  </si>
  <si>
    <t>大東建託パートナーズ株式会社</t>
    <phoneticPr fontId="1"/>
  </si>
  <si>
    <t>町田市南つくし野２丁目８-１</t>
  </si>
  <si>
    <t>ハートランド・エミシア久我山</t>
    <rPh sb="11" eb="14">
      <t>クガヤマ</t>
    </rPh>
    <phoneticPr fontId="1"/>
  </si>
  <si>
    <t>杉並区久我山4丁目14番20号</t>
  </si>
  <si>
    <t>介護付ホーム　EASTビレッジ</t>
    <rPh sb="0" eb="3">
      <t>カイゴツ</t>
    </rPh>
    <phoneticPr fontId="1"/>
  </si>
  <si>
    <t>株式会社千雅</t>
    <rPh sb="0" eb="4">
      <t>カブシキガイシャ</t>
    </rPh>
    <rPh sb="4" eb="5">
      <t>チ</t>
    </rPh>
    <rPh sb="5" eb="6">
      <t>ミヤビ</t>
    </rPh>
    <phoneticPr fontId="1"/>
  </si>
  <si>
    <t>東村山市恩多町1-59-2</t>
  </si>
  <si>
    <t>なごやかレジデンス板橋西台</t>
    <rPh sb="9" eb="11">
      <t>イタバシ</t>
    </rPh>
    <rPh sb="11" eb="13">
      <t>ニシダイ</t>
    </rPh>
    <phoneticPr fontId="1"/>
  </si>
  <si>
    <t>板橋区西台1丁目25番11号</t>
  </si>
  <si>
    <t>狛江共生の家・多麻</t>
    <rPh sb="0" eb="2">
      <t>コマエ</t>
    </rPh>
    <rPh sb="2" eb="4">
      <t>キョウセイ</t>
    </rPh>
    <rPh sb="5" eb="6">
      <t>イエ</t>
    </rPh>
    <rPh sb="7" eb="8">
      <t>オオ</t>
    </rPh>
    <rPh sb="8" eb="9">
      <t>アサ</t>
    </rPh>
    <phoneticPr fontId="1"/>
  </si>
  <si>
    <t>狛江市駒井町1-1-2</t>
  </si>
  <si>
    <t>サービス付き高齢者向け住宅　ル・ヴァンヴェール白鳥</t>
    <rPh sb="4" eb="5">
      <t>ツ</t>
    </rPh>
    <rPh sb="6" eb="9">
      <t>コウレイシャ</t>
    </rPh>
    <rPh sb="9" eb="10">
      <t>ム</t>
    </rPh>
    <rPh sb="11" eb="13">
      <t>ジュウタク</t>
    </rPh>
    <rPh sb="23" eb="25">
      <t>シラトリ</t>
    </rPh>
    <phoneticPr fontId="1"/>
  </si>
  <si>
    <t>株式会社ウェルフォース</t>
    <phoneticPr fontId="1"/>
  </si>
  <si>
    <t>葛飾区白鳥二丁目１０番７号</t>
  </si>
  <si>
    <t>小平市小川東町5丁目7番10号</t>
  </si>
  <si>
    <t>ホームステーション羽田大鳥居</t>
    <rPh sb="9" eb="14">
      <t>ハネダオオトリイ</t>
    </rPh>
    <phoneticPr fontId="1"/>
  </si>
  <si>
    <t>大田区萩中3丁目14-20</t>
  </si>
  <si>
    <t>西東京市新町4丁目1番5号</t>
  </si>
  <si>
    <t>ガーデンフィールズ竹の塚Ⅱ</t>
    <rPh sb="9" eb="10">
      <t>タケ</t>
    </rPh>
    <rPh sb="11" eb="13">
      <t>ツカニ</t>
    </rPh>
    <phoneticPr fontId="1"/>
  </si>
  <si>
    <t>足立区西保木間1丁目8番4号</t>
  </si>
  <si>
    <t>ローベル西荻窪</t>
    <rPh sb="4" eb="7">
      <t>ニシオギクボ</t>
    </rPh>
    <phoneticPr fontId="1"/>
  </si>
  <si>
    <t>株式会社東日本福祉経営サービス</t>
    <rPh sb="0" eb="4">
      <t>カブシキガイシャ</t>
    </rPh>
    <phoneticPr fontId="1"/>
  </si>
  <si>
    <t>杉並区西荻北3丁目11番25号</t>
  </si>
  <si>
    <t>エクラシア宮沢</t>
    <rPh sb="5" eb="7">
      <t>ミヤザワ</t>
    </rPh>
    <phoneticPr fontId="1"/>
  </si>
  <si>
    <t>昭島市宮沢町2-39-34</t>
  </si>
  <si>
    <t>ディーフェスタ小平</t>
    <rPh sb="7" eb="9">
      <t>コダイラ</t>
    </rPh>
    <phoneticPr fontId="1"/>
  </si>
  <si>
    <t>小平市小川町2丁目1129-1</t>
  </si>
  <si>
    <t>エクラシア町田</t>
    <rPh sb="5" eb="7">
      <t>マチダ</t>
    </rPh>
    <phoneticPr fontId="1"/>
  </si>
  <si>
    <t>町田市広袴町521-2</t>
  </si>
  <si>
    <t>carna西東京田無</t>
    <rPh sb="5" eb="8">
      <t>ニシトウキョウ</t>
    </rPh>
    <rPh sb="8" eb="10">
      <t>タナシ</t>
    </rPh>
    <phoneticPr fontId="1"/>
  </si>
  <si>
    <t>株式会社ふれあい広場</t>
    <rPh sb="0" eb="4">
      <t>カブシキガイシャ</t>
    </rPh>
    <rPh sb="8" eb="10">
      <t>ヒロバ</t>
    </rPh>
    <phoneticPr fontId="1"/>
  </si>
  <si>
    <t>西東京市南町6丁目10番13</t>
  </si>
  <si>
    <t>ホームステーション氷川台</t>
    <rPh sb="9" eb="12">
      <t>ヒカワダイ</t>
    </rPh>
    <phoneticPr fontId="1"/>
  </si>
  <si>
    <t>練馬区桜台3丁目4-2</t>
  </si>
  <si>
    <t>エクラシア東大和</t>
    <rPh sb="5" eb="6">
      <t>ヒガシ</t>
    </rPh>
    <rPh sb="6" eb="8">
      <t>ヤマト</t>
    </rPh>
    <phoneticPr fontId="1"/>
  </si>
  <si>
    <t>東大和市芋窪6-1307-1</t>
  </si>
  <si>
    <t>ココファン成瀬</t>
    <rPh sb="5" eb="7">
      <t>ナルセ</t>
    </rPh>
    <phoneticPr fontId="1"/>
  </si>
  <si>
    <t>町田市南成瀬1-24-5</t>
  </si>
  <si>
    <t>なごやかレジデンス花小金井</t>
    <rPh sb="9" eb="13">
      <t>ハナコガネイ</t>
    </rPh>
    <phoneticPr fontId="1"/>
  </si>
  <si>
    <t>小平市花小金井五丁目３５番４号</t>
  </si>
  <si>
    <t>エクラシア立川</t>
    <rPh sb="5" eb="7">
      <t>タチカワ</t>
    </rPh>
    <phoneticPr fontId="1"/>
  </si>
  <si>
    <t>立川市幸町1-33-22</t>
  </si>
  <si>
    <t>エクラシア玉川学園</t>
    <rPh sb="5" eb="7">
      <t>タマガワ</t>
    </rPh>
    <rPh sb="7" eb="9">
      <t>ガクエン</t>
    </rPh>
    <phoneticPr fontId="1"/>
  </si>
  <si>
    <t>町田市南大谷3-21-21</t>
  </si>
  <si>
    <t>ディーフェスタ西台</t>
    <rPh sb="7" eb="9">
      <t>ニシダイ</t>
    </rPh>
    <phoneticPr fontId="1"/>
  </si>
  <si>
    <t>板橋区西台2-24-15</t>
  </si>
  <si>
    <t>紫陽花館</t>
    <rPh sb="0" eb="4">
      <t>アジサイカン</t>
    </rPh>
    <phoneticPr fontId="1"/>
  </si>
  <si>
    <t>世田谷区北烏山8丁目31番18号</t>
  </si>
  <si>
    <t>イリーゼ福生</t>
    <rPh sb="4" eb="6">
      <t>フッサ</t>
    </rPh>
    <phoneticPr fontId="1"/>
  </si>
  <si>
    <t>福生市大字福生２３０３－１</t>
  </si>
  <si>
    <t>調布市東つつじヶ丘二丁目３６番地１</t>
  </si>
  <si>
    <t>寿らいふ石神井台</t>
    <rPh sb="0" eb="1">
      <t>ジュ</t>
    </rPh>
    <rPh sb="4" eb="7">
      <t>シャクジイ</t>
    </rPh>
    <rPh sb="7" eb="8">
      <t>ダイ</t>
    </rPh>
    <phoneticPr fontId="1"/>
  </si>
  <si>
    <t>練馬区石神井台六丁目3番19号</t>
  </si>
  <si>
    <t>リーシェガーデン大泉学園</t>
    <rPh sb="8" eb="12">
      <t>オオイズミガクエン</t>
    </rPh>
    <phoneticPr fontId="1"/>
  </si>
  <si>
    <t>練馬区大泉学園町七丁目10番21号</t>
  </si>
  <si>
    <t>リリィパワーズレジデンスすみだ向島　別館</t>
    <rPh sb="15" eb="17">
      <t>ムカイジマ</t>
    </rPh>
    <rPh sb="18" eb="20">
      <t>ベッカン</t>
    </rPh>
    <phoneticPr fontId="1"/>
  </si>
  <si>
    <t>墨田区向島1丁目27番14号</t>
  </si>
  <si>
    <t>家族の家ひまわり赤塚</t>
    <rPh sb="0" eb="2">
      <t>カゾク</t>
    </rPh>
    <rPh sb="3" eb="4">
      <t>イエ</t>
    </rPh>
    <rPh sb="8" eb="10">
      <t>アカツカ</t>
    </rPh>
    <phoneticPr fontId="1"/>
  </si>
  <si>
    <t>株式会社三英堂商事</t>
    <rPh sb="0" eb="9">
      <t>カブシキガイシャサンエイドウショウジ</t>
    </rPh>
    <phoneticPr fontId="1"/>
  </si>
  <si>
    <t>板橋区赤塚7-25-9</t>
  </si>
  <si>
    <t>エクラシア立川上砂</t>
    <rPh sb="5" eb="9">
      <t>タチカワカミスナ</t>
    </rPh>
    <phoneticPr fontId="1"/>
  </si>
  <si>
    <t>立川市上砂町5-79-4</t>
  </si>
  <si>
    <t>エクラシア町田小山</t>
    <rPh sb="5" eb="7">
      <t>マチダ</t>
    </rPh>
    <rPh sb="7" eb="9">
      <t>オヤマ</t>
    </rPh>
    <phoneticPr fontId="1"/>
  </si>
  <si>
    <t>町田市小山町1507</t>
  </si>
  <si>
    <t>アミカの郷東大和</t>
    <rPh sb="4" eb="8">
      <t>サトヒガシヤマト</t>
    </rPh>
    <phoneticPr fontId="1"/>
  </si>
  <si>
    <t>東大和市蔵敷1丁目433-1</t>
  </si>
  <si>
    <t>サービス付き高齢者向け住宅　ゆめてらす三軒茶屋</t>
    <rPh sb="4" eb="5">
      <t>ツ</t>
    </rPh>
    <rPh sb="6" eb="9">
      <t>コウレイシャ</t>
    </rPh>
    <rPh sb="9" eb="10">
      <t>ム</t>
    </rPh>
    <rPh sb="11" eb="13">
      <t>ジュウタク</t>
    </rPh>
    <rPh sb="19" eb="23">
      <t>サンゲンヂャヤ</t>
    </rPh>
    <phoneticPr fontId="1"/>
  </si>
  <si>
    <t>株式会社やさしい手</t>
    <rPh sb="0" eb="4">
      <t>カブシキガイシャ</t>
    </rPh>
    <rPh sb="8" eb="9">
      <t>テ</t>
    </rPh>
    <phoneticPr fontId="1"/>
  </si>
  <si>
    <t>世田谷区太子堂三丁目38番20号</t>
  </si>
  <si>
    <t>ホームステーション高井戸</t>
    <rPh sb="9" eb="12">
      <t>タカイド</t>
    </rPh>
    <phoneticPr fontId="1"/>
  </si>
  <si>
    <t>杉並区上高井戸1-25-14</t>
  </si>
  <si>
    <t>ナーシングホーム日和　立川</t>
    <rPh sb="8" eb="10">
      <t>ヒヨリ</t>
    </rPh>
    <rPh sb="11" eb="13">
      <t>タチカワ</t>
    </rPh>
    <phoneticPr fontId="1"/>
  </si>
  <si>
    <t>株式会社アドバンスケアシステム</t>
    <rPh sb="0" eb="4">
      <t>カブシキガイシャ</t>
    </rPh>
    <phoneticPr fontId="1"/>
  </si>
  <si>
    <t>立川市砂川町四丁目70-4</t>
  </si>
  <si>
    <t>イリーゼ葛飾水元</t>
    <rPh sb="4" eb="8">
      <t>カツシカミズモト</t>
    </rPh>
    <phoneticPr fontId="1"/>
  </si>
  <si>
    <t>葛飾区西水元六丁目２番６号</t>
  </si>
  <si>
    <t>ローベル上井草</t>
    <rPh sb="4" eb="7">
      <t>カミイグサ</t>
    </rPh>
    <phoneticPr fontId="1"/>
  </si>
  <si>
    <t>杉並区上井草三丁目25番4号</t>
  </si>
  <si>
    <t>エクラシア町田相原</t>
    <rPh sb="5" eb="9">
      <t>マチダアイハラ</t>
    </rPh>
    <phoneticPr fontId="1"/>
  </si>
  <si>
    <t>町田市相原町395-1</t>
  </si>
  <si>
    <t>かがやきレジデンス小平鈴木</t>
    <rPh sb="9" eb="11">
      <t>コダイラ</t>
    </rPh>
    <rPh sb="11" eb="13">
      <t>スズキ</t>
    </rPh>
    <phoneticPr fontId="1"/>
  </si>
  <si>
    <t>小平市鈴木町二丁目１６０番地の２</t>
  </si>
  <si>
    <t>ココファン新小岩</t>
    <rPh sb="5" eb="8">
      <t>シンコイワ</t>
    </rPh>
    <phoneticPr fontId="1"/>
  </si>
  <si>
    <t>葛飾区東新小岩5－14－2</t>
  </si>
  <si>
    <t>エクラシア町田森野</t>
    <rPh sb="5" eb="9">
      <t>マチダモリノ</t>
    </rPh>
    <phoneticPr fontId="1"/>
  </si>
  <si>
    <t>町田市森野3-10-37</t>
  </si>
  <si>
    <t>リリィパワーズレジデンス西新井</t>
    <rPh sb="12" eb="15">
      <t>ニシアライ</t>
    </rPh>
    <phoneticPr fontId="1"/>
  </si>
  <si>
    <t>足立区栗原4丁目8番21号</t>
  </si>
  <si>
    <t>ホームステーション石神井公園</t>
    <rPh sb="9" eb="14">
      <t>シャクジイコウエン</t>
    </rPh>
    <phoneticPr fontId="1"/>
  </si>
  <si>
    <t>練馬区谷原2丁目1番11号</t>
  </si>
  <si>
    <t>オウカス世田谷仙川</t>
    <rPh sb="4" eb="7">
      <t>セタガヤ</t>
    </rPh>
    <rPh sb="7" eb="9">
      <t>センカワ</t>
    </rPh>
    <phoneticPr fontId="1"/>
  </si>
  <si>
    <t>世田谷区給田1丁目1-11</t>
  </si>
  <si>
    <t>ココファン新小平</t>
    <rPh sb="5" eb="8">
      <t>シンコダイラ</t>
    </rPh>
    <phoneticPr fontId="1"/>
  </si>
  <si>
    <t>小平市小川東町5-17-28</t>
  </si>
  <si>
    <t>イリーゼ練馬光が丘</t>
    <rPh sb="4" eb="6">
      <t>ネリマ</t>
    </rPh>
    <rPh sb="6" eb="7">
      <t>ヒカリ</t>
    </rPh>
    <rPh sb="8" eb="9">
      <t>オカ</t>
    </rPh>
    <phoneticPr fontId="1"/>
  </si>
  <si>
    <t>練馬区土支田一丁目１４番１０号</t>
  </si>
  <si>
    <t>ココファン武蔵野八幡町</t>
    <rPh sb="5" eb="8">
      <t>ムサシノ</t>
    </rPh>
    <rPh sb="8" eb="10">
      <t>ヤハタ</t>
    </rPh>
    <rPh sb="10" eb="11">
      <t>チョウ</t>
    </rPh>
    <phoneticPr fontId="1"/>
  </si>
  <si>
    <t>武蔵野市八幡町1-2-6</t>
  </si>
  <si>
    <t>ライブラリ練馬高野台</t>
    <rPh sb="5" eb="7">
      <t>ネリマ</t>
    </rPh>
    <rPh sb="7" eb="10">
      <t>タカノダイ</t>
    </rPh>
    <phoneticPr fontId="1"/>
  </si>
  <si>
    <t>株式会社リビングプラットフォームケア</t>
    <rPh sb="0" eb="4">
      <t>カブシキガイシャ</t>
    </rPh>
    <phoneticPr fontId="1"/>
  </si>
  <si>
    <t>練馬区南田中2丁目22-12</t>
  </si>
  <si>
    <t>円樹いたばし四葉</t>
    <rPh sb="0" eb="1">
      <t>エン</t>
    </rPh>
    <rPh sb="1" eb="2">
      <t>ジュ</t>
    </rPh>
    <rPh sb="6" eb="8">
      <t>ヨツバ</t>
    </rPh>
    <phoneticPr fontId="1"/>
  </si>
  <si>
    <t>シニアライフサポート株式会社</t>
    <rPh sb="10" eb="14">
      <t>カブシキガイシャ</t>
    </rPh>
    <phoneticPr fontId="1"/>
  </si>
  <si>
    <t>板橋区四葉1-18-1</t>
  </si>
  <si>
    <t>ココファン池上通り</t>
    <rPh sb="5" eb="7">
      <t>イケガミ</t>
    </rPh>
    <rPh sb="7" eb="8">
      <t>トオ</t>
    </rPh>
    <phoneticPr fontId="1"/>
  </si>
  <si>
    <t>大田区池上8－2－1</t>
  </si>
  <si>
    <t>グランジュール世田谷船橋</t>
    <rPh sb="7" eb="10">
      <t>セタガヤ</t>
    </rPh>
    <rPh sb="10" eb="12">
      <t>フナバシ</t>
    </rPh>
    <phoneticPr fontId="1"/>
  </si>
  <si>
    <t>世田谷区船橋7丁目14-9</t>
  </si>
  <si>
    <t>コンフォートフォレスタ宝町</t>
    <rPh sb="11" eb="13">
      <t>タカラチョウ</t>
    </rPh>
    <phoneticPr fontId="1"/>
  </si>
  <si>
    <t>葛飾区宝町2丁目11番17号</t>
  </si>
  <si>
    <t>ＰＤハウス用賀</t>
    <rPh sb="5" eb="7">
      <t>ヨウガ</t>
    </rPh>
    <phoneticPr fontId="1"/>
  </si>
  <si>
    <t>株式会社サンウェルズ</t>
    <rPh sb="0" eb="4">
      <t>カブシキガイシャ</t>
    </rPh>
    <phoneticPr fontId="1"/>
  </si>
  <si>
    <t>世田谷区瀬田5丁目33番22号</t>
  </si>
  <si>
    <t>リリィパワーズレジデンス千歳台</t>
    <rPh sb="12" eb="15">
      <t>チトセダイ</t>
    </rPh>
    <phoneticPr fontId="1"/>
  </si>
  <si>
    <t>世田谷区千歳台1丁目40番12号</t>
  </si>
  <si>
    <t>アミカの郷小平あじさい公園</t>
    <rPh sb="4" eb="7">
      <t>サトコダイラ</t>
    </rPh>
    <rPh sb="11" eb="13">
      <t>コウエン</t>
    </rPh>
    <phoneticPr fontId="1"/>
  </si>
  <si>
    <t>ＡＬＳＯＫ介護株式会社</t>
    <rPh sb="5" eb="11">
      <t>カイゴカブシキガイシャ</t>
    </rPh>
    <phoneticPr fontId="1"/>
  </si>
  <si>
    <t>小平市仲町２９３番地の5</t>
  </si>
  <si>
    <t>ココファン石神井台</t>
    <rPh sb="5" eb="9">
      <t>シャクジイダイ</t>
    </rPh>
    <phoneticPr fontId="1"/>
  </si>
  <si>
    <t>株式会社学研ココファン</t>
    <rPh sb="0" eb="4">
      <t>カブシキカイシャ</t>
    </rPh>
    <rPh sb="4" eb="6">
      <t>ガッケン</t>
    </rPh>
    <phoneticPr fontId="1"/>
  </si>
  <si>
    <t>練馬区石神井台8丁目8番19号</t>
  </si>
  <si>
    <t>サービス付き高齢者向け住宅　レエンデ敬愛</t>
    <rPh sb="4" eb="5">
      <t>ツ</t>
    </rPh>
    <rPh sb="6" eb="10">
      <t>コウレイシャム</t>
    </rPh>
    <rPh sb="11" eb="13">
      <t>ジュウタク</t>
    </rPh>
    <rPh sb="18" eb="20">
      <t>ケイアイ</t>
    </rPh>
    <phoneticPr fontId="1"/>
  </si>
  <si>
    <t>社会福祉法人敬愛会</t>
    <rPh sb="0" eb="9">
      <t>シャカイフクシホウジンケイアイカイ</t>
    </rPh>
    <phoneticPr fontId="1"/>
  </si>
  <si>
    <t>立川市上砂町2丁目4番地12</t>
  </si>
  <si>
    <t>ガーデンテラス千歳烏山</t>
    <rPh sb="7" eb="11">
      <t>チトセカラスヤマ</t>
    </rPh>
    <phoneticPr fontId="1"/>
  </si>
  <si>
    <t>世田谷区北烏山3丁目14番19号</t>
  </si>
  <si>
    <t>サービス付き高齢者向け住宅　ナウラ敬愛</t>
    <rPh sb="4" eb="5">
      <t>ツ</t>
    </rPh>
    <rPh sb="6" eb="10">
      <t>コウレイシャム</t>
    </rPh>
    <rPh sb="11" eb="13">
      <t>ジュウタク</t>
    </rPh>
    <rPh sb="17" eb="19">
      <t>ケイアイ</t>
    </rPh>
    <phoneticPr fontId="1"/>
  </si>
  <si>
    <t>立川市上砂町2丁目14番地5号</t>
  </si>
  <si>
    <t>リーフエスコート東小金井</t>
    <rPh sb="8" eb="12">
      <t>ヒガシコガネイ</t>
    </rPh>
    <phoneticPr fontId="1"/>
  </si>
  <si>
    <t>株式会社荒井商店</t>
    <rPh sb="0" eb="6">
      <t>カブシキガイシャアライ</t>
    </rPh>
    <rPh sb="6" eb="8">
      <t>ショウテン</t>
    </rPh>
    <phoneticPr fontId="1"/>
  </si>
  <si>
    <t>小金井市梶野町1丁目3番6号</t>
  </si>
  <si>
    <t>クイーンヒル目白台</t>
    <rPh sb="6" eb="9">
      <t>メジロダイ</t>
    </rPh>
    <phoneticPr fontId="1"/>
  </si>
  <si>
    <t>株式会社コミュニティネット</t>
    <phoneticPr fontId="1"/>
  </si>
  <si>
    <t>文京区</t>
    <phoneticPr fontId="133"/>
  </si>
  <si>
    <t>文京区目白台3丁目28番10番</t>
  </si>
  <si>
    <t>アミカの郷一橋学園</t>
    <rPh sb="4" eb="5">
      <t>サト</t>
    </rPh>
    <rPh sb="5" eb="7">
      <t>ヒトツバシ</t>
    </rPh>
    <rPh sb="7" eb="9">
      <t>ガクエン</t>
    </rPh>
    <phoneticPr fontId="1"/>
  </si>
  <si>
    <t>小平市学園東町３丁目７番２８号</t>
  </si>
  <si>
    <t>イリーゼ明大前</t>
    <rPh sb="4" eb="7">
      <t>メイダイマエ</t>
    </rPh>
    <phoneticPr fontId="1"/>
  </si>
  <si>
    <t>杉並区和泉2丁目22番22号</t>
  </si>
  <si>
    <t>グランジュール駒沢公園</t>
    <rPh sb="7" eb="11">
      <t>コマザワコウエン</t>
    </rPh>
    <phoneticPr fontId="1"/>
  </si>
  <si>
    <t>世田谷区深沢5丁目3-7</t>
  </si>
  <si>
    <t>ハートランド・エミシア二子玉川</t>
    <rPh sb="11" eb="15">
      <t>フタコタマガワ</t>
    </rPh>
    <phoneticPr fontId="1"/>
  </si>
  <si>
    <t>世田谷区鎌田</t>
  </si>
  <si>
    <t>ココファン西調布</t>
    <rPh sb="5" eb="8">
      <t>ニシチョウフ</t>
    </rPh>
    <phoneticPr fontId="1"/>
  </si>
  <si>
    <t>株式会社学研ココファン</t>
    <rPh sb="0" eb="6">
      <t>カブシキガイシャガッケン</t>
    </rPh>
    <phoneticPr fontId="1"/>
  </si>
  <si>
    <t>調布市富士見町一丁目3番地4</t>
  </si>
  <si>
    <t>エクラシア立川砂川</t>
    <rPh sb="5" eb="7">
      <t>タチカワ</t>
    </rPh>
    <rPh sb="7" eb="9">
      <t>スナカワ</t>
    </rPh>
    <phoneticPr fontId="1"/>
  </si>
  <si>
    <t>立川市砂川町8-54-2</t>
  </si>
  <si>
    <t>かがやきレジデンス立川幸</t>
    <rPh sb="9" eb="11">
      <t>タチカワ</t>
    </rPh>
    <rPh sb="11" eb="12">
      <t>サイワ</t>
    </rPh>
    <phoneticPr fontId="1"/>
  </si>
  <si>
    <t>立川市幸町一丁目30番地の44</t>
  </si>
  <si>
    <t>ココファン大泉学園</t>
    <rPh sb="5" eb="7">
      <t>オオイズミ</t>
    </rPh>
    <rPh sb="7" eb="9">
      <t>ガクエン</t>
    </rPh>
    <phoneticPr fontId="1"/>
  </si>
  <si>
    <t>練馬区大泉学園町5丁目11番10号</t>
  </si>
  <si>
    <t>グランジュール吉祥寺南</t>
    <rPh sb="7" eb="10">
      <t>キチジョウジ</t>
    </rPh>
    <rPh sb="10" eb="11">
      <t>ミナミ</t>
    </rPh>
    <phoneticPr fontId="136"/>
  </si>
  <si>
    <t>三鷹市新川５丁目１８－２０</t>
  </si>
  <si>
    <t>サービス付き高齢者向け住宅サエラ辰巳</t>
    <rPh sb="4" eb="5">
      <t>ツ</t>
    </rPh>
    <rPh sb="6" eb="9">
      <t>コウレイシャ</t>
    </rPh>
    <rPh sb="9" eb="10">
      <t>ム</t>
    </rPh>
    <rPh sb="11" eb="13">
      <t>ジュウタク</t>
    </rPh>
    <rPh sb="16" eb="18">
      <t>タツミ</t>
    </rPh>
    <phoneticPr fontId="137"/>
  </si>
  <si>
    <t>株式会社ヒナコーポレーション</t>
    <rPh sb="0" eb="4">
      <t>カブシキガイシャ</t>
    </rPh>
    <phoneticPr fontId="1"/>
  </si>
  <si>
    <t>江東区辰巳1丁目7-17</t>
  </si>
  <si>
    <t>サービス付き高齢者向け住宅ゆめてらす上板橋</t>
    <rPh sb="4" eb="5">
      <t>ツ</t>
    </rPh>
    <rPh sb="6" eb="9">
      <t>コウレイシャ</t>
    </rPh>
    <rPh sb="9" eb="10">
      <t>ム</t>
    </rPh>
    <rPh sb="11" eb="13">
      <t>ジュウタク</t>
    </rPh>
    <rPh sb="18" eb="21">
      <t>カミイタバシ</t>
    </rPh>
    <phoneticPr fontId="137"/>
  </si>
  <si>
    <t>板橋区上板橋１丁目１２-２</t>
  </si>
  <si>
    <t>ココファン世田谷弦巻</t>
    <rPh sb="8" eb="10">
      <t>ツルマキ</t>
    </rPh>
    <phoneticPr fontId="136"/>
  </si>
  <si>
    <t>世田谷区弦巻1丁目3‐20</t>
  </si>
  <si>
    <t>イリーゼ武蔵境</t>
    <rPh sb="4" eb="7">
      <t>ムサシサカイ</t>
    </rPh>
    <phoneticPr fontId="136"/>
  </si>
  <si>
    <t>西東京市新町３丁目</t>
  </si>
  <si>
    <t>アロハハウス</t>
  </si>
  <si>
    <t>町田市森野4丁目</t>
  </si>
  <si>
    <t>オウカス門前仲町</t>
    <rPh sb="4" eb="6">
      <t>モンゼン</t>
    </rPh>
    <rPh sb="6" eb="8">
      <t>ナカマチ</t>
    </rPh>
    <phoneticPr fontId="136"/>
  </si>
  <si>
    <t>江東区越中島一丁目3番31、6番2（地番）</t>
  </si>
  <si>
    <t>イリーゼ葛飾柴又</t>
    <rPh sb="4" eb="8">
      <t>カツシカシバマタ</t>
    </rPh>
    <phoneticPr fontId="136"/>
  </si>
  <si>
    <t>葛飾区柴又５丁目３１－９</t>
  </si>
  <si>
    <t>アンジェス相原</t>
    <rPh sb="5" eb="7">
      <t>アイハラ</t>
    </rPh>
    <phoneticPr fontId="136"/>
  </si>
  <si>
    <t>株式会社T・S・I</t>
    <rPh sb="0" eb="4">
      <t>カブシキガイシャ</t>
    </rPh>
    <phoneticPr fontId="133"/>
  </si>
  <si>
    <t>町田市相原町字八丹</t>
  </si>
  <si>
    <r>
      <t>問12　戸数、入居戸数、入居者数を記入してください。また、居室が空くのを待っている入居希望者がいる
          場合は、入居待ち人数に記入してください。</t>
    </r>
    <r>
      <rPr>
        <b/>
        <sz val="11"/>
        <color rgb="FFFF0000"/>
        <rFont val="メイリオ"/>
        <family val="3"/>
        <charset val="128"/>
      </rPr>
      <t xml:space="preserve">(令和８年７月１日現在) </t>
    </r>
    <phoneticPr fontId="6"/>
  </si>
  <si>
    <r>
      <t>※ 合計が問12の入居者数の合計数と一致するようにお答えください。</t>
    </r>
    <r>
      <rPr>
        <sz val="11"/>
        <color rgb="FFFF0000"/>
        <rFont val="メイリオ"/>
        <family val="3"/>
        <charset val="128"/>
      </rPr>
      <t>(令和８年７月１日現在)</t>
    </r>
    <phoneticPr fontId="6"/>
  </si>
  <si>
    <r>
      <t>問15　入居者のうち生活保護受給者についてお答えください。</t>
    </r>
    <r>
      <rPr>
        <b/>
        <sz val="11"/>
        <color rgb="FFFF0000"/>
        <rFont val="メイリオ"/>
        <family val="3"/>
        <charset val="128"/>
      </rPr>
      <t>(令和８年７月１日現在)</t>
    </r>
    <phoneticPr fontId="6"/>
  </si>
  <si>
    <r>
      <t>問24　緊急通報の１日平均回数別の人数（</t>
    </r>
    <r>
      <rPr>
        <b/>
        <sz val="11"/>
        <color rgb="FFFF0000"/>
        <rFont val="メイリオ"/>
        <family val="3"/>
        <charset val="128"/>
      </rPr>
      <t>令和８年６月の実積）</t>
    </r>
    <r>
      <rPr>
        <b/>
        <sz val="11"/>
        <rFont val="メイリオ"/>
        <family val="3"/>
        <charset val="128"/>
      </rPr>
      <t>をお答えください。</t>
    </r>
    <phoneticPr fontId="6"/>
  </si>
  <si>
    <r>
      <t xml:space="preserve">　※ 問２で○をした併設事業所等のうち、住宅の入居者も利用できるサービスで下記に記載のない
　　 ものは、その他にご記入ください。
　※ 併設事業所等は、医療機関・介護サービス事業所等で医療サービス・介護サービスの連携先と
　　 なるものについてご記入ください。レストラン等の併設事業所のご記載は不要です。
</t>
    </r>
    <r>
      <rPr>
        <sz val="11"/>
        <color rgb="FFFF0000"/>
        <rFont val="メイリオ"/>
        <family val="3"/>
        <charset val="128"/>
      </rPr>
      <t>　※ 令和８年７月１日現在、休止中の事業所は「２」を選択してください。</t>
    </r>
    <phoneticPr fontId="6"/>
  </si>
  <si>
    <r>
      <t>問29　朝・昼・夜の食事の提供状況及び利用割合について記入してください。</t>
    </r>
    <r>
      <rPr>
        <b/>
        <sz val="11"/>
        <color rgb="FFFF0000"/>
        <rFont val="メイリオ"/>
        <family val="3"/>
        <charset val="128"/>
      </rPr>
      <t>(令和８年７月１日現在)</t>
    </r>
    <phoneticPr fontId="6"/>
  </si>
  <si>
    <r>
      <rPr>
        <sz val="11"/>
        <color rgb="FF000000"/>
        <rFont val="ＭＳ ゴシック"/>
        <family val="3"/>
        <charset val="128"/>
      </rPr>
      <t>（１）調査基準日現在
※合計が、問</t>
    </r>
    <r>
      <rPr>
        <sz val="11"/>
        <color rgb="FF000000"/>
        <rFont val="Arial"/>
        <family val="2"/>
      </rPr>
      <t>13</t>
    </r>
    <r>
      <rPr>
        <sz val="11"/>
        <color rgb="FF000000"/>
        <rFont val="ＭＳ ゴシック"/>
        <family val="3"/>
        <charset val="128"/>
      </rPr>
      <t xml:space="preserve">の入居者数の
</t>
    </r>
    <r>
      <rPr>
        <sz val="11"/>
        <color rgb="FF000000"/>
        <rFont val="Arial"/>
        <family val="2"/>
      </rPr>
      <t xml:space="preserve">  </t>
    </r>
    <r>
      <rPr>
        <sz val="11"/>
        <color rgb="FF000000"/>
        <rFont val="ＭＳ ゴシック"/>
        <family val="3"/>
        <charset val="128"/>
      </rPr>
      <t xml:space="preserve">合計欄と一致するように
</t>
    </r>
    <r>
      <rPr>
        <sz val="11"/>
        <color rgb="FF000000"/>
        <rFont val="Arial"/>
        <family val="2"/>
      </rPr>
      <t xml:space="preserve">  </t>
    </r>
    <r>
      <rPr>
        <sz val="11"/>
        <color rgb="FF000000"/>
        <rFont val="ＭＳ ゴシック"/>
        <family val="3"/>
        <charset val="128"/>
      </rPr>
      <t xml:space="preserve">お答えください。
</t>
    </r>
    <r>
      <rPr>
        <sz val="11"/>
        <color rgb="FF000000"/>
        <rFont val="Arial"/>
        <family val="2"/>
      </rPr>
      <t xml:space="preserve"> </t>
    </r>
    <r>
      <rPr>
        <sz val="11"/>
        <color rgb="FFFF0000"/>
        <rFont val="ＭＳ ゴシック"/>
        <family val="3"/>
        <charset val="128"/>
      </rPr>
      <t>（令和８年７月１日現在）</t>
    </r>
    <rPh sb="24" eb="25">
      <t>シャ</t>
    </rPh>
    <phoneticPr fontId="6"/>
  </si>
  <si>
    <r>
      <t xml:space="preserve">問31  要医療者の医療内容ごとの人数について、記入してください。 （複数回答可） </t>
    </r>
    <r>
      <rPr>
        <b/>
        <sz val="11"/>
        <color rgb="FFFF0000"/>
        <rFont val="メイリオ"/>
        <family val="3"/>
        <charset val="128"/>
      </rPr>
      <t>(令和８年７月１日現在)</t>
    </r>
    <phoneticPr fontId="6"/>
  </si>
  <si>
    <r>
      <t>問32  入居者のうち、認知症の方の人数について記入し、その方々について「認知症高齢者の日常生活自立度
　　　判定基準」ごとの人数について記入してください。</t>
    </r>
    <r>
      <rPr>
        <b/>
        <sz val="11"/>
        <color rgb="FFFF0000"/>
        <rFont val="メイリオ"/>
        <family val="3"/>
        <charset val="128"/>
      </rPr>
      <t xml:space="preserve"> (令和８年７月１日現在)</t>
    </r>
    <phoneticPr fontId="6"/>
  </si>
  <si>
    <r>
      <t>（１）入居者のうち介護保険サービス利用者数についてお答えください。</t>
    </r>
    <r>
      <rPr>
        <b/>
        <sz val="11"/>
        <color rgb="FFFF0000"/>
        <rFont val="メイリオ"/>
        <family val="3"/>
        <charset val="128"/>
      </rPr>
      <t>（令和８年７月１日現在）</t>
    </r>
    <phoneticPr fontId="6"/>
  </si>
  <si>
    <r>
      <t>（２）ｂでご回答いただいた方について、利用しているサービスごとの「利用者数」、及びその中で「併設
　　　施設を含むグループ法人内事業所の利用者数」について記入してください。</t>
    </r>
    <r>
      <rPr>
        <b/>
        <sz val="11"/>
        <color rgb="FFFF0000"/>
        <rFont val="メイリオ"/>
        <family val="3"/>
        <charset val="128"/>
      </rPr>
      <t xml:space="preserve"> (令和８年７月１日現在)</t>
    </r>
    <phoneticPr fontId="6"/>
  </si>
  <si>
    <t>※令和７年７月から令和８年６月までの期間について、お答えください。</t>
    <phoneticPr fontId="6"/>
  </si>
  <si>
    <r>
      <t xml:space="preserve">令和７年７月から令和８年６月までの期間においての看取り実施件数
</t>
    </r>
    <r>
      <rPr>
        <b/>
        <sz val="11"/>
        <color rgb="FFFF0000"/>
        <rFont val="HGP創英角ｺﾞｼｯｸUB"/>
        <family val="3"/>
        <charset val="128"/>
      </rPr>
      <t>※実績がなければ「0(ゼロ)」と記入してください。</t>
    </r>
    <phoneticPr fontId="6"/>
  </si>
  <si>
    <t>令和８年度サービス付き高齢者向け住宅実態調査
調査票</t>
    <phoneticPr fontId="6"/>
  </si>
  <si>
    <r>
      <rPr>
        <sz val="11"/>
        <color theme="1"/>
        <rFont val="游ゴシック"/>
        <family val="3"/>
        <charset val="128"/>
      </rPr>
      <t>ALSOK</t>
    </r>
    <r>
      <rPr>
        <sz val="11"/>
        <color theme="1"/>
        <rFont val="ヒラギノ角ゴ ProN W3"/>
        <family val="3"/>
        <charset val="128"/>
        <scheme val="minor"/>
      </rPr>
      <t>ケア株式会社</t>
    </r>
    <rPh sb="7" eb="11">
      <t>カブシキガイシャ</t>
    </rPh>
    <phoneticPr fontId="1"/>
  </si>
  <si>
    <r>
      <t>夜勤</t>
    </r>
    <r>
      <rPr>
        <sz val="9"/>
        <color rgb="FF000000"/>
        <rFont val="ヒラギノ角ゴ ProN W3"/>
        <family val="3"/>
        <charset val="128"/>
        <scheme val="minor"/>
      </rPr>
      <t>（</t>
    </r>
    <r>
      <rPr>
        <sz val="9"/>
        <color rgb="FFFF0000"/>
        <rFont val="ヒラギノ角ゴ ProN W3"/>
        <family val="3"/>
        <charset val="128"/>
        <scheme val="minor"/>
      </rPr>
      <t>配置していない場合は「０（ゼロ）」を記入してください</t>
    </r>
    <r>
      <rPr>
        <sz val="9"/>
        <color rgb="FF000000"/>
        <rFont val="ヒラギノ角ゴ ProN W3"/>
        <family val="3"/>
        <charset val="128"/>
        <scheme val="minor"/>
      </rPr>
      <t>）</t>
    </r>
    <rPh sb="3" eb="5">
      <t>ハイチ</t>
    </rPh>
    <phoneticPr fontId="6"/>
  </si>
  <si>
    <r>
      <t>宿直</t>
    </r>
    <r>
      <rPr>
        <sz val="9"/>
        <color rgb="FF000000"/>
        <rFont val="ヒラギノ角ゴ ProN W3"/>
        <family val="3"/>
        <charset val="128"/>
        <scheme val="minor"/>
      </rPr>
      <t>（</t>
    </r>
    <r>
      <rPr>
        <sz val="9"/>
        <color rgb="FFFF0000"/>
        <rFont val="ヒラギノ角ゴ ProN W3"/>
        <family val="3"/>
        <charset val="128"/>
        <scheme val="minor"/>
      </rPr>
      <t>配置していない場合は「０（ゼロ）」を記入してください</t>
    </r>
    <r>
      <rPr>
        <sz val="9"/>
        <color rgb="FF000000"/>
        <rFont val="ヒラギノ角ゴ ProN W3"/>
        <family val="3"/>
        <charset val="128"/>
        <scheme val="minor"/>
      </rPr>
      <t>）</t>
    </r>
    <rPh sb="3" eb="5">
      <t>ハイチ</t>
    </rPh>
    <phoneticPr fontId="6"/>
  </si>
  <si>
    <t>医療法人社団東光会</t>
    <rPh sb="0" eb="2">
      <t>イリョウ</t>
    </rPh>
    <rPh sb="2" eb="4">
      <t>ホウジン</t>
    </rPh>
    <rPh sb="4" eb="6">
      <t>シャダン</t>
    </rPh>
    <rPh sb="6" eb="8">
      <t>トウコウ</t>
    </rPh>
    <rPh sb="8" eb="9">
      <t>カイ</t>
    </rPh>
    <phoneticPr fontId="1"/>
  </si>
  <si>
    <t>社会福祉法人白寿会</t>
    <rPh sb="0" eb="9">
      <t>シャカイフクシホウジンハクジュカイ</t>
    </rPh>
    <phoneticPr fontId="1"/>
  </si>
  <si>
    <t xml:space="preserve">問7　建物内の以下の設備の設置状況について、それぞれ当てはまるものを１つ選び、○を付けてください。 </t>
    <phoneticPr fontId="6"/>
  </si>
  <si>
    <t>※ 退去先ごと及び入居期間ごとに人数をご記入ください。
※ 令和7年７月から令和8年６月までの期間について、お答えください。</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</si>
</sst>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戸&quot;;&quot;エ&quot;&quot;ラ&quot;&quot;ー&quot;;0&quot;戸&quot;"/>
    <numFmt numFmtId="177" formatCode="##&quot;人&quot;;&quot;エ&quot;&quot;ラ&quot;&quot;ー&quot;;0&quot;人&quot;"/>
    <numFmt numFmtId="178" formatCode="##.#&quot;歳&quot;;&quot;エ&quot;&quot;ラ&quot;&quot;ー&quot;;0&quot;歳&quot;"/>
    <numFmt numFmtId="179" formatCode="##&quot;年&quot;;&quot;エ&quot;&quot;ラ&quot;&quot;ー&quot;;0&quot;年&quot;"/>
    <numFmt numFmtId="180" formatCode="##&quot;ヶ月&quot;;&quot;エ&quot;&quot;ラ&quot;&quot;ー&quot;;0&quot;ヶ月&quot;"/>
    <numFmt numFmtId="181" formatCode="##&quot;件&quot;;&quot;エ&quot;&quot;ラ&quot;&quot;ー&quot;;0&quot;件&quot;"/>
    <numFmt numFmtId="182" formatCode="0.0%"/>
  </numFmts>
  <fonts count="140">
    <font>
      <sz val="10"/>
      <color indexed="8"/>
      <name val="ヒラギノ角ゴ ProN W3"/>
    </font>
    <font>
      <sz val="11"/>
      <color theme="1"/>
      <name val="ヒラギノ角ゴ ProN W3"/>
      <family val="2"/>
      <charset val="128"/>
      <scheme val="minor"/>
    </font>
    <font>
      <sz val="12"/>
      <color indexed="8"/>
      <name val="ヒラギノ角ゴ ProN W3"/>
      <family val="3"/>
      <charset val="128"/>
    </font>
    <font>
      <b/>
      <sz val="10"/>
      <color indexed="8"/>
      <name val="メイリオ"/>
      <family val="3"/>
      <charset val="128"/>
    </font>
    <font>
      <b/>
      <sz val="11"/>
      <color indexed="8"/>
      <name val="メイリオ"/>
      <family val="3"/>
      <charset val="128"/>
    </font>
    <font>
      <sz val="11"/>
      <color indexed="8"/>
      <name val="メイリオ"/>
      <family val="3"/>
      <charset val="128"/>
    </font>
    <font>
      <sz val="6"/>
      <name val="ＭＳ Ｐゴシック"/>
      <family val="3"/>
      <charset val="128"/>
    </font>
    <font>
      <sz val="10"/>
      <color indexed="8"/>
      <name val="ヒラギノ角ゴ ProN W3"/>
      <family val="3"/>
      <charset val="128"/>
    </font>
    <font>
      <sz val="10"/>
      <color indexed="8"/>
      <name val="游ゴシック"/>
      <family val="3"/>
      <charset val="128"/>
    </font>
    <font>
      <sz val="6"/>
      <name val="游ゴシック"/>
      <family val="2"/>
      <charset val="128"/>
    </font>
    <font>
      <sz val="11"/>
      <color indexed="8"/>
      <name val="游ゴシック"/>
      <family val="3"/>
      <charset val="128"/>
    </font>
    <font>
      <b/>
      <sz val="11"/>
      <color indexed="8"/>
      <name val="游ゴシック"/>
      <family val="3"/>
      <charset val="128"/>
    </font>
    <font>
      <sz val="11"/>
      <name val="游ゴシック"/>
      <family val="3"/>
      <charset val="128"/>
    </font>
    <font>
      <sz val="10"/>
      <name val="游ゴシック"/>
      <family val="3"/>
      <charset val="128"/>
    </font>
    <font>
      <sz val="11"/>
      <color indexed="8"/>
      <name val="ＭＳ Ｐゴシック"/>
      <family val="3"/>
      <charset val="128"/>
    </font>
    <font>
      <sz val="11"/>
      <color indexed="8"/>
      <name val="ヒラギノ角ゴ ProN W3"/>
      <family val="3"/>
      <charset val="128"/>
    </font>
    <font>
      <sz val="14"/>
      <color indexed="8"/>
      <name val="ヒラギノ角ゴ ProN W3"/>
      <family val="3"/>
      <charset val="128"/>
    </font>
    <font>
      <b/>
      <sz val="14"/>
      <color indexed="8"/>
      <name val="メイリオ"/>
      <family val="3"/>
      <charset val="128"/>
    </font>
    <font>
      <b/>
      <sz val="14"/>
      <color indexed="8"/>
      <name val="ヒラギノ角ゴ ProN W3"/>
      <family val="3"/>
      <charset val="128"/>
    </font>
    <font>
      <sz val="16"/>
      <color indexed="8"/>
      <name val="ヒラギノ角ゴ ProN W3"/>
      <family val="3"/>
      <charset val="128"/>
    </font>
    <font>
      <sz val="18"/>
      <color indexed="8"/>
      <name val="ヒラギノ角ゴ ProN W6"/>
      <charset val="128"/>
    </font>
    <font>
      <sz val="11"/>
      <color indexed="8"/>
      <name val="ヒラギノ角ゴ ProN W3"/>
      <family val="3"/>
      <charset val="128"/>
      <scheme val="minor"/>
    </font>
    <font>
      <sz val="12"/>
      <color indexed="8"/>
      <name val="ヒラギノ角ゴ ProN W3"/>
      <family val="3"/>
      <charset val="128"/>
      <scheme val="minor"/>
    </font>
    <font>
      <b/>
      <sz val="11"/>
      <color indexed="8"/>
      <name val="ヒラギノ角ゴ ProN W3"/>
      <family val="3"/>
      <charset val="128"/>
      <scheme val="minor"/>
    </font>
    <font>
      <sz val="14"/>
      <color indexed="8"/>
      <name val="メイリオ"/>
      <family val="3"/>
      <charset val="128"/>
    </font>
    <font>
      <sz val="12"/>
      <color indexed="8"/>
      <name val="メイリオ"/>
      <family val="3"/>
      <charset val="128"/>
    </font>
    <font>
      <b/>
      <sz val="12"/>
      <color indexed="8"/>
      <name val="メイリオ"/>
      <family val="3"/>
      <charset val="128"/>
    </font>
    <font>
      <sz val="11"/>
      <name val="ヒラギノ角ゴ ProN W3"/>
      <family val="3"/>
      <charset val="128"/>
      <scheme val="minor"/>
    </font>
    <font>
      <sz val="9"/>
      <color indexed="8"/>
      <name val="ヒラギノ角ゴ ProN W3"/>
      <family val="3"/>
      <charset val="128"/>
      <scheme val="minor"/>
    </font>
    <font>
      <sz val="11"/>
      <name val="ＭＳ Ｐゴシック"/>
      <family val="3"/>
      <charset val="128"/>
    </font>
    <font>
      <sz val="10"/>
      <color rgb="FF000000"/>
      <name val="ヒラギノ角ゴ ProN W3"/>
      <family val="3"/>
      <charset val="128"/>
    </font>
    <font>
      <sz val="10"/>
      <color rgb="FF000000"/>
      <name val="ＭＳ ゴシック"/>
      <family val="3"/>
      <charset val="128"/>
    </font>
    <font>
      <sz val="10"/>
      <color rgb="FF000000"/>
      <name val="ヒラギノ角ゴ ProN W3"/>
      <family val="3"/>
    </font>
    <font>
      <sz val="10"/>
      <color rgb="FF000000"/>
      <name val="ヒラギノ角ゴ ProN W3"/>
      <family val="2"/>
    </font>
    <font>
      <sz val="10"/>
      <color rgb="FF000000"/>
      <name val="Calibri"/>
      <family val="3"/>
    </font>
    <font>
      <sz val="10"/>
      <color rgb="FF000000"/>
      <name val="游ゴシック"/>
      <family val="3"/>
      <charset val="128"/>
    </font>
    <font>
      <u/>
      <sz val="10"/>
      <color theme="10"/>
      <name val="ヒラギノ角ゴ ProN W3"/>
      <family val="3"/>
      <charset val="128"/>
    </font>
    <font>
      <b/>
      <sz val="10"/>
      <color rgb="FFC00000"/>
      <name val="ヒラギノ角ゴ ProN W3"/>
      <family val="3"/>
      <charset val="128"/>
    </font>
    <font>
      <b/>
      <sz val="10"/>
      <color indexed="8"/>
      <name val="ヒラギノ角ゴ ProN W3"/>
      <family val="3"/>
      <charset val="128"/>
    </font>
    <font>
      <sz val="10"/>
      <color rgb="FFFF0000"/>
      <name val="ヒラギノ角ゴ ProN W3"/>
      <family val="3"/>
      <charset val="128"/>
    </font>
    <font>
      <sz val="10"/>
      <color rgb="FFFF0000"/>
      <name val="游ゴシック"/>
      <family val="3"/>
      <charset val="128"/>
    </font>
    <font>
      <b/>
      <sz val="10"/>
      <color rgb="FFFFFF00"/>
      <name val="ヒラギノ角ゴ ProN W3"/>
      <family val="3"/>
      <charset val="128"/>
    </font>
    <font>
      <b/>
      <sz val="10"/>
      <color rgb="FFFFFF00"/>
      <name val="ＭＳ ゴシック"/>
      <family val="3"/>
      <charset val="128"/>
    </font>
    <font>
      <sz val="11"/>
      <name val="メイリオ"/>
      <family val="3"/>
      <charset val="128"/>
    </font>
    <font>
      <b/>
      <sz val="11"/>
      <name val="メイリオ"/>
      <family val="3"/>
      <charset val="128"/>
    </font>
    <font>
      <sz val="10"/>
      <name val="ヒラギノ角ゴ ProN W3"/>
      <family val="3"/>
      <charset val="128"/>
      <scheme val="minor"/>
    </font>
    <font>
      <sz val="10"/>
      <name val="ヒラギノ角ゴ ProN W3"/>
      <family val="3"/>
      <charset val="128"/>
    </font>
    <font>
      <b/>
      <sz val="6"/>
      <color rgb="FFFF0000"/>
      <name val="ヒラギノ角ゴ ProN W3"/>
      <family val="3"/>
      <charset val="128"/>
    </font>
    <font>
      <sz val="9"/>
      <name val="ヒラギノ角ゴ ProN W3"/>
      <family val="3"/>
      <charset val="128"/>
    </font>
    <font>
      <sz val="8"/>
      <color rgb="FF000000"/>
      <name val="ＭＳ ゴシック"/>
      <family val="3"/>
      <charset val="128"/>
    </font>
    <font>
      <sz val="9"/>
      <name val="ヒラギノ角ゴ ProN W3"/>
      <family val="3"/>
      <charset val="128"/>
    </font>
    <font>
      <sz val="11"/>
      <color indexed="8"/>
      <name val="Segoe UI Symbol"/>
      <family val="1"/>
    </font>
    <font>
      <sz val="11"/>
      <color rgb="FF000000"/>
      <name val="Segoe UI Symbol"/>
      <family val="1"/>
    </font>
    <font>
      <sz val="10"/>
      <color rgb="FF000000"/>
      <name val="Segoe UI Symbol"/>
      <family val="2"/>
    </font>
    <font>
      <sz val="11"/>
      <color rgb="FF000000"/>
      <name val="ヒラギノ角ゴ ProN W3"/>
      <family val="2"/>
      <scheme val="minor"/>
    </font>
    <font>
      <sz val="11"/>
      <color rgb="FF000000"/>
      <name val="ＭＳ ゴシック"/>
      <family val="3"/>
      <charset val="128"/>
    </font>
    <font>
      <sz val="11"/>
      <color rgb="FF000000"/>
      <name val="Segoe UI Symbol"/>
      <family val="2"/>
    </font>
    <font>
      <sz val="11"/>
      <color rgb="FF000000"/>
      <name val="Arial"/>
      <family val="2"/>
    </font>
    <font>
      <sz val="11"/>
      <color rgb="FF000000"/>
      <name val="ヒラギノ角ゴ ProN W3"/>
      <family val="3"/>
      <charset val="128"/>
    </font>
    <font>
      <sz val="11"/>
      <color indexed="8"/>
      <name val="ヒラギノ角ゴ ProN W3"/>
      <family val="3"/>
      <charset val="128"/>
    </font>
    <font>
      <u/>
      <sz val="11"/>
      <color rgb="FF000000"/>
      <name val="ＭＳ ゴシック"/>
      <family val="3"/>
      <charset val="128"/>
    </font>
    <font>
      <u/>
      <sz val="11"/>
      <color rgb="FF000000"/>
      <name val="Arial"/>
      <family val="2"/>
    </font>
    <font>
      <sz val="11"/>
      <color rgb="FF000000"/>
      <name val="ヒラギノ角ゴ ProN W3"/>
      <family val="3"/>
      <charset val="128"/>
      <scheme val="minor"/>
    </font>
    <font>
      <sz val="9.5"/>
      <color indexed="8"/>
      <name val="メイリオ"/>
      <family val="3"/>
      <charset val="128"/>
    </font>
    <font>
      <u/>
      <sz val="11"/>
      <name val="ＭＳ ゴシック"/>
      <family val="3"/>
      <charset val="128"/>
    </font>
    <font>
      <sz val="13"/>
      <color indexed="8"/>
      <name val="ヒラギノ角ゴ ProN W3"/>
      <family val="3"/>
      <charset val="128"/>
      <scheme val="minor"/>
    </font>
    <font>
      <sz val="13"/>
      <color indexed="8"/>
      <name val="ヒラギノ角ゴ ProN W3"/>
      <family val="3"/>
      <charset val="128"/>
    </font>
    <font>
      <sz val="11"/>
      <color theme="1"/>
      <name val="ヒラギノ角ゴ ProN W3"/>
      <family val="2"/>
      <charset val="128"/>
      <scheme val="minor"/>
    </font>
    <font>
      <sz val="10"/>
      <color rgb="FF000000"/>
      <name val="ヒラギノ角ゴ ProN W3"/>
      <family val="3"/>
      <charset val="128"/>
      <scheme val="minor"/>
    </font>
    <font>
      <sz val="11"/>
      <color rgb="FF000000"/>
      <name val="游ゴシック"/>
      <family val="3"/>
      <charset val="128"/>
    </font>
    <font>
      <b/>
      <sz val="11"/>
      <name val="HGP創英角ｺﾞｼｯｸUB"/>
      <family val="3"/>
      <charset val="128"/>
    </font>
    <font>
      <sz val="11"/>
      <color indexed="8"/>
      <name val="HGP創英角ｺﾞｼｯｸUB"/>
      <family val="3"/>
      <charset val="128"/>
    </font>
    <font>
      <sz val="12"/>
      <color indexed="8"/>
      <name val="HGP創英角ｺﾞｼｯｸUB"/>
      <family val="3"/>
      <charset val="128"/>
    </font>
    <font>
      <sz val="11"/>
      <color rgb="FF000000"/>
      <name val="ヒラギノ角ゴ ProN W3"/>
      <family val="3"/>
      <charset val="128"/>
      <scheme val="minor"/>
    </font>
    <font>
      <b/>
      <sz val="12"/>
      <color indexed="8"/>
      <name val="HGP創英角ｺﾞｼｯｸUB"/>
      <family val="3"/>
      <charset val="128"/>
    </font>
    <font>
      <sz val="11"/>
      <color rgb="FF000000"/>
      <name val="HGP創英角ｺﾞｼｯｸUB"/>
      <family val="3"/>
      <charset val="128"/>
    </font>
    <font>
      <b/>
      <sz val="14"/>
      <color indexed="8"/>
      <name val="HGP創英角ｺﾞｼｯｸUB"/>
      <family val="3"/>
      <charset val="128"/>
    </font>
    <font>
      <sz val="11"/>
      <color indexed="8"/>
      <name val="ヒラギノ角ゴ ProN W3"/>
      <family val="2"/>
      <scheme val="minor"/>
    </font>
    <font>
      <b/>
      <sz val="11"/>
      <color indexed="8"/>
      <name val="ヒラギノ角ゴ ProN W3"/>
      <family val="3"/>
      <charset val="128"/>
    </font>
    <font>
      <b/>
      <sz val="11"/>
      <color indexed="8"/>
      <name val="ヒラギノ角ゴ ProN W3"/>
      <family val="3"/>
      <charset val="128"/>
      <scheme val="minor"/>
    </font>
    <font>
      <b/>
      <sz val="20"/>
      <color rgb="FF000000"/>
      <name val="HGP創英角ｺﾞｼｯｸUB"/>
      <family val="3"/>
      <charset val="128"/>
    </font>
    <font>
      <b/>
      <sz val="20"/>
      <color indexed="8"/>
      <name val="HGP創英角ｺﾞｼｯｸUB"/>
      <family val="3"/>
      <charset val="128"/>
    </font>
    <font>
      <b/>
      <u/>
      <sz val="11"/>
      <color rgb="FF000000"/>
      <name val="メイリオ"/>
      <family val="3"/>
      <charset val="128"/>
    </font>
    <font>
      <b/>
      <sz val="11"/>
      <color rgb="FF000000"/>
      <name val="游ゴシック"/>
      <family val="3"/>
      <charset val="128"/>
    </font>
    <font>
      <b/>
      <sz val="11"/>
      <color rgb="FF000000"/>
      <name val="ヒラギノ角ゴ ProN W3"/>
      <family val="2"/>
      <scheme val="minor"/>
    </font>
    <font>
      <sz val="12"/>
      <color rgb="FF000000"/>
      <name val="ＭＳ ゴシック"/>
      <family val="3"/>
      <charset val="128"/>
    </font>
    <font>
      <sz val="9"/>
      <color rgb="FF000000"/>
      <name val="HGS創英角ｺﾞｼｯｸUB"/>
      <family val="3"/>
      <charset val="128"/>
    </font>
    <font>
      <sz val="12"/>
      <color indexed="8"/>
      <name val="ヒラギノ角ゴ ProN W3"/>
      <family val="2"/>
      <scheme val="minor"/>
    </font>
    <font>
      <sz val="11"/>
      <color rgb="FF000000"/>
      <name val="メイリオ"/>
      <family val="3"/>
      <charset val="128"/>
    </font>
    <font>
      <sz val="18"/>
      <color indexed="8"/>
      <name val="ヒラギノ角ゴ ProN W6"/>
      <family val="3"/>
      <charset val="128"/>
    </font>
    <font>
      <sz val="11"/>
      <color rgb="FFFF0000"/>
      <name val="メイリオ"/>
      <family val="3"/>
      <charset val="128"/>
    </font>
    <font>
      <sz val="10"/>
      <color rgb="FFFFFF00"/>
      <name val="ヒラギノ角ゴ ProN W3"/>
      <family val="3"/>
      <charset val="128"/>
    </font>
    <font>
      <sz val="14"/>
      <color rgb="FFFFFF00"/>
      <name val="ヒラギノ角ゴ ProN W3"/>
      <family val="3"/>
      <charset val="128"/>
    </font>
    <font>
      <sz val="10"/>
      <color rgb="FFFFFF00"/>
      <name val="ヒラギノ角ゴ ProN W3"/>
      <family val="3"/>
      <charset val="128"/>
    </font>
    <font>
      <sz val="11"/>
      <color rgb="FFFFFF00"/>
      <name val="ＭＳ ゴシック"/>
      <family val="3"/>
      <charset val="128"/>
    </font>
    <font>
      <sz val="10"/>
      <color rgb="FFFFFF00"/>
      <name val="ＭＳ ゴシック"/>
      <family val="3"/>
      <charset val="128"/>
    </font>
    <font>
      <sz val="11"/>
      <color rgb="FFFFFF00"/>
      <name val="ヒラギノ角ゴ ProN W3"/>
      <family val="3"/>
      <charset val="128"/>
    </font>
    <font>
      <sz val="10"/>
      <color rgb="FFFFFF00"/>
      <name val="Segoe UI Symbol"/>
      <family val="2"/>
    </font>
    <font>
      <sz val="10"/>
      <color rgb="FFFFFF00"/>
      <name val="ヒラギノ角ゴ ProN W3"/>
      <family val="3"/>
      <charset val="128"/>
      <scheme val="minor"/>
    </font>
    <font>
      <b/>
      <sz val="14"/>
      <color rgb="FFFFFF00"/>
      <name val="ヒラギノ角ゴ ProN W3"/>
      <family val="3"/>
      <charset val="128"/>
    </font>
    <font>
      <sz val="16"/>
      <color rgb="FFFFFF00"/>
      <name val="ヒラギノ角ゴ ProN W3"/>
      <family val="3"/>
      <charset val="128"/>
    </font>
    <font>
      <sz val="10"/>
      <color rgb="FFFFFF00"/>
      <name val="游ゴシック"/>
      <family val="3"/>
      <charset val="128"/>
    </font>
    <font>
      <sz val="9"/>
      <color rgb="FF000000"/>
      <name val="ヒラギノ角ゴ ProN W3"/>
      <family val="3"/>
      <charset val="128"/>
      <scheme val="minor"/>
    </font>
    <font>
      <b/>
      <sz val="11"/>
      <color rgb="FFFF0000"/>
      <name val="ヒラギノ角ゴ ProN W3"/>
      <family val="3"/>
      <charset val="128"/>
      <scheme val="minor"/>
    </font>
    <font>
      <sz val="14"/>
      <color indexed="8"/>
      <name val="HGP創英角ｺﾞｼｯｸUB"/>
      <family val="3"/>
      <charset val="128"/>
    </font>
    <font>
      <sz val="14"/>
      <color indexed="8"/>
      <name val="ヒラギノ角ゴ ProN W3"/>
      <family val="3"/>
      <charset val="128"/>
    </font>
    <font>
      <b/>
      <sz val="11"/>
      <color rgb="FFFF0000"/>
      <name val="HGP創英角ｺﾞｼｯｸUB"/>
      <family val="3"/>
      <charset val="128"/>
    </font>
    <font>
      <sz val="18"/>
      <color rgb="FFFFFF00"/>
      <name val="ヒラギノ角ゴ ProN W3"/>
      <family val="2"/>
    </font>
    <font>
      <sz val="18"/>
      <color rgb="FFFFFF00"/>
      <name val="Segoe UI Symbol"/>
      <family val="2"/>
    </font>
    <font>
      <sz val="18"/>
      <color rgb="FFFFFF00"/>
      <name val="ヒラギノ角ゴ ProN W3"/>
      <family val="3"/>
      <charset val="128"/>
    </font>
    <font>
      <b/>
      <sz val="14"/>
      <color rgb="FFFFFF00"/>
      <name val="Segoe UI Symbol"/>
      <family val="3"/>
    </font>
    <font>
      <b/>
      <sz val="14"/>
      <color rgb="FFFFFF00"/>
      <name val="游ゴシック"/>
      <family val="3"/>
      <charset val="128"/>
    </font>
    <font>
      <b/>
      <sz val="14"/>
      <color rgb="FFFFFF00"/>
      <name val="ＭＳ ゴシック"/>
      <family val="3"/>
      <charset val="128"/>
    </font>
    <font>
      <b/>
      <sz val="14"/>
      <color rgb="FFFFFF00"/>
      <name val="Arial"/>
      <family val="2"/>
    </font>
    <font>
      <b/>
      <sz val="14"/>
      <color indexed="8"/>
      <name val="ヒラギノ角ゴ ProN W3"/>
      <family val="3"/>
      <charset val="128"/>
    </font>
    <font>
      <b/>
      <sz val="14"/>
      <color rgb="FFFFFF00"/>
      <name val="ヒラギノ角ゴ ProN W6"/>
      <family val="3"/>
      <charset val="128"/>
      <scheme val="major"/>
    </font>
    <font>
      <sz val="12"/>
      <color rgb="FF000000"/>
      <name val="ヒラギノ角ゴ ProN W3"/>
      <family val="3"/>
      <charset val="128"/>
      <scheme val="minor"/>
    </font>
    <font>
      <b/>
      <sz val="14"/>
      <color rgb="FF000000"/>
      <name val="ヒラギノ角ゴ ProN W3"/>
      <family val="3"/>
      <charset val="128"/>
      <scheme val="minor"/>
    </font>
    <font>
      <b/>
      <sz val="14"/>
      <color indexed="8"/>
      <name val="ヒラギノ角ゴ ProN W3"/>
      <family val="3"/>
      <charset val="128"/>
      <scheme val="minor"/>
    </font>
    <font>
      <sz val="9"/>
      <color rgb="FFFF0000"/>
      <name val="ヒラギノ角ゴ ProN W3"/>
      <family val="3"/>
      <charset val="128"/>
      <scheme val="minor"/>
    </font>
    <font>
      <b/>
      <sz val="10"/>
      <color rgb="FF000000"/>
      <name val="ヒラギノ角ゴ ProN W3"/>
      <family val="3"/>
      <charset val="128"/>
      <scheme val="minor"/>
    </font>
    <font>
      <b/>
      <sz val="10"/>
      <color rgb="FFFF0000"/>
      <name val="ヒラギノ角ゴ ProN W3"/>
      <family val="3"/>
      <charset val="128"/>
      <scheme val="minor"/>
    </font>
    <font>
      <b/>
      <sz val="12"/>
      <color indexed="8"/>
      <name val="ヒラギノ角ゴ ProN W3"/>
      <family val="3"/>
      <charset val="128"/>
      <scheme val="minor"/>
    </font>
    <font>
      <b/>
      <sz val="14"/>
      <color rgb="FFFFFF00"/>
      <name val="ＭＳ Ｐゴシック"/>
      <family val="3"/>
      <charset val="128"/>
    </font>
    <font>
      <b/>
      <u/>
      <sz val="11"/>
      <color indexed="8"/>
      <name val="メイリオ"/>
      <family val="3"/>
      <charset val="128"/>
    </font>
    <font>
      <u/>
      <sz val="11"/>
      <color indexed="8"/>
      <name val="メイリオ"/>
      <family val="3"/>
      <charset val="128"/>
    </font>
    <font>
      <b/>
      <u val="double"/>
      <sz val="11"/>
      <name val="メイリオ"/>
      <family val="3"/>
      <charset val="128"/>
    </font>
    <font>
      <b/>
      <sz val="11"/>
      <color rgb="FFFF0000"/>
      <name val="メイリオ"/>
      <family val="3"/>
      <charset val="128"/>
    </font>
    <font>
      <sz val="11"/>
      <color rgb="FFFF0000"/>
      <name val="ＭＳ ゴシック"/>
      <family val="3"/>
      <charset val="128"/>
    </font>
    <font>
      <sz val="11"/>
      <name val="ヒラギノ角ゴ ProN W3"/>
      <family val="3"/>
      <charset val="128"/>
    </font>
    <font>
      <sz val="18"/>
      <color theme="3"/>
      <name val="ヒラギノ角ゴ ProN W6"/>
      <family val="2"/>
      <charset val="128"/>
      <scheme val="major"/>
    </font>
    <font>
      <b/>
      <sz val="15"/>
      <color theme="3"/>
      <name val="ヒラギノ角ゴ ProN W3"/>
      <family val="2"/>
      <charset val="128"/>
      <scheme val="minor"/>
    </font>
    <font>
      <sz val="11"/>
      <color rgb="FF9C5700"/>
      <name val="ヒラギノ角ゴ ProN W3"/>
      <family val="2"/>
      <charset val="128"/>
      <scheme val="minor"/>
    </font>
    <font>
      <sz val="6"/>
      <name val="ヒラギノ角ゴ ProN W3"/>
      <family val="2"/>
      <charset val="128"/>
      <scheme val="minor"/>
    </font>
    <font>
      <sz val="11"/>
      <color theme="1"/>
      <name val="ヒラギノ角ゴ ProN W3"/>
      <family val="3"/>
      <charset val="128"/>
      <scheme val="minor"/>
    </font>
    <font>
      <sz val="11"/>
      <color rgb="FF242424"/>
      <name val="ヒラギノ角ゴ ProN W3"/>
      <family val="3"/>
      <charset val="128"/>
      <scheme val="minor"/>
    </font>
    <font>
      <sz val="10"/>
      <color theme="1"/>
      <name val="ヒラギノ角ゴ ProN W3"/>
      <family val="3"/>
      <charset val="128"/>
      <scheme val="minor"/>
    </font>
    <font>
      <sz val="11"/>
      <color theme="1"/>
      <name val="ＭＳ Ｐゴシック"/>
      <family val="2"/>
      <charset val="128"/>
    </font>
    <font>
      <sz val="11"/>
      <color theme="1"/>
      <name val="游ゴシック"/>
      <family val="3"/>
      <charset val="128"/>
    </font>
    <font>
      <sz val="11"/>
      <color theme="1"/>
      <name val="ＭＳ Ｐゴシック"/>
      <family val="3"/>
      <charset val="128"/>
    </font>
  </fonts>
  <fills count="15">
    <fill>
      <patternFill patternType="none"/>
    </fill>
    <fill>
      <patternFill patternType="gray125"/>
    </fill>
    <fill>
      <patternFill patternType="solid">
        <fgColor indexed="12"/>
        <bgColor auto="1"/>
      </patternFill>
    </fill>
    <fill>
      <patternFill patternType="solid">
        <fgColor indexed="13"/>
        <bgColor auto="1"/>
      </patternFill>
    </fill>
    <fill>
      <patternFill patternType="solid">
        <fgColor indexed="17"/>
        <bgColor auto="1"/>
      </patternFill>
    </fill>
    <fill>
      <patternFill patternType="solid">
        <fgColor indexed="12"/>
      </patternFill>
    </fill>
    <fill>
      <patternFill patternType="solid">
        <fgColor theme="0" tint="-0.34998626667073579"/>
        <bgColor indexed="55"/>
      </patternFill>
    </fill>
    <fill>
      <patternFill patternType="solid">
        <fgColor theme="0" tint="-0.34998626667073579"/>
        <bgColor indexed="64"/>
      </patternFill>
    </fill>
    <fill>
      <patternFill patternType="gray125">
        <fgColor indexed="62"/>
        <bgColor theme="0" tint="-0.34998626667073579"/>
      </patternFill>
    </fill>
    <fill>
      <patternFill patternType="darkGrid">
        <fgColor indexed="44"/>
        <bgColor theme="0" tint="-0.34998626667073579"/>
      </patternFill>
    </fill>
    <fill>
      <patternFill patternType="solid">
        <fgColor theme="0" tint="-0.34998626667073579"/>
        <bgColor indexed="13"/>
      </patternFill>
    </fill>
    <fill>
      <patternFill patternType="solid">
        <fgColor theme="6"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499984740745262"/>
        <bgColor indexed="64"/>
      </patternFill>
    </fill>
  </fills>
  <borders count="169">
    <border>
      <left/>
      <right/>
      <top/>
      <bottom/>
      <diagonal/>
    </border>
    <border>
      <left/>
      <right style="thin">
        <color indexed="14"/>
      </right>
      <top style="thin">
        <color indexed="14"/>
      </top>
      <bottom style="thin">
        <color indexed="14"/>
      </bottom>
      <diagonal/>
    </border>
    <border>
      <left style="thin">
        <color indexed="14"/>
      </left>
      <right/>
      <top style="thin">
        <color indexed="14"/>
      </top>
      <bottom style="thin">
        <color indexed="14"/>
      </bottom>
      <diagonal/>
    </border>
    <border>
      <left/>
      <right/>
      <top style="thin">
        <color indexed="14"/>
      </top>
      <bottom style="thin">
        <color indexed="1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ck">
        <color indexed="64"/>
      </top>
      <bottom/>
      <diagonal/>
    </border>
    <border>
      <left/>
      <right style="thick">
        <color indexed="64"/>
      </right>
      <top style="thick">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ck">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ck">
        <color indexed="64"/>
      </right>
      <top/>
      <bottom style="thin">
        <color indexed="64"/>
      </bottom>
      <diagonal/>
    </border>
    <border>
      <left style="mediumDashed">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medium">
        <color indexed="64"/>
      </right>
      <top/>
      <bottom style="thick">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bottom style="thick">
        <color indexed="64"/>
      </bottom>
      <diagonal/>
    </border>
    <border>
      <left style="mediumDashed">
        <color indexed="64"/>
      </left>
      <right style="medium">
        <color indexed="64"/>
      </right>
      <top/>
      <bottom style="thick">
        <color indexed="64"/>
      </bottom>
      <diagonal/>
    </border>
    <border>
      <left style="thick">
        <color indexed="64"/>
      </left>
      <right style="thin">
        <color indexed="64"/>
      </right>
      <top/>
      <bottom style="thick">
        <color indexed="64"/>
      </bottom>
      <diagonal/>
    </border>
    <border>
      <left style="thick">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14"/>
      </left>
      <right/>
      <top/>
      <bottom style="thin">
        <color indexed="14"/>
      </bottom>
      <diagonal/>
    </border>
    <border>
      <left style="thin">
        <color indexed="64"/>
      </left>
      <right style="thin">
        <color indexed="14"/>
      </right>
      <top style="thin">
        <color indexed="64"/>
      </top>
      <bottom style="thin">
        <color indexed="64"/>
      </bottom>
      <diagonal/>
    </border>
    <border>
      <left style="thin">
        <color indexed="14"/>
      </left>
      <right style="thin">
        <color indexed="64"/>
      </right>
      <top style="thin">
        <color indexed="64"/>
      </top>
      <bottom style="thin">
        <color indexed="64"/>
      </bottom>
      <diagonal/>
    </border>
    <border>
      <left/>
      <right/>
      <top style="thin">
        <color indexed="14"/>
      </top>
      <bottom/>
      <diagonal/>
    </border>
    <border>
      <left/>
      <right style="thin">
        <color indexed="14"/>
      </right>
      <top/>
      <bottom/>
      <diagonal/>
    </border>
    <border>
      <left/>
      <right/>
      <top/>
      <bottom style="thin">
        <color indexed="1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14"/>
      </left>
      <right style="medium">
        <color indexed="64"/>
      </right>
      <top style="medium">
        <color indexed="64"/>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medium">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dotted">
        <color indexed="64"/>
      </left>
      <right style="thin">
        <color indexed="64"/>
      </right>
      <top style="medium">
        <color indexed="64"/>
      </top>
      <bottom style="thin">
        <color indexed="64"/>
      </bottom>
      <diagonal/>
    </border>
    <border>
      <left/>
      <right style="thin">
        <color indexed="14"/>
      </right>
      <top/>
      <bottom style="thin">
        <color indexed="14"/>
      </bottom>
      <diagonal/>
    </border>
    <border>
      <left style="thin">
        <color indexed="14"/>
      </left>
      <right/>
      <top/>
      <bottom/>
      <diagonal/>
    </border>
    <border>
      <left style="thin">
        <color indexed="64"/>
      </left>
      <right style="thin">
        <color indexed="64"/>
      </right>
      <top style="dotted">
        <color indexed="64"/>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1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right/>
      <top style="thin">
        <color indexed="64"/>
      </top>
      <bottom/>
      <diagonal/>
    </border>
    <border>
      <left/>
      <right/>
      <top style="thin">
        <color indexed="14"/>
      </top>
      <bottom style="thin">
        <color indexed="14"/>
      </bottom>
      <diagonal/>
    </border>
    <border>
      <left/>
      <right style="thin">
        <color indexed="14"/>
      </right>
      <top style="thin">
        <color indexed="14"/>
      </top>
      <bottom style="thin">
        <color indexed="14"/>
      </bottom>
      <diagonal/>
    </border>
    <border>
      <left/>
      <right/>
      <top style="thin">
        <color indexed="1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auto="1"/>
      </right>
      <top style="thin">
        <color indexed="64"/>
      </top>
      <bottom style="double">
        <color indexed="64"/>
      </bottom>
      <diagonal/>
    </border>
    <border>
      <left/>
      <right style="thin">
        <color auto="1"/>
      </right>
      <top/>
      <bottom style="thin">
        <color auto="1"/>
      </bottom>
      <diagonal/>
    </border>
    <border>
      <left/>
      <right style="medium">
        <color indexed="64"/>
      </right>
      <top style="thin">
        <color indexed="64"/>
      </top>
      <bottom/>
      <diagonal/>
    </border>
    <border>
      <left/>
      <right/>
      <top style="thin">
        <color indexed="14"/>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dotted">
        <color indexed="64"/>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14"/>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
    <xf numFmtId="0" fontId="0" fillId="0" borderId="0" applyNumberFormat="0" applyFill="0" applyBorder="0" applyProtection="0">
      <alignment vertical="top" wrapText="1"/>
    </xf>
    <xf numFmtId="0" fontId="10" fillId="0" borderId="0">
      <alignment vertical="center"/>
    </xf>
    <xf numFmtId="0" fontId="29" fillId="0" borderId="0"/>
    <xf numFmtId="0" fontId="36" fillId="0" borderId="0" applyNumberFormat="0" applyFill="0" applyBorder="0" applyAlignment="0" applyProtection="0">
      <alignment vertical="top" wrapText="1"/>
    </xf>
    <xf numFmtId="0" fontId="67" fillId="0" borderId="0">
      <alignment vertical="center"/>
    </xf>
  </cellStyleXfs>
  <cellXfs count="918">
    <xf numFmtId="0" fontId="0" fillId="0" borderId="0" xfId="0">
      <alignment vertical="top" wrapText="1"/>
    </xf>
    <xf numFmtId="0" fontId="0" fillId="0" borderId="0" xfId="0" applyNumberFormat="1">
      <alignment vertical="top" wrapText="1"/>
    </xf>
    <xf numFmtId="0" fontId="8" fillId="0" borderId="0" xfId="0" applyFont="1" applyFill="1" applyBorder="1" applyAlignment="1">
      <alignment vertical="center" shrinkToFit="1"/>
    </xf>
    <xf numFmtId="0" fontId="13" fillId="0" borderId="0" xfId="0" applyFont="1" applyFill="1" applyBorder="1" applyAlignment="1">
      <alignment vertical="center" shrinkToFit="1"/>
    </xf>
    <xf numFmtId="0" fontId="13" fillId="0" borderId="0" xfId="0" applyFont="1" applyFill="1" applyBorder="1" applyAlignment="1">
      <alignment horizontal="center" vertical="center" shrinkToFit="1"/>
    </xf>
    <xf numFmtId="0" fontId="0" fillId="0" borderId="0" xfId="0" applyFill="1" applyAlignment="1">
      <alignment vertical="center"/>
    </xf>
    <xf numFmtId="0" fontId="0" fillId="0" borderId="0" xfId="0" applyFill="1" applyBorder="1" applyAlignment="1">
      <alignment vertical="center"/>
    </xf>
    <xf numFmtId="0" fontId="0" fillId="0" borderId="0" xfId="0" applyFill="1" applyAlignment="1">
      <alignment vertical="center" shrinkToFit="1"/>
    </xf>
    <xf numFmtId="0" fontId="0" fillId="0" borderId="52" xfId="0" applyFill="1" applyBorder="1" applyAlignment="1">
      <alignment vertical="center"/>
    </xf>
    <xf numFmtId="0" fontId="13" fillId="0" borderId="78" xfId="0" applyFont="1" applyFill="1" applyBorder="1" applyAlignment="1">
      <alignment horizontal="center" vertical="center" shrinkToFit="1"/>
    </xf>
    <xf numFmtId="0" fontId="13" fillId="0" borderId="79" xfId="0" applyFont="1" applyFill="1" applyBorder="1" applyAlignment="1">
      <alignment horizontal="center" vertical="center" shrinkToFit="1"/>
    </xf>
    <xf numFmtId="0" fontId="13" fillId="0" borderId="80" xfId="0" applyFont="1" applyFill="1" applyBorder="1" applyAlignment="1">
      <alignment horizontal="center" vertical="center" shrinkToFit="1"/>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7" fillId="0" borderId="0" xfId="0" applyFont="1" applyFill="1" applyBorder="1" applyAlignment="1">
      <alignment horizontal="center" vertical="center"/>
    </xf>
    <xf numFmtId="0" fontId="0" fillId="0" borderId="0" xfId="0" applyNumberFormat="1" applyFill="1">
      <alignment vertical="top" wrapText="1"/>
    </xf>
    <xf numFmtId="0" fontId="0" fillId="0" borderId="0" xfId="0" applyFill="1">
      <alignment vertical="top" wrapText="1"/>
    </xf>
    <xf numFmtId="0" fontId="0" fillId="0" borderId="0" xfId="0" applyFill="1" applyBorder="1">
      <alignment vertical="top" wrapText="1"/>
    </xf>
    <xf numFmtId="0" fontId="8" fillId="0" borderId="0" xfId="1" applyFont="1" applyAlignment="1">
      <alignment horizontal="center" shrinkToFit="1"/>
    </xf>
    <xf numFmtId="0" fontId="13" fillId="0" borderId="0" xfId="0" applyNumberFormat="1" applyFont="1" applyFill="1" applyBorder="1" applyAlignment="1">
      <alignment horizontal="center" vertical="center" shrinkToFit="1"/>
    </xf>
    <xf numFmtId="0" fontId="0" fillId="0" borderId="0" xfId="0" applyFill="1" applyAlignment="1">
      <alignment horizontal="center" vertical="center"/>
    </xf>
    <xf numFmtId="0" fontId="10" fillId="7" borderId="9" xfId="0" applyFont="1" applyFill="1" applyBorder="1" applyAlignment="1">
      <alignment vertical="center" shrinkToFit="1"/>
    </xf>
    <xf numFmtId="0" fontId="10" fillId="7" borderId="10" xfId="0" applyFont="1" applyFill="1" applyBorder="1" applyAlignment="1">
      <alignment vertical="center" shrinkToFit="1"/>
    </xf>
    <xf numFmtId="0" fontId="10" fillId="7" borderId="7" xfId="0" applyFont="1" applyFill="1" applyBorder="1" applyAlignment="1">
      <alignment vertical="center" wrapText="1" shrinkToFit="1"/>
    </xf>
    <xf numFmtId="0" fontId="10" fillId="7" borderId="11" xfId="0" applyFont="1" applyFill="1" applyBorder="1" applyAlignment="1">
      <alignment vertical="center" wrapText="1" shrinkToFit="1"/>
    </xf>
    <xf numFmtId="0" fontId="10" fillId="7" borderId="8" xfId="0" applyFont="1" applyFill="1" applyBorder="1" applyAlignment="1">
      <alignment vertical="center" wrapText="1" shrinkToFit="1"/>
    </xf>
    <xf numFmtId="0" fontId="10" fillId="7" borderId="15" xfId="0" applyFont="1" applyFill="1" applyBorder="1" applyAlignment="1">
      <alignment vertical="center" wrapText="1" shrinkToFit="1"/>
    </xf>
    <xf numFmtId="0" fontId="10" fillId="7" borderId="16" xfId="0" applyFont="1" applyFill="1" applyBorder="1" applyAlignment="1">
      <alignment vertical="center" wrapText="1" shrinkToFit="1"/>
    </xf>
    <xf numFmtId="0" fontId="10" fillId="7" borderId="17" xfId="0" applyFont="1" applyFill="1" applyBorder="1" applyAlignment="1">
      <alignment vertical="center" wrapText="1" shrinkToFit="1"/>
    </xf>
    <xf numFmtId="0" fontId="10" fillId="7" borderId="11" xfId="0" applyFont="1" applyFill="1" applyBorder="1" applyAlignment="1">
      <alignment horizontal="center" vertical="center" wrapText="1" shrinkToFit="1"/>
    </xf>
    <xf numFmtId="0" fontId="10" fillId="7" borderId="16" xfId="0" applyFont="1" applyFill="1" applyBorder="1" applyAlignment="1">
      <alignment horizontal="left" vertical="center" wrapText="1" shrinkToFit="1"/>
    </xf>
    <xf numFmtId="0" fontId="10" fillId="7" borderId="22" xfId="0" applyFont="1" applyFill="1" applyBorder="1" applyAlignment="1">
      <alignment vertical="center" shrinkToFit="1"/>
    </xf>
    <xf numFmtId="0" fontId="10" fillId="7" borderId="0" xfId="0" applyFont="1" applyFill="1" applyBorder="1" applyAlignment="1">
      <alignment vertical="center" wrapText="1" shrinkToFit="1"/>
    </xf>
    <xf numFmtId="0" fontId="10" fillId="7" borderId="23" xfId="0" applyFont="1" applyFill="1" applyBorder="1" applyAlignment="1">
      <alignment vertical="center" wrapText="1" shrinkToFit="1"/>
    </xf>
    <xf numFmtId="0" fontId="10" fillId="7" borderId="0" xfId="0" applyFont="1" applyFill="1" applyAlignment="1">
      <alignment vertical="center" shrinkToFit="1"/>
    </xf>
    <xf numFmtId="0" fontId="8" fillId="7" borderId="0" xfId="0" applyFont="1" applyFill="1" applyBorder="1" applyAlignment="1">
      <alignment vertical="center" shrinkToFit="1"/>
    </xf>
    <xf numFmtId="0" fontId="10" fillId="7" borderId="41" xfId="0" applyFont="1" applyFill="1" applyBorder="1" applyAlignment="1">
      <alignment vertical="center" wrapText="1" shrinkToFit="1"/>
    </xf>
    <xf numFmtId="0" fontId="10" fillId="7" borderId="42" xfId="0" applyFont="1" applyFill="1" applyBorder="1" applyAlignment="1">
      <alignment vertical="center" wrapText="1" shrinkToFit="1"/>
    </xf>
    <xf numFmtId="0" fontId="10" fillId="7" borderId="43" xfId="0" applyFont="1" applyFill="1" applyBorder="1" applyAlignment="1">
      <alignment vertical="center" wrapText="1" shrinkToFit="1"/>
    </xf>
    <xf numFmtId="49" fontId="10" fillId="7" borderId="35" xfId="0" applyNumberFormat="1" applyFont="1" applyFill="1" applyBorder="1" applyAlignment="1">
      <alignment vertical="center" wrapText="1" shrinkToFit="1"/>
    </xf>
    <xf numFmtId="0" fontId="10" fillId="7" borderId="25" xfId="0" applyFont="1" applyFill="1" applyBorder="1" applyAlignment="1">
      <alignment vertical="center" wrapText="1" shrinkToFit="1"/>
    </xf>
    <xf numFmtId="49" fontId="10" fillId="7" borderId="29" xfId="0" applyNumberFormat="1" applyFont="1" applyFill="1" applyBorder="1" applyAlignment="1">
      <alignment horizontal="center" vertical="center" shrinkToFit="1"/>
    </xf>
    <xf numFmtId="49" fontId="10" fillId="7" borderId="30" xfId="0" applyNumberFormat="1" applyFont="1" applyFill="1" applyBorder="1" applyAlignment="1">
      <alignment horizontal="center" vertical="center" wrapText="1" shrinkToFit="1"/>
    </xf>
    <xf numFmtId="0" fontId="10" fillId="7" borderId="59" xfId="0" applyFont="1" applyFill="1" applyBorder="1" applyAlignment="1">
      <alignment horizontal="center" vertical="center" wrapText="1" shrinkToFit="1"/>
    </xf>
    <xf numFmtId="0" fontId="10" fillId="7" borderId="34" xfId="0" applyNumberFormat="1" applyFont="1" applyFill="1" applyBorder="1" applyAlignment="1">
      <alignment horizontal="center" vertical="center" shrinkToFit="1"/>
    </xf>
    <xf numFmtId="0" fontId="10" fillId="7" borderId="63" xfId="0" applyFont="1" applyFill="1" applyBorder="1" applyAlignment="1">
      <alignment horizontal="center" vertical="center" wrapText="1" shrinkToFit="1"/>
    </xf>
    <xf numFmtId="0" fontId="10" fillId="7" borderId="64" xfId="0" applyFont="1" applyFill="1" applyBorder="1" applyAlignment="1">
      <alignment horizontal="center" vertical="center" wrapText="1" shrinkToFit="1"/>
    </xf>
    <xf numFmtId="49" fontId="10" fillId="7" borderId="65" xfId="0" applyNumberFormat="1" applyFont="1" applyFill="1" applyBorder="1" applyAlignment="1">
      <alignment horizontal="center" vertical="center" shrinkToFit="1"/>
    </xf>
    <xf numFmtId="49" fontId="10" fillId="7" borderId="66" xfId="0" applyNumberFormat="1" applyFont="1" applyFill="1" applyBorder="1" applyAlignment="1">
      <alignment horizontal="center" vertical="center" wrapText="1" shrinkToFit="1"/>
    </xf>
    <xf numFmtId="0" fontId="10" fillId="7" borderId="67" xfId="0" applyFont="1" applyFill="1" applyBorder="1" applyAlignment="1">
      <alignment horizontal="center" vertical="center" wrapText="1" shrinkToFit="1"/>
    </xf>
    <xf numFmtId="0" fontId="10" fillId="7" borderId="68" xfId="0" applyFont="1" applyFill="1" applyBorder="1" applyAlignment="1">
      <alignment horizontal="center" vertical="center" wrapText="1" shrinkToFit="1"/>
    </xf>
    <xf numFmtId="0" fontId="10" fillId="7" borderId="73" xfId="0" applyFont="1" applyFill="1" applyBorder="1" applyAlignment="1">
      <alignment horizontal="center" vertical="center" wrapText="1" shrinkToFit="1"/>
    </xf>
    <xf numFmtId="49" fontId="10" fillId="7" borderId="69" xfId="0" applyNumberFormat="1" applyFont="1" applyFill="1" applyBorder="1" applyAlignment="1">
      <alignment horizontal="center" vertical="center" wrapText="1" shrinkToFit="1"/>
    </xf>
    <xf numFmtId="49" fontId="10" fillId="7" borderId="68" xfId="0" applyNumberFormat="1" applyFont="1" applyFill="1" applyBorder="1" applyAlignment="1">
      <alignment horizontal="center" vertical="center" wrapText="1" shrinkToFit="1"/>
    </xf>
    <xf numFmtId="0" fontId="10" fillId="7" borderId="71" xfId="0" applyFont="1" applyFill="1" applyBorder="1" applyAlignment="1">
      <alignment horizontal="center" vertical="center" wrapText="1" shrinkToFit="1"/>
    </xf>
    <xf numFmtId="0" fontId="10" fillId="7" borderId="75" xfId="0" applyFont="1" applyFill="1" applyBorder="1" applyAlignment="1">
      <alignment horizontal="center" vertical="center" wrapText="1" shrinkToFit="1"/>
    </xf>
    <xf numFmtId="0" fontId="10" fillId="7" borderId="65" xfId="0" applyFont="1" applyFill="1" applyBorder="1" applyAlignment="1">
      <alignment vertical="center" wrapText="1" shrinkToFit="1"/>
    </xf>
    <xf numFmtId="0" fontId="10" fillId="7" borderId="63" xfId="0" applyFont="1" applyFill="1" applyBorder="1" applyAlignment="1">
      <alignment vertical="center" wrapText="1" shrinkToFit="1"/>
    </xf>
    <xf numFmtId="0" fontId="10" fillId="7" borderId="64" xfId="0" applyFont="1" applyFill="1" applyBorder="1" applyAlignment="1">
      <alignment vertical="center" wrapText="1" shrinkToFit="1"/>
    </xf>
    <xf numFmtId="0" fontId="10" fillId="7" borderId="76" xfId="0" applyFont="1" applyFill="1" applyBorder="1" applyAlignment="1">
      <alignment vertical="center" wrapText="1" shrinkToFit="1"/>
    </xf>
    <xf numFmtId="0" fontId="10" fillId="7" borderId="69" xfId="0" applyFont="1" applyFill="1" applyBorder="1" applyAlignment="1">
      <alignment horizontal="center" vertical="center" wrapText="1" shrinkToFit="1"/>
    </xf>
    <xf numFmtId="0" fontId="10" fillId="7" borderId="65" xfId="0" applyFont="1" applyFill="1" applyBorder="1" applyAlignment="1">
      <alignment horizontal="center" vertical="center" wrapText="1" shrinkToFit="1"/>
    </xf>
    <xf numFmtId="0" fontId="10" fillId="7" borderId="70" xfId="0" applyFont="1" applyFill="1" applyBorder="1" applyAlignment="1">
      <alignment horizontal="center" vertical="center" wrapText="1" shrinkToFit="1"/>
    </xf>
    <xf numFmtId="0" fontId="10" fillId="9" borderId="70" xfId="0" applyFont="1" applyFill="1" applyBorder="1" applyAlignment="1">
      <alignment horizontal="center" vertical="center" wrapText="1" shrinkToFit="1"/>
    </xf>
    <xf numFmtId="0" fontId="10" fillId="9" borderId="63" xfId="0" applyFont="1" applyFill="1" applyBorder="1" applyAlignment="1">
      <alignment horizontal="center" vertical="center" wrapText="1" shrinkToFit="1"/>
    </xf>
    <xf numFmtId="0" fontId="10" fillId="10" borderId="63" xfId="0" applyFont="1" applyFill="1" applyBorder="1" applyAlignment="1">
      <alignment horizontal="center" vertical="center" wrapText="1" shrinkToFit="1"/>
    </xf>
    <xf numFmtId="0" fontId="12" fillId="9" borderId="68" xfId="0" applyFont="1" applyFill="1" applyBorder="1" applyAlignment="1">
      <alignment horizontal="center" vertical="center" wrapText="1" shrinkToFit="1"/>
    </xf>
    <xf numFmtId="0" fontId="10" fillId="7" borderId="68" xfId="0" applyNumberFormat="1" applyFont="1" applyFill="1" applyBorder="1" applyAlignment="1">
      <alignment horizontal="center" vertical="center" shrinkToFit="1"/>
    </xf>
    <xf numFmtId="0" fontId="10" fillId="7" borderId="73" xfId="0" applyNumberFormat="1" applyFont="1" applyFill="1" applyBorder="1" applyAlignment="1">
      <alignment horizontal="center" vertical="center" shrinkToFit="1"/>
    </xf>
    <xf numFmtId="0" fontId="10" fillId="7" borderId="77" xfId="0" applyNumberFormat="1" applyFont="1" applyFill="1" applyBorder="1" applyAlignment="1">
      <alignment horizontal="center" vertical="center" shrinkToFit="1"/>
    </xf>
    <xf numFmtId="0" fontId="10" fillId="7" borderId="63" xfId="0" applyNumberFormat="1" applyFont="1" applyFill="1" applyBorder="1" applyAlignment="1">
      <alignment horizontal="center" vertical="center" textRotation="255" shrinkToFit="1"/>
    </xf>
    <xf numFmtId="0" fontId="10" fillId="7" borderId="66" xfId="0" applyNumberFormat="1" applyFont="1" applyFill="1" applyBorder="1" applyAlignment="1">
      <alignment horizontal="center" vertical="center" shrinkToFit="1"/>
    </xf>
    <xf numFmtId="0" fontId="10" fillId="7" borderId="70" xfId="0" applyNumberFormat="1" applyFont="1" applyFill="1" applyBorder="1" applyAlignment="1">
      <alignment horizontal="center" vertical="center" shrinkToFit="1"/>
    </xf>
    <xf numFmtId="0" fontId="10" fillId="7" borderId="63" xfId="0" applyNumberFormat="1" applyFont="1" applyFill="1" applyBorder="1" applyAlignment="1">
      <alignment horizontal="center" vertical="center" shrinkToFit="1"/>
    </xf>
    <xf numFmtId="0" fontId="10" fillId="7" borderId="64" xfId="0" applyNumberFormat="1" applyFont="1" applyFill="1" applyBorder="1" applyAlignment="1">
      <alignment horizontal="center" vertical="center" wrapText="1" shrinkToFit="1"/>
    </xf>
    <xf numFmtId="0" fontId="10" fillId="7" borderId="69" xfId="0" applyNumberFormat="1" applyFont="1" applyFill="1" applyBorder="1" applyAlignment="1">
      <alignment horizontal="center" vertical="center" shrinkToFit="1"/>
    </xf>
    <xf numFmtId="0" fontId="10" fillId="7" borderId="74" xfId="0" applyFont="1" applyFill="1" applyBorder="1" applyAlignment="1">
      <alignment horizontal="center" vertical="center" wrapText="1" shrinkToFit="1"/>
    </xf>
    <xf numFmtId="0" fontId="10" fillId="7" borderId="56" xfId="0" applyFont="1" applyFill="1" applyBorder="1" applyAlignment="1">
      <alignment vertical="center" wrapText="1" shrinkToFit="1"/>
    </xf>
    <xf numFmtId="0" fontId="8" fillId="7" borderId="0" xfId="0" applyFont="1" applyFill="1" applyBorder="1" applyAlignment="1">
      <alignment vertical="top" shrinkToFit="1"/>
    </xf>
    <xf numFmtId="0" fontId="0" fillId="0" borderId="0" xfId="0" applyFill="1" applyBorder="1" applyProtection="1">
      <alignment vertical="top" wrapText="1"/>
      <protection locked="0"/>
    </xf>
    <xf numFmtId="0" fontId="0" fillId="0" borderId="0" xfId="0" applyNumberFormat="1" applyFill="1" applyProtection="1">
      <alignment vertical="top" wrapText="1"/>
      <protection locked="0"/>
    </xf>
    <xf numFmtId="0" fontId="0" fillId="0" borderId="0" xfId="0" applyFill="1" applyProtection="1">
      <alignment vertical="top" wrapText="1"/>
      <protection locked="0"/>
    </xf>
    <xf numFmtId="0" fontId="16" fillId="0" borderId="0" xfId="0" applyNumberFormat="1" applyFont="1" applyProtection="1">
      <alignment vertical="top" wrapText="1"/>
      <protection locked="0"/>
    </xf>
    <xf numFmtId="0" fontId="16" fillId="0" borderId="0" xfId="0" applyFont="1" applyProtection="1">
      <alignment vertical="top" wrapText="1"/>
      <protection locked="0"/>
    </xf>
    <xf numFmtId="0" fontId="15" fillId="0" borderId="84" xfId="0" applyFont="1" applyBorder="1" applyProtection="1">
      <alignment vertical="top" wrapText="1"/>
      <protection locked="0"/>
    </xf>
    <xf numFmtId="0" fontId="15" fillId="0" borderId="84" xfId="0" applyNumberFormat="1" applyFont="1" applyBorder="1" applyAlignment="1" applyProtection="1">
      <alignment horizontal="right" vertical="top" wrapText="1"/>
      <protection locked="0"/>
    </xf>
    <xf numFmtId="0" fontId="15" fillId="0" borderId="84" xfId="0" applyFont="1" applyBorder="1" applyAlignment="1" applyProtection="1">
      <alignment horizontal="center" vertical="center" wrapText="1"/>
      <protection locked="0"/>
    </xf>
    <xf numFmtId="0" fontId="0" fillId="0" borderId="0" xfId="0" applyNumberFormat="1" applyProtection="1">
      <alignment vertical="top" wrapText="1"/>
      <protection locked="0"/>
    </xf>
    <xf numFmtId="0" fontId="0" fillId="0" borderId="0" xfId="0" applyProtection="1">
      <alignment vertical="top" wrapText="1"/>
      <protection locked="0"/>
    </xf>
    <xf numFmtId="0" fontId="0" fillId="0" borderId="0" xfId="0" applyNumberFormat="1" applyAlignment="1" applyProtection="1">
      <alignment horizontal="left" vertical="top" wrapText="1"/>
      <protection locked="0"/>
    </xf>
    <xf numFmtId="0" fontId="0" fillId="0" borderId="0" xfId="0" applyAlignment="1" applyProtection="1">
      <alignment horizontal="left" vertical="top" wrapText="1"/>
      <protection locked="0"/>
    </xf>
    <xf numFmtId="0" fontId="15" fillId="0" borderId="0" xfId="0" applyFont="1" applyBorder="1" applyProtection="1">
      <alignment vertical="top" wrapText="1"/>
      <protection locked="0"/>
    </xf>
    <xf numFmtId="49" fontId="15" fillId="0" borderId="22" xfId="0" applyNumberFormat="1" applyFont="1" applyBorder="1" applyAlignment="1" applyProtection="1">
      <alignment horizontal="right" vertical="top" wrapText="1"/>
      <protection locked="0"/>
    </xf>
    <xf numFmtId="49" fontId="15" fillId="0" borderId="82" xfId="0" applyNumberFormat="1" applyFont="1" applyBorder="1" applyAlignment="1" applyProtection="1">
      <alignment horizontal="right" vertical="center" wrapText="1"/>
      <protection locked="0"/>
    </xf>
    <xf numFmtId="0" fontId="15" fillId="0" borderId="83" xfId="0" applyFont="1" applyBorder="1" applyProtection="1">
      <alignment vertical="top" wrapText="1"/>
      <protection locked="0"/>
    </xf>
    <xf numFmtId="0" fontId="15" fillId="0" borderId="22" xfId="0" applyFont="1" applyBorder="1" applyProtection="1">
      <alignment vertical="top" wrapText="1"/>
      <protection locked="0"/>
    </xf>
    <xf numFmtId="0" fontId="15" fillId="0" borderId="32" xfId="0" applyFont="1" applyBorder="1" applyProtection="1">
      <alignment vertical="top" wrapText="1"/>
      <protection locked="0"/>
    </xf>
    <xf numFmtId="0" fontId="15" fillId="0" borderId="0" xfId="0" applyNumberFormat="1" applyFont="1" applyBorder="1" applyAlignment="1" applyProtection="1">
      <alignment horizontal="right" vertical="top" wrapText="1"/>
      <protection locked="0"/>
    </xf>
    <xf numFmtId="0" fontId="15" fillId="0" borderId="32" xfId="0" applyFont="1" applyBorder="1" applyAlignment="1" applyProtection="1">
      <alignment horizontal="center" vertical="center" wrapText="1"/>
      <protection locked="0"/>
    </xf>
    <xf numFmtId="49" fontId="21" fillId="0" borderId="90" xfId="0" applyNumberFormat="1" applyFont="1" applyBorder="1" applyAlignment="1" applyProtection="1">
      <alignment horizontal="left" vertical="center" wrapText="1" indent="2"/>
      <protection locked="0"/>
    </xf>
    <xf numFmtId="0" fontId="15" fillId="0" borderId="91" xfId="0" applyFont="1" applyBorder="1" applyAlignment="1" applyProtection="1">
      <alignment horizontal="center" vertical="center" wrapText="1"/>
      <protection locked="0"/>
    </xf>
    <xf numFmtId="49" fontId="15" fillId="0" borderId="91" xfId="0" applyNumberFormat="1" applyFont="1" applyBorder="1" applyAlignment="1" applyProtection="1">
      <alignment horizontal="center" vertical="center" wrapText="1"/>
      <protection locked="0"/>
    </xf>
    <xf numFmtId="0" fontId="0" fillId="0" borderId="0" xfId="0" applyNumberFormat="1" applyAlignment="1" applyProtection="1">
      <alignment horizontal="center" vertical="center" wrapText="1"/>
      <protection locked="0"/>
    </xf>
    <xf numFmtId="0" fontId="15" fillId="0" borderId="46" xfId="0" applyFont="1" applyBorder="1" applyProtection="1">
      <alignment vertical="top" wrapText="1"/>
      <protection locked="0"/>
    </xf>
    <xf numFmtId="0" fontId="15" fillId="0" borderId="46" xfId="0" applyNumberFormat="1" applyFont="1" applyBorder="1" applyAlignment="1" applyProtection="1">
      <alignment horizontal="right" vertical="top" wrapText="1"/>
      <protection locked="0"/>
    </xf>
    <xf numFmtId="0" fontId="15" fillId="0" borderId="22" xfId="0" applyFont="1" applyBorder="1" applyAlignment="1" applyProtection="1">
      <alignment horizontal="left" vertical="center" wrapText="1" indent="1"/>
      <protection locked="0"/>
    </xf>
    <xf numFmtId="0" fontId="0" fillId="0" borderId="0" xfId="0" applyNumberFormat="1" applyAlignment="1" applyProtection="1">
      <alignment horizontal="left" vertical="center" wrapText="1" indent="1"/>
      <protection locked="0"/>
    </xf>
    <xf numFmtId="0" fontId="0" fillId="0" borderId="0" xfId="0" applyAlignment="1" applyProtection="1">
      <alignment horizontal="left" vertical="center" wrapText="1" indent="1"/>
      <protection locked="0"/>
    </xf>
    <xf numFmtId="0" fontId="15" fillId="0" borderId="0" xfId="0" applyFont="1" applyBorder="1" applyAlignment="1" applyProtection="1">
      <alignment horizontal="left" vertical="center" wrapText="1" indent="1"/>
      <protection locked="0"/>
    </xf>
    <xf numFmtId="49" fontId="21" fillId="0" borderId="90" xfId="0" applyNumberFormat="1" applyFont="1" applyBorder="1" applyAlignment="1" applyProtection="1">
      <alignment horizontal="left" vertical="center" wrapText="1" indent="1"/>
      <protection locked="0"/>
    </xf>
    <xf numFmtId="0" fontId="21" fillId="0" borderId="91" xfId="0" applyFont="1" applyBorder="1" applyAlignment="1" applyProtection="1">
      <alignment horizontal="left" vertical="center" wrapText="1" indent="1"/>
      <protection locked="0"/>
    </xf>
    <xf numFmtId="49" fontId="21" fillId="0" borderId="91" xfId="0" applyNumberFormat="1" applyFont="1" applyBorder="1" applyAlignment="1" applyProtection="1">
      <alignment horizontal="center" vertical="center" wrapText="1"/>
      <protection locked="0"/>
    </xf>
    <xf numFmtId="49" fontId="15" fillId="0" borderId="92" xfId="0" applyNumberFormat="1" applyFont="1" applyBorder="1" applyAlignment="1" applyProtection="1">
      <alignment horizontal="left" vertical="center" wrapText="1" indent="1"/>
      <protection locked="0"/>
    </xf>
    <xf numFmtId="0" fontId="15" fillId="0" borderId="22" xfId="0" applyFont="1" applyBorder="1" applyAlignment="1" applyProtection="1">
      <alignment horizontal="left" vertical="top" wrapText="1" indent="1"/>
      <protection locked="0"/>
    </xf>
    <xf numFmtId="0" fontId="15" fillId="0" borderId="32" xfId="0" applyFont="1" applyBorder="1" applyAlignment="1" applyProtection="1">
      <alignment horizontal="left" vertical="top" wrapText="1" indent="1"/>
      <protection locked="0"/>
    </xf>
    <xf numFmtId="0" fontId="0" fillId="0" borderId="0" xfId="0" applyNumberFormat="1" applyAlignment="1" applyProtection="1">
      <alignment horizontal="left" vertical="top" wrapText="1" indent="1"/>
      <protection locked="0"/>
    </xf>
    <xf numFmtId="0" fontId="0" fillId="0" borderId="0" xfId="0" applyAlignment="1" applyProtection="1">
      <alignment horizontal="left" vertical="top" wrapText="1" indent="1"/>
      <protection locked="0"/>
    </xf>
    <xf numFmtId="0" fontId="15" fillId="0" borderId="0" xfId="0" applyFont="1" applyBorder="1" applyAlignment="1" applyProtection="1">
      <alignment horizontal="left" vertical="top" wrapText="1" indent="1"/>
      <protection locked="0"/>
    </xf>
    <xf numFmtId="0" fontId="15" fillId="0" borderId="91" xfId="0" applyFont="1" applyBorder="1" applyAlignment="1" applyProtection="1">
      <alignment horizontal="left" vertical="top" wrapText="1" indent="1"/>
      <protection locked="0"/>
    </xf>
    <xf numFmtId="0" fontId="0" fillId="0" borderId="0" xfId="0" applyNumberFormat="1" applyBorder="1" applyProtection="1">
      <alignment vertical="top" wrapText="1"/>
      <protection locked="0"/>
    </xf>
    <xf numFmtId="0" fontId="15" fillId="0" borderId="86" xfId="0" applyFont="1" applyBorder="1" applyProtection="1">
      <alignment vertical="top" wrapText="1"/>
      <protection locked="0"/>
    </xf>
    <xf numFmtId="0" fontId="15" fillId="0" borderId="32" xfId="0" applyFont="1" applyBorder="1" applyAlignment="1" applyProtection="1">
      <alignment horizontal="left" vertical="center" wrapText="1" indent="1"/>
      <protection locked="0"/>
    </xf>
    <xf numFmtId="0" fontId="15" fillId="0" borderId="22" xfId="0" applyFont="1" applyBorder="1" applyAlignment="1" applyProtection="1">
      <alignment vertical="center" wrapText="1"/>
      <protection locked="0"/>
    </xf>
    <xf numFmtId="0" fontId="0" fillId="0" borderId="0" xfId="0" applyNumberFormat="1" applyAlignment="1" applyProtection="1">
      <alignment vertical="center" wrapText="1"/>
      <protection locked="0"/>
    </xf>
    <xf numFmtId="0" fontId="0" fillId="0" borderId="0" xfId="0" applyAlignment="1" applyProtection="1">
      <alignment vertical="center" wrapText="1"/>
      <protection locked="0"/>
    </xf>
    <xf numFmtId="0" fontId="21" fillId="0" borderId="91" xfId="0" applyFont="1" applyBorder="1" applyAlignment="1" applyProtection="1">
      <alignment vertical="center" wrapText="1"/>
      <protection locked="0"/>
    </xf>
    <xf numFmtId="0" fontId="21" fillId="0" borderId="32" xfId="0" applyFont="1" applyBorder="1" applyProtection="1">
      <alignment vertical="top" wrapText="1"/>
      <protection locked="0"/>
    </xf>
    <xf numFmtId="0" fontId="21" fillId="0" borderId="23" xfId="0" applyFont="1" applyBorder="1" applyProtection="1">
      <alignment vertical="top" wrapText="1"/>
      <protection locked="0"/>
    </xf>
    <xf numFmtId="0" fontId="15" fillId="0" borderId="0" xfId="0" applyFont="1" applyBorder="1" applyAlignment="1" applyProtection="1">
      <alignment vertical="center" wrapText="1"/>
      <protection locked="0"/>
    </xf>
    <xf numFmtId="0" fontId="7" fillId="0" borderId="0" xfId="0" applyNumberFormat="1" applyFont="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0" fontId="15" fillId="0" borderId="57" xfId="0" applyFont="1" applyBorder="1" applyAlignment="1" applyProtection="1">
      <alignment horizontal="left" vertical="center" wrapText="1" indent="1"/>
      <protection locked="0"/>
    </xf>
    <xf numFmtId="0" fontId="21" fillId="0" borderId="96" xfId="0" applyFont="1" applyBorder="1" applyAlignment="1" applyProtection="1">
      <alignment horizontal="left" vertical="center" wrapText="1" indent="1"/>
      <protection locked="0"/>
    </xf>
    <xf numFmtId="0" fontId="21" fillId="0" borderId="98" xfId="0" applyFont="1" applyBorder="1" applyAlignment="1" applyProtection="1">
      <alignment horizontal="left" vertical="center" wrapText="1" indent="1"/>
      <protection locked="0"/>
    </xf>
    <xf numFmtId="0" fontId="21" fillId="0" borderId="56" xfId="0" applyFont="1" applyBorder="1" applyAlignment="1" applyProtection="1">
      <alignment horizontal="left" vertical="center" wrapText="1" indent="1"/>
      <protection locked="0"/>
    </xf>
    <xf numFmtId="49" fontId="21" fillId="0" borderId="114" xfId="0" applyNumberFormat="1" applyFont="1" applyBorder="1" applyAlignment="1" applyProtection="1">
      <alignment horizontal="left" vertical="center" wrapText="1" indent="1"/>
      <protection locked="0"/>
    </xf>
    <xf numFmtId="0" fontId="23" fillId="5" borderId="99" xfId="0" applyNumberFormat="1" applyFont="1" applyFill="1" applyBorder="1" applyAlignment="1" applyProtection="1">
      <alignment horizontal="center" vertical="center" wrapText="1"/>
      <protection locked="0"/>
    </xf>
    <xf numFmtId="0" fontId="21" fillId="0" borderId="100" xfId="0" applyFont="1" applyBorder="1" applyProtection="1">
      <alignment vertical="top" wrapText="1"/>
      <protection locked="0"/>
    </xf>
    <xf numFmtId="49" fontId="21" fillId="0" borderId="0" xfId="0" applyNumberFormat="1" applyFont="1" applyBorder="1" applyAlignment="1" applyProtection="1">
      <alignment horizontal="center" vertical="center" wrapText="1"/>
      <protection locked="0"/>
    </xf>
    <xf numFmtId="0" fontId="15" fillId="0" borderId="42" xfId="0" applyFont="1" applyBorder="1" applyAlignment="1" applyProtection="1">
      <alignment horizontal="center" vertical="center" wrapText="1"/>
      <protection locked="0"/>
    </xf>
    <xf numFmtId="49" fontId="21" fillId="5" borderId="90" xfId="0" applyNumberFormat="1" applyFont="1" applyFill="1" applyBorder="1" applyAlignment="1" applyProtection="1">
      <alignment horizontal="left" vertical="center" wrapText="1" indent="1"/>
      <protection locked="0"/>
    </xf>
    <xf numFmtId="0" fontId="21" fillId="2" borderId="99" xfId="0" applyNumberFormat="1" applyFont="1" applyFill="1" applyBorder="1" applyAlignment="1" applyProtection="1">
      <alignment horizontal="left" vertical="center" wrapText="1" indent="1"/>
      <protection locked="0"/>
    </xf>
    <xf numFmtId="0" fontId="21" fillId="0" borderId="117" xfId="0" applyFont="1" applyBorder="1" applyAlignment="1" applyProtection="1">
      <alignment horizontal="left" vertical="center" wrapText="1" indent="1"/>
      <protection locked="0"/>
    </xf>
    <xf numFmtId="0" fontId="21" fillId="0" borderId="0" xfId="0" applyNumberFormat="1" applyFont="1" applyProtection="1">
      <alignment vertical="top" wrapText="1"/>
      <protection locked="0"/>
    </xf>
    <xf numFmtId="0" fontId="21" fillId="0" borderId="23" xfId="0" applyFont="1" applyBorder="1" applyAlignment="1" applyProtection="1">
      <alignment vertical="center" wrapText="1"/>
      <protection locked="0"/>
    </xf>
    <xf numFmtId="0" fontId="21" fillId="2" borderId="99" xfId="0" applyNumberFormat="1" applyFont="1" applyFill="1" applyBorder="1" applyAlignment="1" applyProtection="1">
      <alignment horizontal="center" vertical="center" wrapText="1"/>
      <protection locked="0"/>
    </xf>
    <xf numFmtId="0" fontId="21" fillId="0" borderId="100" xfId="0" applyFont="1" applyBorder="1" applyAlignment="1" applyProtection="1">
      <alignment vertical="center" wrapText="1"/>
      <protection locked="0"/>
    </xf>
    <xf numFmtId="0" fontId="15" fillId="0" borderId="49" xfId="0" applyNumberFormat="1" applyFont="1" applyBorder="1" applyAlignment="1" applyProtection="1">
      <alignment horizontal="right" vertical="top" wrapText="1"/>
      <protection locked="0"/>
    </xf>
    <xf numFmtId="0" fontId="15" fillId="0" borderId="49" xfId="0" applyFont="1" applyBorder="1" applyProtection="1">
      <alignment vertical="top" wrapText="1"/>
      <protection locked="0"/>
    </xf>
    <xf numFmtId="0" fontId="15" fillId="0" borderId="49" xfId="0" applyFont="1" applyBorder="1" applyAlignment="1" applyProtection="1">
      <alignment horizontal="center" vertical="center" wrapText="1"/>
      <protection locked="0"/>
    </xf>
    <xf numFmtId="0" fontId="15" fillId="0" borderId="42" xfId="0" applyFont="1" applyBorder="1" applyProtection="1">
      <alignment vertical="top" wrapText="1"/>
      <protection locked="0"/>
    </xf>
    <xf numFmtId="0" fontId="21" fillId="5" borderId="32" xfId="0" applyNumberFormat="1" applyFont="1" applyFill="1" applyBorder="1" applyAlignment="1" applyProtection="1">
      <alignment horizontal="justify" vertical="center" wrapText="1"/>
      <protection locked="0"/>
    </xf>
    <xf numFmtId="0" fontId="21" fillId="0" borderId="0" xfId="0" applyFont="1" applyBorder="1" applyAlignment="1" applyProtection="1">
      <alignment vertical="center" wrapText="1"/>
      <protection locked="0"/>
    </xf>
    <xf numFmtId="49" fontId="21" fillId="0" borderId="99" xfId="0" applyNumberFormat="1" applyFont="1" applyBorder="1" applyAlignment="1" applyProtection="1">
      <alignment horizontal="center" vertical="center" wrapText="1"/>
      <protection locked="0"/>
    </xf>
    <xf numFmtId="0" fontId="15" fillId="0" borderId="86" xfId="0" applyNumberFormat="1" applyFont="1" applyBorder="1" applyAlignment="1" applyProtection="1">
      <alignment horizontal="right" vertical="top" wrapText="1"/>
      <protection locked="0"/>
    </xf>
    <xf numFmtId="0" fontId="21" fillId="0" borderId="22" xfId="0" applyFont="1" applyBorder="1" applyAlignment="1" applyProtection="1">
      <alignment vertical="center" wrapText="1"/>
      <protection locked="0"/>
    </xf>
    <xf numFmtId="0" fontId="21" fillId="0" borderId="0" xfId="0" applyFont="1" applyBorder="1" applyProtection="1">
      <alignment vertical="top" wrapText="1"/>
      <protection locked="0"/>
    </xf>
    <xf numFmtId="0" fontId="21" fillId="0" borderId="46" xfId="0" applyFont="1" applyBorder="1" applyProtection="1">
      <alignment vertical="top" wrapText="1"/>
      <protection locked="0"/>
    </xf>
    <xf numFmtId="0" fontId="21" fillId="0" borderId="46" xfId="0" applyNumberFormat="1" applyFont="1" applyBorder="1" applyAlignment="1" applyProtection="1">
      <alignment horizontal="right" vertical="top" wrapText="1"/>
      <protection locked="0"/>
    </xf>
    <xf numFmtId="0" fontId="21" fillId="0" borderId="46" xfId="0" applyFont="1" applyBorder="1" applyAlignment="1" applyProtection="1">
      <alignment horizontal="center" vertical="center" wrapText="1"/>
      <protection locked="0"/>
    </xf>
    <xf numFmtId="0" fontId="15" fillId="0" borderId="0" xfId="0" applyNumberFormat="1" applyFont="1" applyProtection="1">
      <alignment vertical="top" wrapText="1"/>
      <protection locked="0"/>
    </xf>
    <xf numFmtId="0" fontId="15" fillId="0" borderId="0" xfId="0" applyFont="1" applyProtection="1">
      <alignment vertical="top" wrapText="1"/>
      <protection locked="0"/>
    </xf>
    <xf numFmtId="0" fontId="5" fillId="0" borderId="0" xfId="0" applyFont="1" applyBorder="1" applyProtection="1">
      <alignment vertical="top" wrapText="1"/>
      <protection locked="0"/>
    </xf>
    <xf numFmtId="0" fontId="21" fillId="0" borderId="32" xfId="0" applyNumberFormat="1" applyFont="1" applyBorder="1" applyAlignment="1" applyProtection="1">
      <alignment horizontal="left" vertical="center" wrapText="1" indent="1"/>
      <protection locked="0"/>
    </xf>
    <xf numFmtId="0" fontId="21" fillId="0" borderId="91" xfId="0" applyNumberFormat="1" applyFont="1" applyBorder="1" applyAlignment="1" applyProtection="1">
      <alignment horizontal="left" vertical="center" wrapText="1" indent="1"/>
      <protection locked="0"/>
    </xf>
    <xf numFmtId="0" fontId="21" fillId="0" borderId="22" xfId="0" applyFont="1" applyBorder="1" applyAlignment="1" applyProtection="1">
      <alignment horizontal="left" vertical="center" wrapText="1" indent="1"/>
      <protection locked="0"/>
    </xf>
    <xf numFmtId="0" fontId="21" fillId="0" borderId="0" xfId="0" applyFont="1" applyBorder="1" applyAlignment="1" applyProtection="1">
      <alignment horizontal="left" vertical="center" wrapText="1" indent="1"/>
      <protection locked="0"/>
    </xf>
    <xf numFmtId="0" fontId="22" fillId="0" borderId="22" xfId="0" applyFont="1" applyBorder="1" applyAlignment="1" applyProtection="1">
      <alignment vertical="center" wrapText="1"/>
      <protection locked="0"/>
    </xf>
    <xf numFmtId="0" fontId="22" fillId="0" borderId="32" xfId="0" applyFont="1" applyBorder="1" applyAlignment="1" applyProtection="1">
      <alignment vertical="center" wrapText="1"/>
      <protection locked="0"/>
    </xf>
    <xf numFmtId="0" fontId="22" fillId="0" borderId="91" xfId="0" applyFont="1" applyBorder="1" applyAlignment="1" applyProtection="1">
      <alignment vertical="center" wrapText="1"/>
      <protection locked="0"/>
    </xf>
    <xf numFmtId="49" fontId="22" fillId="0" borderId="91" xfId="0" applyNumberFormat="1" applyFont="1" applyBorder="1" applyAlignment="1" applyProtection="1">
      <alignment horizontal="center" vertical="center" wrapText="1"/>
      <protection locked="0"/>
    </xf>
    <xf numFmtId="0" fontId="18" fillId="0" borderId="0" xfId="0" applyNumberFormat="1" applyFont="1" applyProtection="1">
      <alignment vertical="top" wrapText="1"/>
      <protection locked="0"/>
    </xf>
    <xf numFmtId="0" fontId="18" fillId="0" borderId="0" xfId="0" applyFont="1" applyProtection="1">
      <alignment vertical="top" wrapText="1"/>
      <protection locked="0"/>
    </xf>
    <xf numFmtId="49" fontId="21" fillId="5" borderId="36" xfId="0" applyNumberFormat="1" applyFont="1" applyFill="1" applyBorder="1" applyAlignment="1" applyProtection="1">
      <alignment horizontal="left" vertical="center" wrapText="1" indent="1"/>
      <protection locked="0"/>
    </xf>
    <xf numFmtId="49" fontId="21" fillId="0" borderId="42" xfId="0" applyNumberFormat="1" applyFont="1" applyBorder="1" applyProtection="1">
      <alignment vertical="top" wrapText="1"/>
      <protection locked="0"/>
    </xf>
    <xf numFmtId="0" fontId="21" fillId="2" borderId="54" xfId="0" applyNumberFormat="1" applyFont="1" applyFill="1" applyBorder="1" applyAlignment="1" applyProtection="1">
      <alignment horizontal="center" vertical="center" wrapText="1"/>
      <protection locked="0"/>
    </xf>
    <xf numFmtId="0" fontId="21" fillId="0" borderId="54" xfId="0" applyFont="1" applyBorder="1" applyProtection="1">
      <alignment vertical="top" wrapText="1"/>
      <protection locked="0"/>
    </xf>
    <xf numFmtId="0" fontId="21" fillId="0" borderId="54" xfId="0" applyFont="1" applyBorder="1" applyAlignment="1" applyProtection="1">
      <alignment horizontal="center" vertical="center" wrapText="1"/>
      <protection locked="0"/>
    </xf>
    <xf numFmtId="0" fontId="21" fillId="5" borderId="60" xfId="0" applyNumberFormat="1" applyFont="1" applyFill="1" applyBorder="1" applyAlignment="1" applyProtection="1">
      <alignment horizontal="left" vertical="center" wrapText="1" indent="1"/>
      <protection locked="0"/>
    </xf>
    <xf numFmtId="0" fontId="21" fillId="0" borderId="56" xfId="0" applyFont="1" applyBorder="1" applyAlignment="1" applyProtection="1">
      <alignment vertical="center" wrapText="1"/>
      <protection locked="0"/>
    </xf>
    <xf numFmtId="49" fontId="5" fillId="0" borderId="0" xfId="0" applyNumberFormat="1" applyFont="1" applyBorder="1" applyProtection="1">
      <alignment vertical="top" wrapText="1"/>
      <protection locked="0"/>
    </xf>
    <xf numFmtId="0" fontId="21" fillId="5" borderId="36" xfId="0" applyNumberFormat="1" applyFont="1" applyFill="1" applyBorder="1" applyAlignment="1" applyProtection="1">
      <alignment horizontal="left" vertical="center" wrapText="1" indent="1"/>
      <protection locked="0"/>
    </xf>
    <xf numFmtId="49" fontId="21" fillId="5" borderId="99" xfId="0" applyNumberFormat="1" applyFont="1" applyFill="1" applyBorder="1" applyAlignment="1" applyProtection="1">
      <alignment horizontal="center" vertical="center" wrapText="1"/>
      <protection locked="0"/>
    </xf>
    <xf numFmtId="0" fontId="21" fillId="0" borderId="35" xfId="0" applyFont="1" applyBorder="1" applyAlignment="1" applyProtection="1">
      <alignment horizontal="left" vertical="top" wrapText="1" indent="1"/>
      <protection locked="0"/>
    </xf>
    <xf numFmtId="0" fontId="21" fillId="0" borderId="54" xfId="0" applyNumberFormat="1" applyFont="1" applyBorder="1" applyAlignment="1" applyProtection="1">
      <alignment horizontal="right" vertical="center" wrapText="1"/>
      <protection locked="0"/>
    </xf>
    <xf numFmtId="0" fontId="21" fillId="0" borderId="0" xfId="0" applyFont="1" applyBorder="1" applyAlignment="1" applyProtection="1">
      <alignment horizontal="left" vertical="top" wrapText="1" indent="1"/>
      <protection locked="0"/>
    </xf>
    <xf numFmtId="0" fontId="21" fillId="0" borderId="0" xfId="0" applyNumberFormat="1" applyFont="1" applyBorder="1" applyAlignment="1" applyProtection="1">
      <alignment horizontal="right" vertical="center" wrapText="1"/>
      <protection locked="0"/>
    </xf>
    <xf numFmtId="0" fontId="21" fillId="0" borderId="0" xfId="0" applyFont="1" applyBorder="1" applyAlignment="1" applyProtection="1">
      <alignment horizontal="center" vertical="center" wrapText="1"/>
      <protection locked="0"/>
    </xf>
    <xf numFmtId="0" fontId="21" fillId="0" borderId="0" xfId="0" applyNumberFormat="1" applyFont="1" applyBorder="1" applyAlignment="1" applyProtection="1">
      <alignment horizontal="left" vertical="center" wrapText="1" indent="1"/>
      <protection locked="0"/>
    </xf>
    <xf numFmtId="0" fontId="21" fillId="0" borderId="54" xfId="0" applyNumberFormat="1" applyFont="1" applyBorder="1" applyAlignment="1" applyProtection="1">
      <alignment horizontal="left" vertical="center" wrapText="1" indent="1"/>
      <protection locked="0"/>
    </xf>
    <xf numFmtId="177" fontId="21" fillId="0" borderId="54" xfId="0" applyNumberFormat="1" applyFont="1" applyBorder="1" applyAlignment="1" applyProtection="1">
      <alignment horizontal="center" vertical="center" wrapText="1"/>
      <protection locked="0"/>
    </xf>
    <xf numFmtId="0" fontId="21" fillId="0" borderId="116" xfId="0" applyFont="1" applyBorder="1" applyAlignment="1" applyProtection="1">
      <alignment horizontal="left" vertical="top" wrapText="1" indent="1"/>
      <protection locked="0"/>
    </xf>
    <xf numFmtId="0" fontId="21" fillId="0" borderId="49" xfId="0" applyNumberFormat="1" applyFont="1" applyBorder="1" applyAlignment="1" applyProtection="1">
      <alignment horizontal="left" vertical="center" wrapText="1" indent="1"/>
      <protection locked="0"/>
    </xf>
    <xf numFmtId="0" fontId="21" fillId="0" borderId="117" xfId="0" applyFont="1" applyBorder="1" applyProtection="1">
      <alignment vertical="top" wrapText="1"/>
      <protection locked="0"/>
    </xf>
    <xf numFmtId="0" fontId="21" fillId="0" borderId="117" xfId="0" applyFont="1" applyBorder="1" applyAlignment="1" applyProtection="1">
      <alignment horizontal="center" vertical="center" wrapText="1"/>
      <protection locked="0"/>
    </xf>
    <xf numFmtId="0" fontId="15" fillId="0" borderId="57" xfId="0" applyFont="1" applyBorder="1" applyProtection="1">
      <alignment vertical="top" wrapText="1"/>
      <protection locked="0"/>
    </xf>
    <xf numFmtId="0" fontId="21" fillId="5" borderId="118" xfId="0" applyNumberFormat="1" applyFont="1" applyFill="1" applyBorder="1" applyAlignment="1" applyProtection="1">
      <alignment horizontal="left" vertical="center" wrapText="1" indent="1"/>
      <protection locked="0"/>
    </xf>
    <xf numFmtId="0" fontId="21" fillId="0" borderId="96" xfId="0" applyFont="1" applyBorder="1" applyProtection="1">
      <alignment vertical="top" wrapText="1"/>
      <protection locked="0"/>
    </xf>
    <xf numFmtId="0" fontId="19" fillId="0" borderId="0" xfId="0" applyNumberFormat="1" applyFont="1" applyProtection="1">
      <alignment vertical="top" wrapText="1"/>
      <protection locked="0"/>
    </xf>
    <xf numFmtId="0" fontId="19" fillId="0" borderId="0" xfId="0" applyFont="1" applyProtection="1">
      <alignment vertical="top" wrapText="1"/>
      <protection locked="0"/>
    </xf>
    <xf numFmtId="0" fontId="21" fillId="0" borderId="22" xfId="0" applyFont="1" applyBorder="1" applyProtection="1">
      <alignment vertical="top" wrapText="1"/>
      <protection locked="0"/>
    </xf>
    <xf numFmtId="0" fontId="21" fillId="0" borderId="32" xfId="0" applyFont="1" applyBorder="1" applyAlignment="1" applyProtection="1">
      <alignment horizontal="left" vertical="center" wrapText="1"/>
      <protection locked="0"/>
    </xf>
    <xf numFmtId="0" fontId="21" fillId="0" borderId="91" xfId="0" applyFont="1" applyBorder="1" applyAlignment="1" applyProtection="1">
      <alignment horizontal="left" vertical="center" wrapText="1"/>
      <protection locked="0"/>
    </xf>
    <xf numFmtId="0" fontId="15" fillId="0" borderId="0" xfId="0" applyNumberFormat="1" applyFont="1" applyAlignment="1" applyProtection="1">
      <alignment horizontal="center" vertical="center" wrapText="1"/>
      <protection locked="0"/>
    </xf>
    <xf numFmtId="177" fontId="21" fillId="0" borderId="32" xfId="0" applyNumberFormat="1" applyFont="1" applyBorder="1" applyAlignment="1" applyProtection="1">
      <alignment horizontal="center" vertical="center" wrapText="1"/>
    </xf>
    <xf numFmtId="177" fontId="21" fillId="0" borderId="102" xfId="0" applyNumberFormat="1" applyFont="1" applyBorder="1" applyAlignment="1" applyProtection="1">
      <alignment horizontal="center" vertical="center" wrapText="1"/>
    </xf>
    <xf numFmtId="177" fontId="21" fillId="0" borderId="91" xfId="0" applyNumberFormat="1" applyFont="1" applyBorder="1" applyAlignment="1" applyProtection="1">
      <alignment horizontal="center" vertical="center" wrapText="1"/>
    </xf>
    <xf numFmtId="177" fontId="21" fillId="0" borderId="97" xfId="0" applyNumberFormat="1" applyFont="1" applyBorder="1" applyAlignment="1" applyProtection="1">
      <alignment horizontal="center" vertical="center" wrapText="1"/>
    </xf>
    <xf numFmtId="177" fontId="21" fillId="0" borderId="37" xfId="0" applyNumberFormat="1" applyFont="1" applyBorder="1" applyAlignment="1" applyProtection="1">
      <alignment horizontal="center" vertical="center" wrapText="1"/>
    </xf>
    <xf numFmtId="0" fontId="15" fillId="11" borderId="32" xfId="0" applyNumberFormat="1" applyFont="1" applyFill="1" applyBorder="1" applyAlignment="1" applyProtection="1">
      <alignment horizontal="center" vertical="center" wrapText="1"/>
      <protection locked="0"/>
    </xf>
    <xf numFmtId="177" fontId="21" fillId="12" borderId="23" xfId="0" applyNumberFormat="1" applyFont="1" applyFill="1" applyBorder="1" applyAlignment="1" applyProtection="1">
      <alignment horizontal="center" vertical="center" wrapText="1"/>
      <protection locked="0"/>
    </xf>
    <xf numFmtId="177" fontId="21" fillId="12" borderId="56" xfId="0" applyNumberFormat="1" applyFont="1" applyFill="1" applyBorder="1" applyAlignment="1" applyProtection="1">
      <alignment horizontal="center" vertical="center" wrapText="1"/>
      <protection locked="0"/>
    </xf>
    <xf numFmtId="177" fontId="21" fillId="12" borderId="32" xfId="0" applyNumberFormat="1" applyFont="1" applyFill="1" applyBorder="1" applyAlignment="1" applyProtection="1">
      <alignment horizontal="center" vertical="center" wrapText="1"/>
      <protection locked="0"/>
    </xf>
    <xf numFmtId="177" fontId="21" fillId="12" borderId="91" xfId="0" applyNumberFormat="1" applyFont="1" applyFill="1" applyBorder="1" applyAlignment="1" applyProtection="1">
      <alignment horizontal="center" vertical="center" wrapText="1"/>
      <protection locked="0"/>
    </xf>
    <xf numFmtId="181" fontId="21" fillId="12" borderId="32" xfId="0" applyNumberFormat="1" applyFont="1" applyFill="1" applyBorder="1" applyAlignment="1" applyProtection="1">
      <alignment horizontal="center" vertical="center" wrapText="1"/>
      <protection locked="0"/>
    </xf>
    <xf numFmtId="0" fontId="0" fillId="0" borderId="0" xfId="0" applyNumberFormat="1" applyBorder="1" applyAlignment="1" applyProtection="1">
      <alignment horizontal="left" vertical="center" wrapText="1" indent="1"/>
      <protection locked="0"/>
    </xf>
    <xf numFmtId="49" fontId="15" fillId="0" borderId="0" xfId="0" applyNumberFormat="1" applyFont="1" applyBorder="1" applyAlignment="1" applyProtection="1">
      <alignment vertical="center" wrapText="1"/>
      <protection locked="0"/>
    </xf>
    <xf numFmtId="0" fontId="21" fillId="5" borderId="114" xfId="0" applyNumberFormat="1" applyFont="1" applyFill="1" applyBorder="1" applyAlignment="1" applyProtection="1">
      <alignment horizontal="left" vertical="center" wrapText="1" indent="1"/>
      <protection locked="0"/>
    </xf>
    <xf numFmtId="0" fontId="21" fillId="0" borderId="91" xfId="0" applyFont="1" applyBorder="1" applyProtection="1">
      <alignment vertical="top" wrapText="1"/>
      <protection locked="0"/>
    </xf>
    <xf numFmtId="0" fontId="21" fillId="0" borderId="123" xfId="0" applyFont="1" applyBorder="1" applyProtection="1">
      <alignment vertical="top" wrapText="1"/>
      <protection locked="0"/>
    </xf>
    <xf numFmtId="49" fontId="21" fillId="2" borderId="122" xfId="0" applyNumberFormat="1" applyFont="1" applyFill="1" applyBorder="1" applyAlignment="1" applyProtection="1">
      <alignment horizontal="center" vertical="center" wrapText="1"/>
      <protection locked="0"/>
    </xf>
    <xf numFmtId="49" fontId="21" fillId="0" borderId="32" xfId="0" applyNumberFormat="1" applyFont="1" applyBorder="1" applyAlignment="1" applyProtection="1">
      <alignment horizontal="left" vertical="center" wrapText="1" indent="1"/>
      <protection locked="0"/>
    </xf>
    <xf numFmtId="0" fontId="21" fillId="0" borderId="32" xfId="0" applyFont="1" applyBorder="1" applyAlignment="1" applyProtection="1">
      <alignment horizontal="left" vertical="center" wrapText="1" indent="1"/>
      <protection locked="0"/>
    </xf>
    <xf numFmtId="49" fontId="21" fillId="0" borderId="31" xfId="0" applyNumberFormat="1" applyFont="1" applyBorder="1" applyAlignment="1" applyProtection="1">
      <alignment horizontal="left" vertical="center" wrapText="1" indent="1"/>
      <protection locked="0"/>
    </xf>
    <xf numFmtId="0" fontId="21" fillId="5" borderId="31" xfId="0" applyNumberFormat="1" applyFont="1" applyFill="1" applyBorder="1" applyAlignment="1" applyProtection="1">
      <alignment horizontal="left" vertical="center" wrapText="1" indent="1"/>
      <protection locked="0"/>
    </xf>
    <xf numFmtId="49" fontId="21" fillId="0" borderId="106" xfId="0" applyNumberFormat="1" applyFont="1" applyBorder="1" applyAlignment="1" applyProtection="1">
      <alignment horizontal="left" vertical="center" wrapText="1" indent="1"/>
      <protection locked="0"/>
    </xf>
    <xf numFmtId="0" fontId="15" fillId="0" borderId="86" xfId="0" applyFont="1" applyBorder="1" applyAlignment="1" applyProtection="1">
      <alignment horizontal="center" vertical="center" wrapText="1"/>
      <protection locked="0"/>
    </xf>
    <xf numFmtId="0" fontId="21" fillId="0" borderId="32" xfId="0" applyFont="1" applyBorder="1" applyAlignment="1" applyProtection="1">
      <alignment vertical="center" wrapText="1"/>
      <protection locked="0"/>
    </xf>
    <xf numFmtId="0" fontId="15" fillId="0" borderId="46" xfId="0" applyFont="1" applyBorder="1" applyAlignment="1" applyProtection="1">
      <alignment horizontal="right" vertical="top" wrapText="1"/>
      <protection locked="0"/>
    </xf>
    <xf numFmtId="0" fontId="15" fillId="0" borderId="0"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49" fontId="21" fillId="5" borderId="31" xfId="0" applyNumberFormat="1" applyFont="1" applyFill="1" applyBorder="1" applyAlignment="1" applyProtection="1">
      <alignment horizontal="left" vertical="center" wrapText="1" indent="1"/>
      <protection locked="0"/>
    </xf>
    <xf numFmtId="0" fontId="14" fillId="11" borderId="32" xfId="0" applyNumberFormat="1" applyFont="1" applyFill="1" applyBorder="1" applyAlignment="1" applyProtection="1">
      <alignment horizontal="center" vertical="center" wrapText="1"/>
      <protection locked="0"/>
    </xf>
    <xf numFmtId="0" fontId="21" fillId="11" borderId="32" xfId="0" applyNumberFormat="1" applyFont="1" applyFill="1" applyBorder="1" applyAlignment="1" applyProtection="1">
      <alignment horizontal="center" vertical="center" wrapText="1"/>
      <protection locked="0"/>
    </xf>
    <xf numFmtId="0" fontId="0" fillId="0" borderId="0" xfId="0" applyBorder="1" applyAlignment="1" applyProtection="1">
      <alignment vertical="center"/>
      <protection locked="0"/>
    </xf>
    <xf numFmtId="0" fontId="22" fillId="11" borderId="32" xfId="0" applyNumberFormat="1" applyFont="1" applyFill="1" applyBorder="1" applyAlignment="1" applyProtection="1">
      <alignment horizontal="center" vertical="center" wrapText="1"/>
      <protection locked="0"/>
    </xf>
    <xf numFmtId="0" fontId="21" fillId="11" borderId="91" xfId="0" applyNumberFormat="1" applyFont="1" applyFill="1" applyBorder="1" applyAlignment="1" applyProtection="1">
      <alignment horizontal="center" vertical="center" wrapText="1"/>
      <protection locked="0"/>
    </xf>
    <xf numFmtId="0" fontId="21" fillId="0" borderId="56" xfId="0" applyFont="1" applyBorder="1" applyProtection="1">
      <alignment vertical="top" wrapText="1"/>
      <protection locked="0"/>
    </xf>
    <xf numFmtId="177" fontId="21" fillId="0" borderId="101" xfId="0" applyNumberFormat="1" applyFont="1" applyFill="1" applyBorder="1" applyAlignment="1" applyProtection="1">
      <alignment horizontal="center" vertical="center" wrapText="1"/>
    </xf>
    <xf numFmtId="0" fontId="3" fillId="0" borderId="124" xfId="0" applyNumberFormat="1" applyFont="1" applyFill="1" applyBorder="1" applyAlignment="1">
      <alignment horizontal="center" vertical="center" wrapText="1"/>
    </xf>
    <xf numFmtId="49" fontId="3" fillId="0" borderId="124" xfId="0" applyNumberFormat="1" applyFont="1" applyFill="1" applyBorder="1" applyAlignment="1">
      <alignment horizontal="center" vertical="center" wrapText="1"/>
    </xf>
    <xf numFmtId="49" fontId="21" fillId="0" borderId="92" xfId="0" applyNumberFormat="1" applyFont="1" applyBorder="1" applyAlignment="1" applyProtection="1">
      <alignment horizontal="left" vertical="center" wrapText="1" indent="1"/>
      <protection locked="0"/>
    </xf>
    <xf numFmtId="49" fontId="15" fillId="0" borderId="0" xfId="0" applyNumberFormat="1" applyFont="1" applyBorder="1" applyAlignment="1" applyProtection="1">
      <alignment horizontal="left" vertical="center" wrapText="1"/>
      <protection locked="0"/>
    </xf>
    <xf numFmtId="0" fontId="15" fillId="0" borderId="0" xfId="0" applyFont="1" applyBorder="1" applyAlignment="1" applyProtection="1">
      <alignment horizontal="right" vertical="top" wrapText="1"/>
      <protection locked="0"/>
    </xf>
    <xf numFmtId="49" fontId="4" fillId="0" borderId="0" xfId="0" applyNumberFormat="1" applyFont="1" applyBorder="1" applyAlignment="1" applyProtection="1">
      <alignment horizontal="left" vertical="center" wrapText="1"/>
      <protection locked="0"/>
    </xf>
    <xf numFmtId="0" fontId="15" fillId="0" borderId="130" xfId="0" applyFont="1" applyBorder="1" applyProtection="1">
      <alignment vertical="top" wrapText="1"/>
      <protection locked="0"/>
    </xf>
    <xf numFmtId="0" fontId="15" fillId="0" borderId="130" xfId="0" applyFont="1" applyBorder="1" applyAlignment="1" applyProtection="1">
      <alignment horizontal="center" vertical="center" wrapText="1"/>
      <protection locked="0"/>
    </xf>
    <xf numFmtId="0" fontId="21" fillId="5" borderId="131" xfId="0" applyNumberFormat="1" applyFont="1" applyFill="1" applyBorder="1" applyAlignment="1" applyProtection="1">
      <alignment horizontal="left" vertical="center" wrapText="1" indent="2"/>
      <protection locked="0"/>
    </xf>
    <xf numFmtId="49" fontId="21" fillId="0" borderId="131" xfId="0" applyNumberFormat="1" applyFont="1" applyBorder="1" applyAlignment="1" applyProtection="1">
      <alignment horizontal="left" vertical="center" wrapText="1" indent="2"/>
      <protection locked="0"/>
    </xf>
    <xf numFmtId="0" fontId="15" fillId="0" borderId="133" xfId="0" applyFont="1" applyBorder="1" applyProtection="1">
      <alignment vertical="top" wrapText="1"/>
      <protection locked="0"/>
    </xf>
    <xf numFmtId="0" fontId="15" fillId="0" borderId="133" xfId="0" applyNumberFormat="1" applyFont="1" applyBorder="1" applyAlignment="1" applyProtection="1">
      <alignment horizontal="right" vertical="top" wrapText="1"/>
      <protection locked="0"/>
    </xf>
    <xf numFmtId="0" fontId="15" fillId="0" borderId="133" xfId="0" applyFont="1" applyBorder="1" applyAlignment="1" applyProtection="1">
      <alignment horizontal="center" vertical="center" wrapText="1"/>
      <protection locked="0"/>
    </xf>
    <xf numFmtId="49" fontId="21" fillId="0" borderId="131" xfId="0" applyNumberFormat="1" applyFont="1" applyBorder="1" applyAlignment="1" applyProtection="1">
      <alignment horizontal="left" vertical="center" wrapText="1" indent="1"/>
      <protection locked="0"/>
    </xf>
    <xf numFmtId="0" fontId="37" fillId="0" borderId="0" xfId="0" applyFont="1" applyFill="1" applyAlignment="1" applyProtection="1">
      <alignment vertical="center"/>
      <protection locked="0"/>
    </xf>
    <xf numFmtId="0" fontId="37" fillId="0" borderId="89" xfId="0" applyFont="1" applyBorder="1" applyAlignment="1" applyProtection="1">
      <alignment vertical="center"/>
      <protection locked="0"/>
    </xf>
    <xf numFmtId="0" fontId="38" fillId="0" borderId="89" xfId="0" applyFont="1" applyBorder="1" applyAlignment="1" applyProtection="1">
      <alignment vertical="center"/>
      <protection locked="0"/>
    </xf>
    <xf numFmtId="49" fontId="21" fillId="0" borderId="132" xfId="0" applyNumberFormat="1" applyFont="1" applyBorder="1" applyAlignment="1" applyProtection="1">
      <alignment horizontal="left" vertical="center" wrapText="1" indent="1"/>
      <protection locked="0"/>
    </xf>
    <xf numFmtId="0" fontId="21" fillId="0" borderId="137" xfId="0" applyFont="1" applyBorder="1" applyAlignment="1" applyProtection="1">
      <alignment horizontal="left" vertical="center" wrapText="1" indent="1"/>
      <protection locked="0"/>
    </xf>
    <xf numFmtId="0" fontId="38" fillId="0" borderId="0" xfId="0" applyFont="1" applyBorder="1" applyAlignment="1" applyProtection="1">
      <alignment horizontal="right" vertical="center"/>
      <protection locked="0"/>
    </xf>
    <xf numFmtId="0" fontId="21" fillId="0" borderId="137" xfId="0" applyFont="1" applyBorder="1" applyProtection="1">
      <alignment vertical="top" wrapText="1"/>
      <protection locked="0"/>
    </xf>
    <xf numFmtId="0" fontId="15" fillId="0" borderId="133" xfId="0" applyFont="1" applyBorder="1" applyAlignment="1" applyProtection="1">
      <alignment horizontal="right" vertical="top" wrapText="1"/>
      <protection locked="0"/>
    </xf>
    <xf numFmtId="0" fontId="15" fillId="0" borderId="136" xfId="0" applyFont="1" applyBorder="1" applyProtection="1">
      <alignment vertical="top" wrapText="1"/>
      <protection locked="0"/>
    </xf>
    <xf numFmtId="0" fontId="15" fillId="0" borderId="136" xfId="0" applyNumberFormat="1" applyFont="1" applyBorder="1" applyAlignment="1" applyProtection="1">
      <alignment horizontal="right" vertical="top" wrapText="1"/>
      <protection locked="0"/>
    </xf>
    <xf numFmtId="0" fontId="15" fillId="0" borderId="136" xfId="0" applyFont="1" applyBorder="1" applyAlignment="1" applyProtection="1">
      <alignment horizontal="center" vertical="center" wrapText="1"/>
      <protection locked="0"/>
    </xf>
    <xf numFmtId="177" fontId="21" fillId="12" borderId="137" xfId="0" applyNumberFormat="1" applyFont="1" applyFill="1" applyBorder="1" applyAlignment="1" applyProtection="1">
      <alignment horizontal="center" vertical="center" wrapText="1"/>
      <protection locked="0"/>
    </xf>
    <xf numFmtId="49" fontId="21" fillId="0" borderId="0" xfId="0" applyNumberFormat="1" applyFont="1" applyBorder="1" applyAlignment="1" applyProtection="1">
      <alignment horizontal="left" vertical="center" wrapText="1" indent="1"/>
      <protection locked="0"/>
    </xf>
    <xf numFmtId="49" fontId="21" fillId="0" borderId="42" xfId="0" applyNumberFormat="1" applyFont="1" applyBorder="1" applyAlignment="1" applyProtection="1">
      <alignment horizontal="left" vertical="center" wrapText="1" indent="1"/>
      <protection locked="0"/>
    </xf>
    <xf numFmtId="0" fontId="21" fillId="0" borderId="42" xfId="0" applyFont="1" applyBorder="1" applyAlignment="1" applyProtection="1">
      <alignment horizontal="left" vertical="center" wrapText="1" indent="1"/>
      <protection locked="0"/>
    </xf>
    <xf numFmtId="49" fontId="5" fillId="0" borderId="140" xfId="0" applyNumberFormat="1" applyFont="1" applyBorder="1" applyAlignment="1" applyProtection="1">
      <alignment horizontal="left" vertical="center" wrapText="1"/>
      <protection locked="0"/>
    </xf>
    <xf numFmtId="49" fontId="5" fillId="0" borderId="141" xfId="0" applyNumberFormat="1" applyFont="1" applyBorder="1" applyAlignment="1" applyProtection="1">
      <alignment horizontal="left" vertical="center" wrapText="1"/>
      <protection locked="0"/>
    </xf>
    <xf numFmtId="0" fontId="21" fillId="0" borderId="129" xfId="0" applyFont="1" applyBorder="1" applyProtection="1">
      <alignment vertical="top" wrapText="1"/>
      <protection locked="0"/>
    </xf>
    <xf numFmtId="177" fontId="21" fillId="12" borderId="129" xfId="0" applyNumberFormat="1" applyFont="1" applyFill="1" applyBorder="1" applyAlignment="1" applyProtection="1">
      <alignment horizontal="center" vertical="center" wrapText="1"/>
      <protection locked="0"/>
    </xf>
    <xf numFmtId="0" fontId="23" fillId="0" borderId="143" xfId="0" applyFont="1" applyBorder="1" applyAlignment="1" applyProtection="1">
      <alignment vertical="center" wrapText="1"/>
      <protection locked="0"/>
    </xf>
    <xf numFmtId="0" fontId="21" fillId="0" borderId="0" xfId="0" applyFont="1" applyBorder="1" applyAlignment="1" applyProtection="1">
      <alignment horizontal="left" vertical="center" wrapText="1"/>
      <protection locked="0"/>
    </xf>
    <xf numFmtId="0" fontId="23" fillId="5" borderId="49" xfId="0" applyNumberFormat="1" applyFont="1" applyFill="1" applyBorder="1" applyAlignment="1" applyProtection="1">
      <alignment horizontal="center" vertical="center" wrapText="1"/>
      <protection locked="0"/>
    </xf>
    <xf numFmtId="0" fontId="21" fillId="0" borderId="49" xfId="0" applyFont="1" applyBorder="1" applyProtection="1">
      <alignment vertical="top" wrapText="1"/>
      <protection locked="0"/>
    </xf>
    <xf numFmtId="177" fontId="21" fillId="0" borderId="49" xfId="0" applyNumberFormat="1" applyFont="1" applyFill="1" applyBorder="1" applyAlignment="1" applyProtection="1">
      <alignment horizontal="center" vertical="center" wrapText="1"/>
    </xf>
    <xf numFmtId="0" fontId="21" fillId="0" borderId="131" xfId="0" applyFont="1" applyBorder="1" applyAlignment="1" applyProtection="1">
      <alignment vertical="center" wrapText="1"/>
      <protection locked="0"/>
    </xf>
    <xf numFmtId="178" fontId="21" fillId="12" borderId="32" xfId="0" applyNumberFormat="1" applyFont="1" applyFill="1" applyBorder="1" applyAlignment="1" applyProtection="1">
      <alignment horizontal="center" vertical="center" wrapText="1"/>
      <protection locked="0"/>
    </xf>
    <xf numFmtId="49" fontId="21" fillId="5" borderId="131" xfId="0" applyNumberFormat="1" applyFont="1" applyFill="1" applyBorder="1" applyAlignment="1" applyProtection="1">
      <alignment horizontal="left" vertical="center" wrapText="1" indent="1"/>
      <protection locked="0"/>
    </xf>
    <xf numFmtId="0" fontId="21" fillId="5" borderId="131" xfId="0" applyNumberFormat="1" applyFont="1" applyFill="1" applyBorder="1" applyAlignment="1" applyProtection="1">
      <alignment horizontal="left" vertical="center" wrapText="1" indent="1"/>
      <protection locked="0"/>
    </xf>
    <xf numFmtId="0" fontId="21" fillId="0" borderId="143" xfId="0" applyFont="1" applyBorder="1" applyAlignment="1" applyProtection="1">
      <alignment horizontal="left" vertical="center" wrapText="1"/>
      <protection locked="0"/>
    </xf>
    <xf numFmtId="0" fontId="21" fillId="0" borderId="137" xfId="0" applyFont="1" applyBorder="1" applyAlignment="1" applyProtection="1">
      <alignment vertical="center" wrapText="1"/>
      <protection locked="0"/>
    </xf>
    <xf numFmtId="0" fontId="23" fillId="0" borderId="143" xfId="0" applyFont="1" applyBorder="1" applyAlignment="1" applyProtection="1">
      <alignment horizontal="left" vertical="center" wrapText="1"/>
      <protection locked="0"/>
    </xf>
    <xf numFmtId="0" fontId="15" fillId="0" borderId="144" xfId="0" applyFont="1" applyBorder="1" applyProtection="1">
      <alignment vertical="top" wrapText="1"/>
      <protection locked="0"/>
    </xf>
    <xf numFmtId="0" fontId="21" fillId="5" borderId="137" xfId="0" applyNumberFormat="1" applyFont="1" applyFill="1" applyBorder="1" applyAlignment="1" applyProtection="1">
      <alignment horizontal="justify" vertical="center" wrapText="1"/>
      <protection locked="0"/>
    </xf>
    <xf numFmtId="49" fontId="0" fillId="0" borderId="0" xfId="0" applyNumberFormat="1" applyFill="1" applyAlignment="1">
      <alignment horizontal="center" vertical="center"/>
    </xf>
    <xf numFmtId="0" fontId="15" fillId="0" borderId="133" xfId="0" applyNumberFormat="1" applyFont="1" applyFill="1" applyBorder="1" applyAlignment="1" applyProtection="1">
      <alignment horizontal="right" vertical="top" wrapText="1"/>
      <protection locked="0"/>
    </xf>
    <xf numFmtId="0" fontId="39" fillId="0" borderId="0" xfId="0" applyNumberFormat="1" applyFont="1">
      <alignment vertical="top" wrapText="1"/>
    </xf>
    <xf numFmtId="0" fontId="0" fillId="0" borderId="0" xfId="0" applyNumberFormat="1" applyFill="1" applyAlignment="1" applyProtection="1">
      <alignment horizontal="left" vertical="center" wrapText="1" indent="1"/>
      <protection locked="0"/>
    </xf>
    <xf numFmtId="0" fontId="39" fillId="0" borderId="0" xfId="0" applyFont="1" applyFill="1" applyAlignment="1">
      <alignment vertical="center"/>
    </xf>
    <xf numFmtId="0" fontId="41" fillId="0" borderId="0" xfId="0" applyFont="1" applyFill="1" applyAlignment="1">
      <alignment vertical="center"/>
    </xf>
    <xf numFmtId="0" fontId="42" fillId="0" borderId="0" xfId="0" applyFont="1" applyFill="1" applyAlignment="1">
      <alignment vertical="center"/>
    </xf>
    <xf numFmtId="0" fontId="40" fillId="0" borderId="124" xfId="0" applyFont="1" applyFill="1" applyBorder="1" applyAlignment="1">
      <alignment horizontal="center" vertical="center" shrinkToFit="1"/>
    </xf>
    <xf numFmtId="49" fontId="43" fillId="0" borderId="0" xfId="0" applyNumberFormat="1" applyFont="1" applyBorder="1" applyAlignment="1" applyProtection="1">
      <alignment horizontal="left" vertical="center"/>
      <protection locked="0"/>
    </xf>
    <xf numFmtId="49" fontId="27" fillId="0" borderId="139" xfId="0" applyNumberFormat="1" applyFont="1" applyBorder="1" applyAlignment="1" applyProtection="1">
      <alignment horizontal="left" vertical="center" wrapText="1"/>
      <protection locked="0"/>
    </xf>
    <xf numFmtId="0" fontId="46" fillId="0" borderId="0" xfId="0" applyNumberFormat="1" applyFont="1" applyProtection="1">
      <alignment vertical="top" wrapText="1"/>
      <protection locked="0"/>
    </xf>
    <xf numFmtId="0" fontId="46" fillId="0" borderId="0" xfId="0" applyFont="1" applyProtection="1">
      <alignment vertical="top" wrapText="1"/>
      <protection locked="0"/>
    </xf>
    <xf numFmtId="0" fontId="13" fillId="0" borderId="56" xfId="0" applyFont="1" applyFill="1" applyBorder="1" applyAlignment="1">
      <alignment horizontal="center" vertical="center" shrinkToFit="1"/>
    </xf>
    <xf numFmtId="0" fontId="29" fillId="0" borderId="124" xfId="0" applyFont="1" applyBorder="1" applyAlignment="1">
      <alignment horizontal="center" vertical="center" shrinkToFit="1"/>
    </xf>
    <xf numFmtId="0" fontId="13" fillId="0" borderId="56" xfId="1" applyFont="1" applyBorder="1" applyAlignment="1">
      <alignment horizontal="center" shrinkToFit="1"/>
    </xf>
    <xf numFmtId="0" fontId="46" fillId="0" borderId="0" xfId="0" applyFont="1" applyFill="1" applyBorder="1" applyAlignment="1">
      <alignment horizontal="center" vertical="center"/>
    </xf>
    <xf numFmtId="177" fontId="21" fillId="12" borderId="25" xfId="0" applyNumberFormat="1" applyFont="1" applyFill="1" applyBorder="1" applyAlignment="1" applyProtection="1">
      <alignment horizontal="center" vertical="center" wrapText="1"/>
      <protection locked="0"/>
    </xf>
    <xf numFmtId="49" fontId="21" fillId="0" borderId="22" xfId="0" applyNumberFormat="1" applyFont="1" applyBorder="1" applyAlignment="1" applyProtection="1">
      <alignment horizontal="left" vertical="center" wrapText="1" indent="1"/>
      <protection locked="0"/>
    </xf>
    <xf numFmtId="0" fontId="47" fillId="0" borderId="0" xfId="0" applyFont="1" applyFill="1" applyBorder="1" applyAlignment="1">
      <alignment horizontal="center" vertical="center"/>
    </xf>
    <xf numFmtId="0" fontId="39" fillId="0" borderId="0" xfId="0" applyFont="1" applyFill="1" applyBorder="1" applyAlignment="1">
      <alignment horizontal="center" vertical="center"/>
    </xf>
    <xf numFmtId="176" fontId="21" fillId="12" borderId="124" xfId="0" applyNumberFormat="1" applyFont="1" applyFill="1" applyBorder="1" applyAlignment="1" applyProtection="1">
      <alignment horizontal="center" vertical="center" wrapText="1"/>
      <protection locked="0"/>
    </xf>
    <xf numFmtId="49" fontId="21" fillId="0" borderId="145" xfId="0" applyNumberFormat="1" applyFont="1" applyBorder="1" applyAlignment="1" applyProtection="1">
      <alignment horizontal="left" vertical="center" wrapText="1" indent="1"/>
      <protection locked="0"/>
    </xf>
    <xf numFmtId="176" fontId="21" fillId="12" borderId="137" xfId="0" applyNumberFormat="1" applyFont="1" applyFill="1" applyBorder="1" applyAlignment="1" applyProtection="1">
      <alignment horizontal="center" vertical="center" wrapText="1"/>
      <protection locked="0"/>
    </xf>
    <xf numFmtId="177" fontId="21" fillId="12" borderId="124" xfId="0" applyNumberFormat="1" applyFont="1" applyFill="1" applyBorder="1" applyAlignment="1" applyProtection="1">
      <alignment horizontal="center" vertical="center" wrapText="1"/>
      <protection locked="0"/>
    </xf>
    <xf numFmtId="49" fontId="21" fillId="0" borderId="146" xfId="0" applyNumberFormat="1" applyFont="1" applyBorder="1" applyAlignment="1" applyProtection="1">
      <alignment horizontal="left" vertical="center" wrapText="1" indent="1"/>
      <protection locked="0"/>
    </xf>
    <xf numFmtId="49" fontId="21" fillId="0" borderId="118" xfId="0" applyNumberFormat="1" applyFont="1" applyBorder="1" applyAlignment="1" applyProtection="1">
      <alignment horizontal="left" vertical="center" wrapText="1" indent="1"/>
      <protection locked="0"/>
    </xf>
    <xf numFmtId="176" fontId="21" fillId="0" borderId="147" xfId="0" applyNumberFormat="1" applyFont="1" applyFill="1" applyBorder="1" applyAlignment="1" applyProtection="1">
      <alignment horizontal="center" vertical="center" wrapText="1"/>
    </xf>
    <xf numFmtId="177" fontId="21" fillId="0" borderId="148" xfId="0" applyNumberFormat="1" applyFont="1" applyFill="1" applyBorder="1" applyAlignment="1" applyProtection="1">
      <alignment horizontal="center" vertical="center" wrapText="1"/>
    </xf>
    <xf numFmtId="176" fontId="21" fillId="0" borderId="37" xfId="0" applyNumberFormat="1" applyFont="1" applyFill="1" applyBorder="1" applyAlignment="1" applyProtection="1">
      <alignment horizontal="center" vertical="center" wrapText="1"/>
    </xf>
    <xf numFmtId="49" fontId="21" fillId="0" borderId="149" xfId="0" applyNumberFormat="1" applyFont="1" applyBorder="1" applyAlignment="1" applyProtection="1">
      <alignment horizontal="left" vertical="center" wrapText="1" indent="1"/>
      <protection locked="0"/>
    </xf>
    <xf numFmtId="0" fontId="46" fillId="13" borderId="0" xfId="0" applyFont="1" applyFill="1" applyBorder="1" applyAlignment="1">
      <alignment horizontal="center" vertical="center"/>
    </xf>
    <xf numFmtId="0" fontId="48" fillId="0" borderId="0" xfId="0" applyFont="1" applyFill="1" applyAlignment="1">
      <alignment vertical="center"/>
    </xf>
    <xf numFmtId="0" fontId="50" fillId="0" borderId="0" xfId="0" applyFont="1" applyFill="1" applyAlignment="1">
      <alignment vertical="center"/>
    </xf>
    <xf numFmtId="49" fontId="5" fillId="0" borderId="0" xfId="0" applyNumberFormat="1" applyFont="1" applyBorder="1" applyAlignment="1" applyProtection="1">
      <alignment vertical="center" wrapText="1"/>
      <protection locked="0"/>
    </xf>
    <xf numFmtId="0" fontId="51" fillId="11" borderId="32" xfId="0" applyNumberFormat="1" applyFont="1" applyFill="1" applyBorder="1" applyAlignment="1" applyProtection="1">
      <alignment horizontal="center" vertical="center" wrapText="1"/>
      <protection locked="0"/>
    </xf>
    <xf numFmtId="0" fontId="52" fillId="11" borderId="32" xfId="0" applyNumberFormat="1" applyFont="1" applyFill="1" applyBorder="1" applyAlignment="1" applyProtection="1">
      <alignment horizontal="center" vertical="center" wrapText="1"/>
      <protection locked="0"/>
    </xf>
    <xf numFmtId="0" fontId="0" fillId="0" borderId="0" xfId="0" applyNumberFormat="1" applyFill="1" applyAlignment="1" applyProtection="1">
      <alignment vertical="center" wrapText="1"/>
      <protection locked="0"/>
    </xf>
    <xf numFmtId="0" fontId="53" fillId="0" borderId="0" xfId="0" applyNumberFormat="1" applyFont="1" applyAlignment="1" applyProtection="1">
      <alignment vertical="center" wrapText="1"/>
      <protection locked="0"/>
    </xf>
    <xf numFmtId="0" fontId="55" fillId="11" borderId="32" xfId="0" applyNumberFormat="1" applyFont="1" applyFill="1" applyBorder="1" applyAlignment="1" applyProtection="1">
      <alignment horizontal="center" vertical="center" wrapText="1"/>
      <protection locked="0"/>
    </xf>
    <xf numFmtId="0" fontId="53" fillId="0" borderId="0" xfId="0" applyNumberFormat="1" applyFont="1" applyFill="1" applyBorder="1" applyAlignment="1" applyProtection="1">
      <alignment vertical="center" wrapText="1"/>
      <protection locked="0"/>
    </xf>
    <xf numFmtId="0" fontId="0" fillId="0" borderId="0" xfId="0" applyNumberFormat="1" applyFill="1" applyBorder="1" applyAlignment="1" applyProtection="1">
      <alignment vertical="center" wrapText="1"/>
      <protection locked="0"/>
    </xf>
    <xf numFmtId="0" fontId="62" fillId="11" borderId="32" xfId="0" applyNumberFormat="1" applyFont="1" applyFill="1" applyBorder="1" applyAlignment="1" applyProtection="1">
      <alignment horizontal="center" vertical="center" wrapText="1"/>
      <protection locked="0"/>
    </xf>
    <xf numFmtId="0" fontId="54" fillId="11" borderId="32" xfId="0" applyNumberFormat="1" applyFont="1" applyFill="1" applyBorder="1" applyAlignment="1" applyProtection="1">
      <alignment horizontal="center" vertical="center" wrapText="1"/>
      <protection locked="0"/>
    </xf>
    <xf numFmtId="0" fontId="63" fillId="0" borderId="0" xfId="0" applyNumberFormat="1" applyFont="1" applyBorder="1" applyAlignment="1" applyProtection="1">
      <alignment wrapText="1"/>
      <protection locked="0"/>
    </xf>
    <xf numFmtId="0" fontId="59" fillId="0" borderId="0" xfId="0" applyNumberFormat="1" applyFont="1" applyFill="1" applyBorder="1" applyAlignment="1" applyProtection="1">
      <alignment vertical="center" wrapText="1"/>
      <protection locked="0"/>
    </xf>
    <xf numFmtId="0" fontId="42" fillId="0" borderId="0" xfId="0" applyNumberFormat="1" applyFont="1" applyAlignment="1" applyProtection="1">
      <alignment vertical="center" wrapText="1"/>
      <protection locked="0"/>
    </xf>
    <xf numFmtId="0" fontId="42" fillId="0" borderId="0" xfId="0" applyNumberFormat="1" applyFont="1" applyProtection="1">
      <alignment vertical="top" wrapText="1"/>
      <protection locked="0"/>
    </xf>
    <xf numFmtId="0" fontId="0" fillId="0" borderId="0" xfId="0" applyAlignment="1">
      <alignment vertical="center"/>
    </xf>
    <xf numFmtId="0" fontId="21" fillId="11" borderId="124" xfId="0" applyNumberFormat="1" applyFont="1" applyFill="1" applyBorder="1" applyAlignment="1" applyProtection="1">
      <alignment horizontal="center" vertical="center" wrapText="1"/>
      <protection locked="0"/>
    </xf>
    <xf numFmtId="0" fontId="22" fillId="11" borderId="124" xfId="0" applyNumberFormat="1" applyFont="1" applyFill="1" applyBorder="1" applyAlignment="1" applyProtection="1">
      <alignment horizontal="center" vertical="center" wrapText="1"/>
      <protection locked="0"/>
    </xf>
    <xf numFmtId="0" fontId="68" fillId="0" borderId="0" xfId="0" applyNumberFormat="1" applyFont="1" applyAlignment="1" applyProtection="1">
      <alignment horizontal="center" vertical="center" wrapText="1"/>
      <protection locked="0"/>
    </xf>
    <xf numFmtId="177" fontId="69" fillId="12" borderId="32" xfId="0" applyNumberFormat="1" applyFont="1" applyFill="1" applyBorder="1" applyAlignment="1" applyProtection="1">
      <alignment horizontal="center" vertical="center" wrapText="1"/>
      <protection locked="0"/>
    </xf>
    <xf numFmtId="0" fontId="21" fillId="0" borderId="151" xfId="0" applyFont="1" applyBorder="1" applyAlignment="1" applyProtection="1">
      <alignment vertical="center" wrapText="1"/>
      <protection locked="0"/>
    </xf>
    <xf numFmtId="180" fontId="21" fillId="12" borderId="150" xfId="0" applyNumberFormat="1" applyFont="1" applyFill="1" applyBorder="1" applyAlignment="1" applyProtection="1">
      <alignment horizontal="center" vertical="center" wrapText="1"/>
      <protection locked="0"/>
    </xf>
    <xf numFmtId="179" fontId="73" fillId="12" borderId="150" xfId="0" applyNumberFormat="1" applyFont="1" applyFill="1" applyBorder="1" applyAlignment="1" applyProtection="1">
      <alignment horizontal="center" vertical="center" wrapText="1"/>
      <protection locked="0"/>
    </xf>
    <xf numFmtId="49" fontId="21" fillId="0" borderId="154" xfId="0" applyNumberFormat="1" applyFont="1" applyBorder="1" applyAlignment="1" applyProtection="1">
      <alignment horizontal="left" vertical="center" wrapText="1" indent="1"/>
      <protection locked="0"/>
    </xf>
    <xf numFmtId="0" fontId="21" fillId="11" borderId="97" xfId="0" applyNumberFormat="1" applyFont="1" applyFill="1" applyBorder="1" applyAlignment="1" applyProtection="1">
      <alignment horizontal="center" vertical="center" wrapText="1"/>
      <protection locked="0"/>
    </xf>
    <xf numFmtId="49" fontId="21" fillId="0" borderId="152" xfId="0" applyNumberFormat="1" applyFont="1" applyBorder="1" applyAlignment="1" applyProtection="1">
      <alignment horizontal="left" vertical="center" wrapText="1" indent="1"/>
      <protection locked="0"/>
    </xf>
    <xf numFmtId="0" fontId="21" fillId="0" borderId="150" xfId="0" applyFont="1" applyBorder="1" applyAlignment="1" applyProtection="1">
      <alignment horizontal="left" vertical="center" wrapText="1" indent="1"/>
      <protection locked="0"/>
    </xf>
    <xf numFmtId="0" fontId="21" fillId="11" borderId="37" xfId="0" applyNumberFormat="1" applyFont="1" applyFill="1" applyBorder="1" applyAlignment="1" applyProtection="1">
      <alignment horizontal="center" vertical="center" wrapText="1"/>
      <protection locked="0"/>
    </xf>
    <xf numFmtId="0" fontId="23" fillId="5" borderId="110" xfId="0" applyNumberFormat="1" applyFont="1" applyFill="1" applyBorder="1" applyAlignment="1" applyProtection="1">
      <alignment vertical="center" wrapText="1"/>
      <protection locked="0"/>
    </xf>
    <xf numFmtId="49" fontId="21" fillId="0" borderId="155" xfId="0" applyNumberFormat="1" applyFont="1" applyBorder="1" applyAlignment="1" applyProtection="1">
      <alignment horizontal="left" vertical="center" wrapText="1" indent="1"/>
      <protection locked="0"/>
    </xf>
    <xf numFmtId="0" fontId="21" fillId="11" borderId="156" xfId="0" applyNumberFormat="1" applyFont="1" applyFill="1" applyBorder="1" applyAlignment="1" applyProtection="1">
      <alignment horizontal="center" vertical="center" wrapText="1"/>
      <protection locked="0"/>
    </xf>
    <xf numFmtId="49" fontId="21" fillId="5" borderId="108" xfId="0" applyNumberFormat="1" applyFont="1" applyFill="1" applyBorder="1" applyAlignment="1" applyProtection="1">
      <alignment horizontal="center" vertical="center" wrapText="1"/>
      <protection locked="0"/>
    </xf>
    <xf numFmtId="49" fontId="21" fillId="5" borderId="109" xfId="0" applyNumberFormat="1" applyFont="1" applyFill="1" applyBorder="1" applyProtection="1">
      <alignment vertical="top" wrapText="1"/>
      <protection locked="0"/>
    </xf>
    <xf numFmtId="49" fontId="21" fillId="5" borderId="109" xfId="0" applyNumberFormat="1" applyFont="1" applyFill="1" applyBorder="1" applyAlignment="1" applyProtection="1">
      <alignment horizontal="left" vertical="top" wrapText="1" indent="1"/>
      <protection locked="0"/>
    </xf>
    <xf numFmtId="0" fontId="21" fillId="0" borderId="157" xfId="0" applyFont="1" applyBorder="1" applyProtection="1">
      <alignment vertical="top" wrapText="1"/>
      <protection locked="0"/>
    </xf>
    <xf numFmtId="0" fontId="21" fillId="0" borderId="157" xfId="0" applyNumberFormat="1" applyFont="1" applyBorder="1" applyAlignment="1" applyProtection="1">
      <alignment horizontal="right" vertical="top" wrapText="1"/>
      <protection locked="0"/>
    </xf>
    <xf numFmtId="0" fontId="21" fillId="0" borderId="157" xfId="0" applyFont="1" applyBorder="1" applyAlignment="1" applyProtection="1">
      <alignment horizontal="center" vertical="center" wrapText="1"/>
      <protection locked="0"/>
    </xf>
    <xf numFmtId="0" fontId="31" fillId="0" borderId="0" xfId="0" applyNumberFormat="1" applyFont="1" applyProtection="1">
      <alignment vertical="top" wrapText="1"/>
      <protection locked="0"/>
    </xf>
    <xf numFmtId="0" fontId="77" fillId="0" borderId="96" xfId="0" applyFont="1" applyBorder="1" applyAlignment="1" applyProtection="1">
      <alignment horizontal="left" vertical="top" wrapText="1" indent="1"/>
      <protection locked="0"/>
    </xf>
    <xf numFmtId="0" fontId="77" fillId="0" borderId="98" xfId="0" applyFont="1" applyBorder="1" applyAlignment="1" applyProtection="1">
      <alignment horizontal="left" vertical="top" wrapText="1" indent="1"/>
      <protection locked="0"/>
    </xf>
    <xf numFmtId="0" fontId="77" fillId="5" borderId="154" xfId="0" applyNumberFormat="1" applyFont="1" applyFill="1" applyBorder="1" applyAlignment="1" applyProtection="1">
      <alignment horizontal="left" vertical="center" wrapText="1" indent="1"/>
      <protection locked="0"/>
    </xf>
    <xf numFmtId="0" fontId="77" fillId="5" borderId="152" xfId="0" applyNumberFormat="1" applyFont="1" applyFill="1" applyBorder="1" applyAlignment="1" applyProtection="1">
      <alignment horizontal="left" vertical="center" wrapText="1" indent="1"/>
      <protection locked="0"/>
    </xf>
    <xf numFmtId="0" fontId="77" fillId="0" borderId="150" xfId="0" applyFont="1" applyBorder="1" applyAlignment="1" applyProtection="1">
      <alignment horizontal="left" vertical="top" wrapText="1" indent="1"/>
      <protection locked="0"/>
    </xf>
    <xf numFmtId="0" fontId="77" fillId="0" borderId="150" xfId="0" applyNumberFormat="1" applyFont="1" applyBorder="1" applyAlignment="1" applyProtection="1">
      <alignment horizontal="left" vertical="top" wrapText="1" indent="1"/>
      <protection locked="0"/>
    </xf>
    <xf numFmtId="0" fontId="77" fillId="0" borderId="98" xfId="0" applyNumberFormat="1" applyFont="1" applyBorder="1" applyAlignment="1" applyProtection="1">
      <alignment horizontal="left" vertical="top" wrapText="1" indent="1"/>
      <protection locked="0"/>
    </xf>
    <xf numFmtId="0" fontId="65" fillId="0" borderId="133" xfId="0" applyNumberFormat="1" applyFont="1" applyBorder="1" applyAlignment="1" applyProtection="1">
      <alignment vertical="top"/>
      <protection locked="0"/>
    </xf>
    <xf numFmtId="0" fontId="74" fillId="0" borderId="56" xfId="0" applyFont="1" applyBorder="1" applyAlignment="1" applyProtection="1">
      <alignment horizontal="center" vertical="center"/>
      <protection locked="0"/>
    </xf>
    <xf numFmtId="0" fontId="76" fillId="0" borderId="44" xfId="0" applyFont="1" applyBorder="1" applyAlignment="1" applyProtection="1">
      <alignment horizontal="center" vertical="center" wrapText="1"/>
      <protection locked="0"/>
    </xf>
    <xf numFmtId="0" fontId="76" fillId="0" borderId="45" xfId="0" applyFont="1" applyBorder="1" applyAlignment="1" applyProtection="1">
      <alignment horizontal="center" vertical="center"/>
      <protection locked="0"/>
    </xf>
    <xf numFmtId="0" fontId="74" fillId="0" borderId="44" xfId="0" applyFont="1" applyBorder="1" applyAlignment="1" applyProtection="1">
      <alignment horizontal="center" vertical="center" wrapText="1"/>
      <protection locked="0"/>
    </xf>
    <xf numFmtId="0" fontId="76" fillId="0" borderId="46" xfId="0" applyNumberFormat="1" applyFont="1" applyBorder="1" applyAlignment="1" applyProtection="1">
      <alignment horizontal="center" vertical="center" wrapText="1"/>
      <protection locked="0"/>
    </xf>
    <xf numFmtId="0" fontId="78" fillId="0" borderId="46" xfId="0" applyFont="1" applyBorder="1" applyProtection="1">
      <alignment vertical="top" wrapText="1"/>
      <protection locked="0"/>
    </xf>
    <xf numFmtId="177" fontId="79" fillId="12" borderId="32" xfId="0" applyNumberFormat="1" applyFont="1" applyFill="1" applyBorder="1" applyAlignment="1" applyProtection="1">
      <alignment horizontal="center" vertical="center" wrapText="1"/>
      <protection locked="0"/>
    </xf>
    <xf numFmtId="177" fontId="79" fillId="12" borderId="97" xfId="0" applyNumberFormat="1" applyFont="1" applyFill="1" applyBorder="1" applyAlignment="1" applyProtection="1">
      <alignment horizontal="center" vertical="center" wrapText="1"/>
      <protection locked="0"/>
    </xf>
    <xf numFmtId="177" fontId="84" fillId="12" borderId="156" xfId="0" applyNumberFormat="1" applyFont="1" applyFill="1" applyBorder="1" applyAlignment="1" applyProtection="1">
      <alignment horizontal="center" vertical="center" wrapText="1"/>
      <protection locked="0"/>
    </xf>
    <xf numFmtId="177" fontId="79" fillId="12" borderId="156" xfId="0" applyNumberFormat="1" applyFont="1" applyFill="1" applyBorder="1" applyAlignment="1" applyProtection="1">
      <alignment horizontal="center" vertical="center" wrapText="1"/>
      <protection locked="0"/>
    </xf>
    <xf numFmtId="0" fontId="21" fillId="0" borderId="96" xfId="0" applyFont="1" applyBorder="1" applyAlignment="1" applyProtection="1">
      <alignment vertical="center" wrapText="1"/>
      <protection locked="0"/>
    </xf>
    <xf numFmtId="0" fontId="21" fillId="0" borderId="150" xfId="0" applyFont="1" applyBorder="1" applyAlignment="1" applyProtection="1">
      <alignment vertical="center" wrapText="1"/>
      <protection locked="0"/>
    </xf>
    <xf numFmtId="0" fontId="75" fillId="0" borderId="155" xfId="0" applyNumberFormat="1" applyFont="1" applyBorder="1" applyAlignment="1" applyProtection="1">
      <alignment horizontal="left" vertical="center" wrapText="1" indent="1"/>
      <protection locked="0"/>
    </xf>
    <xf numFmtId="0" fontId="21" fillId="0" borderId="98" xfId="0" applyFont="1" applyBorder="1" applyAlignment="1" applyProtection="1">
      <alignment vertical="center" wrapText="1"/>
      <protection locked="0"/>
    </xf>
    <xf numFmtId="182" fontId="73" fillId="12" borderId="156" xfId="0" applyNumberFormat="1" applyFont="1" applyFill="1" applyBorder="1" applyAlignment="1" applyProtection="1">
      <alignment horizontal="center" vertical="center" wrapText="1"/>
      <protection locked="0"/>
    </xf>
    <xf numFmtId="182" fontId="21" fillId="12" borderId="156" xfId="0" applyNumberFormat="1" applyFont="1" applyFill="1" applyBorder="1" applyAlignment="1" applyProtection="1">
      <alignment horizontal="center" vertical="center" wrapText="1"/>
      <protection locked="0"/>
    </xf>
    <xf numFmtId="0" fontId="15" fillId="0" borderId="157" xfId="0" applyFont="1" applyBorder="1" applyProtection="1">
      <alignment vertical="top" wrapText="1"/>
      <protection locked="0"/>
    </xf>
    <xf numFmtId="0" fontId="49" fillId="0" borderId="0" xfId="0" applyFont="1" applyFill="1" applyBorder="1" applyAlignment="1">
      <alignment horizontal="right" vertical="center"/>
    </xf>
    <xf numFmtId="0" fontId="49" fillId="0" borderId="0" xfId="0" applyFont="1" applyFill="1" applyAlignment="1">
      <alignment horizontal="right" vertical="center"/>
    </xf>
    <xf numFmtId="177" fontId="83" fillId="12" borderId="156" xfId="0" applyNumberFormat="1" applyFont="1" applyFill="1" applyBorder="1" applyAlignment="1" applyProtection="1">
      <alignment horizontal="center" vertical="center" wrapText="1"/>
      <protection locked="0"/>
    </xf>
    <xf numFmtId="0" fontId="75" fillId="5" borderId="155" xfId="0" applyNumberFormat="1" applyFont="1" applyFill="1" applyBorder="1" applyAlignment="1" applyProtection="1">
      <alignment horizontal="left" vertical="center" wrapText="1" indent="1"/>
      <protection locked="0"/>
    </xf>
    <xf numFmtId="0" fontId="71" fillId="5" borderId="155" xfId="0" applyNumberFormat="1" applyFont="1" applyFill="1" applyBorder="1" applyAlignment="1" applyProtection="1">
      <alignment horizontal="left" vertical="center" wrapText="1" indent="1"/>
      <protection locked="0"/>
    </xf>
    <xf numFmtId="0" fontId="86" fillId="5" borderId="110" xfId="0" applyNumberFormat="1" applyFont="1" applyFill="1" applyBorder="1" applyAlignment="1" applyProtection="1">
      <alignment vertical="center" wrapText="1"/>
      <protection locked="0"/>
    </xf>
    <xf numFmtId="0" fontId="85" fillId="5" borderId="108" xfId="0" applyNumberFormat="1" applyFont="1" applyFill="1" applyBorder="1" applyAlignment="1" applyProtection="1">
      <alignment vertical="center" wrapText="1"/>
      <protection locked="0"/>
    </xf>
    <xf numFmtId="49" fontId="22" fillId="5" borderId="108" xfId="0" applyNumberFormat="1" applyFont="1" applyFill="1" applyBorder="1" applyAlignment="1" applyProtection="1">
      <alignment horizontal="left" vertical="center" wrapText="1" indent="1"/>
      <protection locked="0"/>
    </xf>
    <xf numFmtId="181" fontId="12" fillId="12" borderId="121" xfId="0" applyNumberFormat="1" applyFont="1" applyFill="1" applyBorder="1" applyAlignment="1" applyProtection="1">
      <alignment horizontal="center" vertical="center" wrapText="1"/>
      <protection locked="0"/>
    </xf>
    <xf numFmtId="0" fontId="91" fillId="0" borderId="0" xfId="0" applyNumberFormat="1" applyFont="1" applyFill="1" applyProtection="1">
      <alignment vertical="top" wrapText="1"/>
      <protection locked="0"/>
    </xf>
    <xf numFmtId="0" fontId="92" fillId="0" borderId="0" xfId="0" applyNumberFormat="1" applyFont="1" applyProtection="1">
      <alignment vertical="top" wrapText="1"/>
      <protection locked="0"/>
    </xf>
    <xf numFmtId="0" fontId="91" fillId="0" borderId="0" xfId="0" applyNumberFormat="1" applyFont="1" applyProtection="1">
      <alignment vertical="top" wrapText="1"/>
      <protection locked="0"/>
    </xf>
    <xf numFmtId="0" fontId="91" fillId="0" borderId="0" xfId="0" applyNumberFormat="1" applyFont="1" applyAlignment="1" applyProtection="1">
      <alignment horizontal="left" vertical="top" wrapText="1"/>
      <protection locked="0"/>
    </xf>
    <xf numFmtId="0" fontId="93" fillId="0" borderId="0" xfId="0" applyNumberFormat="1" applyFont="1" applyAlignment="1" applyProtection="1">
      <alignment horizontal="left" vertical="center"/>
      <protection locked="0"/>
    </xf>
    <xf numFmtId="0" fontId="93" fillId="0" borderId="0" xfId="0" applyNumberFormat="1" applyFont="1" applyAlignment="1" applyProtection="1">
      <alignment vertical="top"/>
      <protection locked="0"/>
    </xf>
    <xf numFmtId="0" fontId="91" fillId="0" borderId="0" xfId="0" applyFont="1" applyProtection="1">
      <alignment vertical="top" wrapText="1"/>
      <protection locked="0"/>
    </xf>
    <xf numFmtId="0" fontId="91" fillId="0" borderId="0" xfId="0" applyFont="1" applyAlignment="1" applyProtection="1">
      <alignment horizontal="left" vertical="center" wrapText="1" indent="1"/>
      <protection locked="0"/>
    </xf>
    <xf numFmtId="0" fontId="91" fillId="0" borderId="0" xfId="0" applyNumberFormat="1" applyFont="1" applyAlignment="1" applyProtection="1">
      <alignment horizontal="left" vertical="center" wrapText="1" indent="1"/>
      <protection locked="0"/>
    </xf>
    <xf numFmtId="0" fontId="91" fillId="0" borderId="0" xfId="0" applyNumberFormat="1" applyFont="1" applyAlignment="1" applyProtection="1">
      <alignment horizontal="left" vertical="top" wrapText="1" indent="1"/>
      <protection locked="0"/>
    </xf>
    <xf numFmtId="0" fontId="93" fillId="0" borderId="0" xfId="0" applyNumberFormat="1" applyFont="1" applyAlignment="1" applyProtection="1">
      <alignment horizontal="left" vertical="center" indent="1"/>
      <protection locked="0"/>
    </xf>
    <xf numFmtId="0" fontId="91" fillId="0" borderId="0" xfId="0" applyNumberFormat="1" applyFont="1" applyAlignment="1" applyProtection="1">
      <alignment vertical="center" wrapText="1"/>
      <protection locked="0"/>
    </xf>
    <xf numFmtId="0" fontId="93" fillId="0" borderId="0" xfId="0" applyNumberFormat="1" applyFont="1" applyAlignment="1" applyProtection="1">
      <alignment vertical="center"/>
      <protection locked="0"/>
    </xf>
    <xf numFmtId="0" fontId="93" fillId="0" borderId="0" xfId="0" applyNumberFormat="1" applyFont="1" applyBorder="1" applyAlignment="1" applyProtection="1">
      <alignment vertical="top"/>
      <protection locked="0"/>
    </xf>
    <xf numFmtId="0" fontId="91" fillId="0" borderId="0" xfId="0" applyNumberFormat="1" applyFont="1" applyBorder="1" applyProtection="1">
      <alignment vertical="top" wrapText="1"/>
      <protection locked="0"/>
    </xf>
    <xf numFmtId="0" fontId="93" fillId="0" borderId="0" xfId="0" applyNumberFormat="1" applyFont="1" applyAlignment="1" applyProtection="1">
      <alignment horizontal="left" vertical="center" wrapText="1" indent="1"/>
      <protection locked="0"/>
    </xf>
    <xf numFmtId="0" fontId="93" fillId="0" borderId="0" xfId="0" applyNumberFormat="1" applyFont="1" applyProtection="1">
      <alignment vertical="top" wrapText="1"/>
      <protection locked="0"/>
    </xf>
    <xf numFmtId="0" fontId="91" fillId="0" borderId="0" xfId="0" applyNumberFormat="1" applyFont="1" applyFill="1" applyBorder="1" applyAlignment="1" applyProtection="1">
      <alignment vertical="center" wrapText="1"/>
      <protection locked="0"/>
    </xf>
    <xf numFmtId="0" fontId="94" fillId="0" borderId="0" xfId="0" applyNumberFormat="1" applyFont="1" applyFill="1" applyBorder="1" applyAlignment="1" applyProtection="1">
      <alignment vertical="center" wrapText="1"/>
      <protection locked="0"/>
    </xf>
    <xf numFmtId="0" fontId="95" fillId="0" borderId="0" xfId="0" applyNumberFormat="1" applyFont="1" applyFill="1" applyBorder="1" applyAlignment="1" applyProtection="1">
      <alignment vertical="center" wrapText="1"/>
      <protection locked="0"/>
    </xf>
    <xf numFmtId="0" fontId="96" fillId="0" borderId="0" xfId="0" applyNumberFormat="1" applyFont="1" applyProtection="1">
      <alignment vertical="top" wrapText="1"/>
      <protection locked="0"/>
    </xf>
    <xf numFmtId="0" fontId="97" fillId="0" borderId="0" xfId="0" applyNumberFormat="1" applyFont="1" applyAlignment="1" applyProtection="1">
      <alignment vertical="center" wrapText="1"/>
      <protection locked="0"/>
    </xf>
    <xf numFmtId="0" fontId="91" fillId="0" borderId="0" xfId="0" applyNumberFormat="1" applyFont="1" applyFill="1" applyAlignment="1" applyProtection="1">
      <alignment vertical="center" wrapText="1"/>
      <protection locked="0"/>
    </xf>
    <xf numFmtId="0" fontId="98" fillId="0" borderId="0" xfId="0" applyNumberFormat="1" applyFont="1" applyAlignment="1" applyProtection="1">
      <alignment vertical="center" wrapText="1"/>
      <protection locked="0"/>
    </xf>
    <xf numFmtId="0" fontId="99" fillId="0" borderId="0" xfId="0" applyNumberFormat="1" applyFont="1" applyProtection="1">
      <alignment vertical="top" wrapText="1"/>
      <protection locked="0"/>
    </xf>
    <xf numFmtId="0" fontId="93" fillId="0" borderId="0" xfId="0" applyNumberFormat="1" applyFont="1" applyAlignment="1" applyProtection="1">
      <alignment vertical="center" wrapText="1"/>
      <protection locked="0"/>
    </xf>
    <xf numFmtId="0" fontId="41" fillId="0" borderId="0" xfId="0" applyNumberFormat="1" applyFont="1" applyProtection="1">
      <alignment vertical="top" wrapText="1"/>
      <protection locked="0"/>
    </xf>
    <xf numFmtId="0" fontId="93" fillId="0" borderId="0" xfId="0" applyNumberFormat="1" applyFont="1" applyFill="1" applyAlignment="1" applyProtection="1">
      <alignment horizontal="left" vertical="center" wrapText="1"/>
      <protection locked="0"/>
    </xf>
    <xf numFmtId="0" fontId="100" fillId="0" borderId="0" xfId="0" applyNumberFormat="1" applyFont="1" applyProtection="1">
      <alignment vertical="top" wrapText="1"/>
      <protection locked="0"/>
    </xf>
    <xf numFmtId="0" fontId="93" fillId="0" borderId="0" xfId="0" applyNumberFormat="1" applyFont="1" applyFill="1" applyAlignment="1" applyProtection="1">
      <alignment vertical="center" wrapText="1"/>
      <protection locked="0"/>
    </xf>
    <xf numFmtId="0" fontId="91" fillId="0" borderId="0" xfId="0" applyNumberFormat="1" applyFont="1" applyFill="1" applyAlignment="1" applyProtection="1">
      <alignment horizontal="left" vertical="center" wrapText="1"/>
      <protection locked="0"/>
    </xf>
    <xf numFmtId="0" fontId="101" fillId="0" borderId="0" xfId="0" applyNumberFormat="1" applyFont="1" applyProtection="1">
      <alignment vertical="top" wrapText="1"/>
      <protection locked="0"/>
    </xf>
    <xf numFmtId="0" fontId="103" fillId="0" borderId="153" xfId="0" applyFont="1" applyFill="1" applyBorder="1" applyAlignment="1" applyProtection="1">
      <alignment horizontal="left" vertical="center" wrapText="1"/>
      <protection locked="0"/>
    </xf>
    <xf numFmtId="0" fontId="91" fillId="0" borderId="0" xfId="0" applyNumberFormat="1" applyFont="1" applyAlignment="1" applyProtection="1">
      <alignment vertical="top"/>
      <protection locked="0"/>
    </xf>
    <xf numFmtId="177" fontId="0" fillId="0" borderId="0" xfId="0" applyNumberFormat="1" applyAlignment="1" applyProtection="1">
      <alignment horizontal="left" vertical="center" wrapText="1" indent="1"/>
      <protection locked="0"/>
    </xf>
    <xf numFmtId="177" fontId="0" fillId="0" borderId="0" xfId="0" applyNumberFormat="1" applyProtection="1">
      <alignment vertical="top" wrapText="1"/>
      <protection locked="0"/>
    </xf>
    <xf numFmtId="0" fontId="107" fillId="14" borderId="0" xfId="0" applyNumberFormat="1" applyFont="1" applyFill="1">
      <alignment vertical="top" wrapText="1"/>
    </xf>
    <xf numFmtId="182" fontId="46" fillId="0" borderId="0" xfId="0" applyNumberFormat="1" applyFont="1" applyFill="1" applyAlignment="1" applyProtection="1">
      <alignment vertical="center" wrapText="1"/>
      <protection locked="0"/>
    </xf>
    <xf numFmtId="0" fontId="46" fillId="0" borderId="0" xfId="0" applyNumberFormat="1" applyFont="1" applyFill="1" applyAlignment="1" applyProtection="1">
      <alignment vertical="center" wrapText="1"/>
      <protection locked="0"/>
    </xf>
    <xf numFmtId="0" fontId="15" fillId="0" borderId="157" xfId="0" applyNumberFormat="1" applyFont="1" applyBorder="1" applyAlignment="1" applyProtection="1">
      <alignment horizontal="right" vertical="top" wrapText="1"/>
      <protection locked="0"/>
    </xf>
    <xf numFmtId="0" fontId="15" fillId="0" borderId="157" xfId="0" applyFont="1" applyBorder="1" applyAlignment="1" applyProtection="1">
      <alignment horizontal="center" vertical="center" wrapText="1"/>
      <protection locked="0"/>
    </xf>
    <xf numFmtId="0" fontId="21" fillId="5" borderId="152" xfId="0" applyNumberFormat="1" applyFont="1" applyFill="1" applyBorder="1" applyAlignment="1" applyProtection="1">
      <alignment horizontal="left" vertical="center" wrapText="1" indent="1"/>
      <protection locked="0"/>
    </xf>
    <xf numFmtId="0" fontId="21" fillId="5" borderId="161" xfId="0" applyNumberFormat="1" applyFont="1" applyFill="1" applyBorder="1" applyAlignment="1" applyProtection="1">
      <alignment horizontal="left" vertical="center" wrapText="1" indent="1"/>
      <protection locked="0"/>
    </xf>
    <xf numFmtId="0" fontId="21" fillId="0" borderId="162" xfId="0" applyFont="1" applyBorder="1" applyAlignment="1" applyProtection="1">
      <alignment vertical="center" wrapText="1"/>
      <protection locked="0"/>
    </xf>
    <xf numFmtId="49" fontId="21" fillId="5" borderId="163" xfId="0" applyNumberFormat="1" applyFont="1" applyFill="1" applyBorder="1" applyAlignment="1" applyProtection="1">
      <alignment horizontal="center" vertical="center" wrapText="1"/>
      <protection locked="0"/>
    </xf>
    <xf numFmtId="49" fontId="21" fillId="5" borderId="88" xfId="0" applyNumberFormat="1" applyFont="1" applyFill="1" applyBorder="1" applyAlignment="1" applyProtection="1">
      <alignment vertical="center" wrapText="1"/>
      <protection locked="0"/>
    </xf>
    <xf numFmtId="49" fontId="21" fillId="5" borderId="45" xfId="0" applyNumberFormat="1" applyFont="1" applyFill="1" applyBorder="1" applyAlignment="1" applyProtection="1">
      <alignment vertical="center" wrapText="1"/>
      <protection locked="0"/>
    </xf>
    <xf numFmtId="49" fontId="21" fillId="5" borderId="158" xfId="0" applyNumberFormat="1" applyFont="1" applyFill="1" applyBorder="1" applyAlignment="1" applyProtection="1">
      <alignment horizontal="right" vertical="center" wrapText="1"/>
      <protection locked="0"/>
    </xf>
    <xf numFmtId="0" fontId="117" fillId="0" borderId="110" xfId="0" applyNumberFormat="1" applyFont="1" applyBorder="1" applyAlignment="1" applyProtection="1">
      <alignment horizontal="center" vertical="center" wrapText="1"/>
      <protection locked="0"/>
    </xf>
    <xf numFmtId="0" fontId="118" fillId="0" borderId="110" xfId="0" applyNumberFormat="1" applyFont="1" applyBorder="1" applyAlignment="1" applyProtection="1">
      <alignment horizontal="center" vertical="center" wrapText="1"/>
      <protection locked="0"/>
    </xf>
    <xf numFmtId="49" fontId="62" fillId="0" borderId="31" xfId="0" applyNumberFormat="1" applyFont="1" applyBorder="1" applyAlignment="1" applyProtection="1">
      <alignment horizontal="left" vertical="center" wrapText="1" indent="1"/>
      <protection locked="0"/>
    </xf>
    <xf numFmtId="0" fontId="62" fillId="5" borderId="154" xfId="0" applyNumberFormat="1" applyFont="1" applyFill="1" applyBorder="1" applyAlignment="1" applyProtection="1">
      <alignment horizontal="left" vertical="center" wrapText="1" indent="1"/>
      <protection locked="0"/>
    </xf>
    <xf numFmtId="177" fontId="122" fillId="0" borderId="102" xfId="0" applyNumberFormat="1" applyFont="1" applyFill="1" applyBorder="1" applyAlignment="1" applyProtection="1">
      <alignment horizontal="center" vertical="center" wrapText="1"/>
    </xf>
    <xf numFmtId="0" fontId="122" fillId="0" borderId="46" xfId="0" applyFont="1" applyBorder="1" applyAlignment="1" applyProtection="1">
      <alignment horizontal="center" vertical="center" wrapText="1"/>
      <protection locked="0"/>
    </xf>
    <xf numFmtId="177" fontId="21" fillId="0" borderId="102" xfId="0" applyNumberFormat="1" applyFont="1" applyBorder="1" applyAlignment="1" applyProtection="1">
      <alignment horizontal="center" vertical="center" wrapText="1"/>
      <protection locked="0"/>
    </xf>
    <xf numFmtId="177" fontId="21" fillId="0" borderId="126" xfId="0" applyNumberFormat="1" applyFont="1" applyFill="1" applyBorder="1" applyAlignment="1" applyProtection="1">
      <alignment horizontal="center" vertical="center" wrapText="1"/>
    </xf>
    <xf numFmtId="176" fontId="21" fillId="12" borderId="164" xfId="0" applyNumberFormat="1" applyFont="1" applyFill="1" applyBorder="1" applyAlignment="1" applyProtection="1">
      <alignment horizontal="center" vertical="center" wrapText="1"/>
      <protection locked="0"/>
    </xf>
    <xf numFmtId="176" fontId="21" fillId="0" borderId="150" xfId="0" applyNumberFormat="1" applyFont="1" applyFill="1" applyBorder="1" applyAlignment="1" applyProtection="1">
      <alignment horizontal="center" vertical="center" wrapText="1"/>
    </xf>
    <xf numFmtId="49" fontId="129" fillId="0" borderId="0" xfId="0" applyNumberFormat="1" applyFont="1" applyBorder="1" applyProtection="1">
      <alignment vertical="top" wrapText="1"/>
      <protection locked="0"/>
    </xf>
    <xf numFmtId="49" fontId="43" fillId="0" borderId="0" xfId="0" applyNumberFormat="1" applyFont="1" applyBorder="1" applyProtection="1">
      <alignment vertical="top" wrapText="1"/>
      <protection locked="0"/>
    </xf>
    <xf numFmtId="0" fontId="0" fillId="0" borderId="150" xfId="0" applyBorder="1" applyAlignment="1">
      <alignment vertical="center"/>
    </xf>
    <xf numFmtId="0" fontId="0" fillId="0" borderId="165" xfId="0" applyBorder="1" applyAlignment="1">
      <alignment vertical="center"/>
    </xf>
    <xf numFmtId="0" fontId="0" fillId="0" borderId="96" xfId="0" applyBorder="1" applyAlignment="1">
      <alignment vertical="center"/>
    </xf>
    <xf numFmtId="0" fontId="134" fillId="0" borderId="96" xfId="0" applyFont="1" applyBorder="1" applyAlignment="1">
      <alignment vertical="center"/>
    </xf>
    <xf numFmtId="0" fontId="134" fillId="0" borderId="96" xfId="0" applyFont="1" applyBorder="1" applyAlignment="1">
      <alignment horizontal="center" vertical="center"/>
    </xf>
    <xf numFmtId="0" fontId="134" fillId="0" borderId="97" xfId="0" applyFont="1" applyBorder="1" applyAlignment="1">
      <alignment vertical="center"/>
    </xf>
    <xf numFmtId="0" fontId="0" fillId="0" borderId="33" xfId="0" applyBorder="1" applyAlignment="1">
      <alignment vertical="center"/>
    </xf>
    <xf numFmtId="0" fontId="134" fillId="0" borderId="150" xfId="0" applyFont="1" applyBorder="1" applyAlignment="1">
      <alignment vertical="center"/>
    </xf>
    <xf numFmtId="0" fontId="0" fillId="0" borderId="37" xfId="0" applyBorder="1" applyAlignment="1">
      <alignment vertical="center"/>
    </xf>
    <xf numFmtId="0" fontId="135" fillId="0" borderId="150" xfId="0" applyFont="1" applyBorder="1" applyAlignment="1">
      <alignment vertical="center"/>
    </xf>
    <xf numFmtId="0" fontId="62" fillId="0" borderId="33" xfId="0" applyFont="1" applyBorder="1" applyAlignment="1">
      <alignment horizontal="right" vertical="center"/>
    </xf>
    <xf numFmtId="0" fontId="62" fillId="0" borderId="150" xfId="0" applyFont="1" applyBorder="1" applyAlignment="1">
      <alignment vertical="center"/>
    </xf>
    <xf numFmtId="0" fontId="27" fillId="0" borderId="150" xfId="0" applyFont="1" applyBorder="1" applyAlignment="1">
      <alignment vertical="center" shrinkToFit="1"/>
    </xf>
    <xf numFmtId="0" fontId="0" fillId="0" borderId="166" xfId="0" applyBorder="1" applyAlignment="1">
      <alignment vertical="center"/>
    </xf>
    <xf numFmtId="0" fontId="0" fillId="0" borderId="98" xfId="0" applyBorder="1" applyAlignment="1">
      <alignment vertical="center"/>
    </xf>
    <xf numFmtId="0" fontId="134" fillId="0" borderId="98" xfId="0" applyFont="1" applyBorder="1" applyAlignment="1">
      <alignment vertical="center"/>
    </xf>
    <xf numFmtId="0" fontId="0" fillId="0" borderId="156" xfId="0" applyBorder="1" applyAlignment="1">
      <alignment vertical="center"/>
    </xf>
    <xf numFmtId="0" fontId="99" fillId="0" borderId="0" xfId="0" applyNumberFormat="1" applyFont="1" applyAlignment="1" applyProtection="1">
      <alignment horizontal="left" vertical="center"/>
      <protection locked="0"/>
    </xf>
    <xf numFmtId="0" fontId="99" fillId="0" borderId="0" xfId="0" applyNumberFormat="1" applyFont="1" applyAlignment="1" applyProtection="1">
      <alignment vertical="center"/>
      <protection locked="0"/>
    </xf>
    <xf numFmtId="0" fontId="21" fillId="5" borderId="142" xfId="0" applyNumberFormat="1" applyFont="1" applyFill="1" applyBorder="1" applyAlignment="1" applyProtection="1">
      <alignment horizontal="left" vertical="center" wrapText="1" indent="1"/>
      <protection locked="0"/>
    </xf>
    <xf numFmtId="177" fontId="21" fillId="12" borderId="150" xfId="0" applyNumberFormat="1" applyFont="1" applyFill="1" applyBorder="1" applyAlignment="1" applyProtection="1">
      <alignment horizontal="center" vertical="center" wrapText="1"/>
      <protection locked="0"/>
    </xf>
    <xf numFmtId="0" fontId="21" fillId="0" borderId="164" xfId="0" applyFont="1" applyBorder="1" applyAlignment="1" applyProtection="1">
      <alignment vertical="center" wrapText="1"/>
      <protection locked="0"/>
    </xf>
    <xf numFmtId="177" fontId="21" fillId="12" borderId="164" xfId="0" applyNumberFormat="1" applyFont="1" applyFill="1" applyBorder="1" applyAlignment="1" applyProtection="1">
      <alignment horizontal="center" vertical="center" wrapText="1"/>
      <protection locked="0"/>
    </xf>
    <xf numFmtId="49" fontId="21" fillId="5" borderId="165" xfId="0" applyNumberFormat="1" applyFont="1" applyFill="1" applyBorder="1" applyAlignment="1" applyProtection="1">
      <alignment horizontal="center" vertical="center" wrapText="1"/>
      <protection locked="0"/>
    </xf>
    <xf numFmtId="177" fontId="21" fillId="0" borderId="167" xfId="0" applyNumberFormat="1" applyFont="1" applyBorder="1" applyAlignment="1" applyProtection="1">
      <alignment horizontal="center" vertical="center" wrapText="1"/>
      <protection locked="0"/>
    </xf>
    <xf numFmtId="49" fontId="21" fillId="2" borderId="126" xfId="0" applyNumberFormat="1" applyFont="1" applyFill="1" applyBorder="1" applyAlignment="1" applyProtection="1">
      <alignment horizontal="left" vertical="top" wrapText="1" indent="4"/>
      <protection locked="0"/>
    </xf>
    <xf numFmtId="0" fontId="21" fillId="2" borderId="126" xfId="0" applyNumberFormat="1" applyFont="1" applyFill="1" applyBorder="1" applyAlignment="1" applyProtection="1">
      <alignment horizontal="right" vertical="center" wrapText="1"/>
      <protection locked="0"/>
    </xf>
    <xf numFmtId="0" fontId="21" fillId="0" borderId="126" xfId="0" applyFont="1" applyBorder="1" applyProtection="1">
      <alignment vertical="top" wrapText="1"/>
      <protection locked="0"/>
    </xf>
    <xf numFmtId="0" fontId="21" fillId="0" borderId="126" xfId="0" applyFont="1" applyBorder="1" applyAlignment="1" applyProtection="1">
      <alignment horizontal="center" vertical="center" wrapText="1"/>
      <protection locked="0"/>
    </xf>
    <xf numFmtId="0" fontId="21" fillId="5" borderId="154" xfId="0" applyNumberFormat="1" applyFont="1" applyFill="1" applyBorder="1" applyAlignment="1" applyProtection="1">
      <alignment horizontal="left" vertical="center" wrapText="1" indent="1"/>
      <protection locked="0"/>
    </xf>
    <xf numFmtId="177" fontId="21" fillId="0" borderId="96" xfId="0" applyNumberFormat="1" applyFont="1" applyBorder="1" applyAlignment="1" applyProtection="1">
      <alignment horizontal="center" vertical="center" wrapText="1"/>
      <protection locked="0"/>
    </xf>
    <xf numFmtId="177" fontId="21" fillId="0" borderId="150" xfId="0" applyNumberFormat="1" applyFont="1" applyBorder="1" applyAlignment="1" applyProtection="1">
      <alignment horizontal="center" vertical="center" wrapText="1"/>
      <protection locked="0"/>
    </xf>
    <xf numFmtId="177" fontId="21" fillId="0" borderId="164" xfId="0" applyNumberFormat="1" applyFont="1" applyBorder="1" applyAlignment="1" applyProtection="1">
      <alignment horizontal="center" vertical="center" wrapText="1"/>
      <protection locked="0"/>
    </xf>
    <xf numFmtId="0" fontId="21" fillId="0" borderId="126" xfId="0" applyFont="1" applyBorder="1" applyAlignment="1" applyProtection="1">
      <alignment horizontal="left" vertical="top" wrapText="1" indent="1"/>
      <protection locked="0"/>
    </xf>
    <xf numFmtId="177" fontId="21" fillId="0" borderId="167" xfId="0" applyNumberFormat="1" applyFont="1" applyBorder="1" applyAlignment="1" applyProtection="1">
      <alignment horizontal="center" vertical="center" wrapText="1"/>
    </xf>
    <xf numFmtId="0" fontId="21" fillId="0" borderId="126" xfId="0" applyNumberFormat="1" applyFont="1" applyBorder="1" applyAlignment="1" applyProtection="1">
      <alignment horizontal="left" vertical="center" wrapText="1" indent="1"/>
      <protection locked="0"/>
    </xf>
    <xf numFmtId="177" fontId="0" fillId="0" borderId="0" xfId="0" applyNumberFormat="1" applyAlignment="1" applyProtection="1">
      <alignment horizontal="left" vertical="center" wrapText="1"/>
      <protection locked="0"/>
    </xf>
    <xf numFmtId="0" fontId="139" fillId="0" borderId="150" xfId="0" applyFont="1" applyBorder="1" applyAlignment="1">
      <alignment vertical="center"/>
    </xf>
    <xf numFmtId="0" fontId="0" fillId="7" borderId="124" xfId="0" applyFill="1" applyBorder="1" applyAlignment="1" applyProtection="1">
      <alignment horizontal="center" vertical="center" wrapText="1"/>
      <protection locked="0"/>
    </xf>
    <xf numFmtId="0" fontId="8" fillId="7" borderId="5" xfId="0" applyFont="1" applyFill="1" applyBorder="1" applyAlignment="1">
      <alignment horizontal="center" vertical="center" shrinkToFit="1"/>
    </xf>
    <xf numFmtId="0" fontId="8" fillId="7" borderId="25" xfId="0" applyFont="1" applyFill="1" applyBorder="1" applyAlignment="1">
      <alignment horizontal="center" vertical="center" shrinkToFit="1"/>
    </xf>
    <xf numFmtId="0" fontId="8" fillId="7" borderId="63" xfId="0" applyFont="1" applyFill="1" applyBorder="1" applyAlignment="1">
      <alignment horizontal="center" vertical="center" shrinkToFit="1"/>
    </xf>
    <xf numFmtId="0" fontId="8" fillId="7" borderId="5" xfId="0" applyFont="1" applyFill="1" applyBorder="1" applyAlignment="1">
      <alignment horizontal="center" vertical="center" wrapText="1" shrinkToFit="1"/>
    </xf>
    <xf numFmtId="0" fontId="8" fillId="7" borderId="6" xfId="0" applyFont="1" applyFill="1" applyBorder="1" applyAlignment="1">
      <alignment horizontal="center" vertical="center" wrapText="1" shrinkToFit="1"/>
    </xf>
    <xf numFmtId="0" fontId="8" fillId="7" borderId="26" xfId="0" applyFont="1" applyFill="1" applyBorder="1" applyAlignment="1">
      <alignment horizontal="center" vertical="center" wrapText="1" shrinkToFit="1"/>
    </xf>
    <xf numFmtId="0" fontId="8" fillId="7" borderId="64" xfId="0" applyFont="1" applyFill="1" applyBorder="1" applyAlignment="1">
      <alignment horizontal="center" vertical="center" wrapText="1" shrinkToFit="1"/>
    </xf>
    <xf numFmtId="0" fontId="10" fillId="7" borderId="7" xfId="0" applyFont="1" applyFill="1" applyBorder="1" applyAlignment="1">
      <alignment horizontal="left" vertical="center" wrapText="1" shrinkToFit="1"/>
    </xf>
    <xf numFmtId="0" fontId="10" fillId="7" borderId="11" xfId="0" applyFont="1" applyFill="1" applyBorder="1" applyAlignment="1">
      <alignment horizontal="left" vertical="center" wrapText="1" shrinkToFit="1"/>
    </xf>
    <xf numFmtId="0" fontId="10" fillId="7" borderId="8" xfId="0" applyFont="1" applyFill="1" applyBorder="1" applyAlignment="1">
      <alignment horizontal="left" vertical="center" wrapText="1" shrinkToFit="1"/>
    </xf>
    <xf numFmtId="0" fontId="10" fillId="7" borderId="33" xfId="0" applyFont="1" applyFill="1" applyBorder="1" applyAlignment="1">
      <alignment horizontal="center" vertical="center" wrapText="1" shrinkToFit="1"/>
    </xf>
    <xf numFmtId="0" fontId="10" fillId="7" borderId="69" xfId="0" applyFont="1" applyFill="1" applyBorder="1" applyAlignment="1">
      <alignment horizontal="center" vertical="center" wrapText="1" shrinkToFit="1"/>
    </xf>
    <xf numFmtId="0" fontId="10" fillId="7" borderId="32" xfId="0" applyFont="1" applyFill="1" applyBorder="1" applyAlignment="1">
      <alignment horizontal="center" vertical="center" wrapText="1" shrinkToFit="1"/>
    </xf>
    <xf numFmtId="0" fontId="10" fillId="7" borderId="68" xfId="0" applyFont="1" applyFill="1" applyBorder="1" applyAlignment="1">
      <alignment horizontal="center" vertical="center" wrapText="1" shrinkToFit="1"/>
    </xf>
    <xf numFmtId="0" fontId="10" fillId="7" borderId="23" xfId="0" applyFont="1" applyFill="1" applyBorder="1" applyAlignment="1">
      <alignment horizontal="center" vertical="center" wrapText="1" shrinkToFit="1"/>
    </xf>
    <xf numFmtId="0" fontId="10" fillId="7" borderId="25" xfId="0" applyFont="1" applyFill="1" applyBorder="1" applyAlignment="1">
      <alignment horizontal="center" vertical="center" wrapText="1" shrinkToFit="1"/>
    </xf>
    <xf numFmtId="0" fontId="10" fillId="7" borderId="63" xfId="0" applyFont="1" applyFill="1" applyBorder="1" applyAlignment="1">
      <alignment horizontal="center" vertical="center" wrapText="1" shrinkToFit="1"/>
    </xf>
    <xf numFmtId="0" fontId="8" fillId="6" borderId="4" xfId="0" applyFont="1" applyFill="1" applyBorder="1" applyAlignment="1">
      <alignment vertical="center" shrinkToFit="1"/>
    </xf>
    <xf numFmtId="0" fontId="8" fillId="6" borderId="24" xfId="0" applyFont="1" applyFill="1" applyBorder="1" applyAlignment="1">
      <alignment vertical="center" shrinkToFit="1"/>
    </xf>
    <xf numFmtId="0" fontId="0" fillId="6" borderId="62" xfId="0" applyFill="1" applyBorder="1" applyAlignment="1">
      <alignment vertical="center" shrinkToFit="1"/>
    </xf>
    <xf numFmtId="0" fontId="10" fillId="7" borderId="7" xfId="0" applyFont="1" applyFill="1" applyBorder="1" applyAlignment="1">
      <alignment vertical="center" wrapText="1" shrinkToFit="1"/>
    </xf>
    <xf numFmtId="0" fontId="10" fillId="7" borderId="11" xfId="0" applyFont="1" applyFill="1" applyBorder="1" applyAlignment="1">
      <alignment vertical="center" wrapText="1" shrinkToFit="1"/>
    </xf>
    <xf numFmtId="0" fontId="10" fillId="7" borderId="8" xfId="0" applyFont="1" applyFill="1" applyBorder="1" applyAlignment="1">
      <alignment vertical="center" wrapText="1" shrinkToFit="1"/>
    </xf>
    <xf numFmtId="0" fontId="8" fillId="7" borderId="11" xfId="0" applyFont="1" applyFill="1" applyBorder="1" applyAlignment="1">
      <alignment horizontal="center" vertical="center" wrapText="1" shrinkToFit="1"/>
    </xf>
    <xf numFmtId="0" fontId="10" fillId="7" borderId="18" xfId="0" applyFont="1" applyFill="1" applyBorder="1" applyAlignment="1">
      <alignment horizontal="left" vertical="center" wrapText="1" shrinkToFit="1"/>
    </xf>
    <xf numFmtId="0" fontId="10" fillId="7" borderId="7" xfId="0" applyFont="1" applyFill="1" applyBorder="1" applyAlignment="1">
      <alignment horizontal="center" vertical="center" wrapText="1" shrinkToFit="1"/>
    </xf>
    <xf numFmtId="0" fontId="10" fillId="7" borderId="8" xfId="0" applyFont="1" applyFill="1" applyBorder="1" applyAlignment="1">
      <alignment horizontal="center" vertical="center" wrapText="1" shrinkToFit="1"/>
    </xf>
    <xf numFmtId="0" fontId="10" fillId="7" borderId="12" xfId="0" applyFont="1" applyFill="1" applyBorder="1" applyAlignment="1">
      <alignment vertical="center" wrapText="1" shrinkToFit="1"/>
    </xf>
    <xf numFmtId="0" fontId="10" fillId="7" borderId="13" xfId="0" applyFont="1" applyFill="1" applyBorder="1" applyAlignment="1">
      <alignment vertical="center" wrapText="1" shrinkToFit="1"/>
    </xf>
    <xf numFmtId="0" fontId="10" fillId="7" borderId="14" xfId="0" applyFont="1" applyFill="1" applyBorder="1" applyAlignment="1">
      <alignment vertical="center" wrapText="1" shrinkToFit="1"/>
    </xf>
    <xf numFmtId="0" fontId="10" fillId="7" borderId="31" xfId="0" applyFont="1" applyFill="1" applyBorder="1" applyAlignment="1">
      <alignment horizontal="center" vertical="top" wrapText="1" shrinkToFit="1"/>
    </xf>
    <xf numFmtId="0" fontId="10" fillId="7" borderId="67" xfId="0" applyFont="1" applyFill="1" applyBorder="1" applyAlignment="1">
      <alignment horizontal="center" vertical="top" wrapText="1" shrinkToFit="1"/>
    </xf>
    <xf numFmtId="0" fontId="10" fillId="7" borderId="32" xfId="0" applyFont="1" applyFill="1" applyBorder="1" applyAlignment="1">
      <alignment horizontal="center" vertical="top" wrapText="1" shrinkToFit="1"/>
    </xf>
    <xf numFmtId="0" fontId="10" fillId="7" borderId="68" xfId="0" applyFont="1" applyFill="1" applyBorder="1" applyAlignment="1">
      <alignment horizontal="center" vertical="top" wrapText="1" shrinkToFit="1"/>
    </xf>
    <xf numFmtId="0" fontId="10" fillId="7" borderId="32" xfId="0" applyFont="1" applyFill="1" applyBorder="1" applyAlignment="1">
      <alignment horizontal="center" vertical="top" textRotation="255" wrapText="1" shrinkToFit="1"/>
    </xf>
    <xf numFmtId="0" fontId="10" fillId="7" borderId="68" xfId="0" applyFont="1" applyFill="1" applyBorder="1" applyAlignment="1">
      <alignment horizontal="center" vertical="top" textRotation="255" wrapText="1" shrinkToFit="1"/>
    </xf>
    <xf numFmtId="0" fontId="10" fillId="7" borderId="23" xfId="0" applyFont="1" applyFill="1" applyBorder="1" applyAlignment="1">
      <alignment horizontal="center" vertical="top" wrapText="1" shrinkToFit="1"/>
    </xf>
    <xf numFmtId="0" fontId="10" fillId="7" borderId="25" xfId="0" applyFont="1" applyFill="1" applyBorder="1" applyAlignment="1">
      <alignment horizontal="center" vertical="top" wrapText="1" shrinkToFit="1"/>
    </xf>
    <xf numFmtId="0" fontId="10" fillId="7" borderId="63" xfId="0" applyFont="1" applyFill="1" applyBorder="1" applyAlignment="1">
      <alignment horizontal="center" vertical="top" wrapText="1" shrinkToFit="1"/>
    </xf>
    <xf numFmtId="0" fontId="10" fillId="7" borderId="27" xfId="0" applyFont="1" applyFill="1" applyBorder="1" applyAlignment="1">
      <alignment horizontal="center" vertical="center" shrinkToFit="1"/>
    </xf>
    <xf numFmtId="0" fontId="10" fillId="7" borderId="29" xfId="0" applyFont="1" applyFill="1" applyBorder="1" applyAlignment="1">
      <alignment horizontal="center" vertical="center" shrinkToFit="1"/>
    </xf>
    <xf numFmtId="0" fontId="10" fillId="7" borderId="65" xfId="0" applyFont="1" applyFill="1" applyBorder="1" applyAlignment="1">
      <alignment horizontal="center" vertical="center" shrinkToFit="1"/>
    </xf>
    <xf numFmtId="0" fontId="10" fillId="7" borderId="28" xfId="0" applyFont="1" applyFill="1" applyBorder="1" applyAlignment="1">
      <alignment horizontal="center" vertical="center" shrinkToFit="1"/>
    </xf>
    <xf numFmtId="0" fontId="10" fillId="7" borderId="30" xfId="0" applyFont="1" applyFill="1" applyBorder="1" applyAlignment="1">
      <alignment horizontal="center" vertical="center" shrinkToFit="1"/>
    </xf>
    <xf numFmtId="0" fontId="10" fillId="7" borderId="66" xfId="0" applyFont="1" applyFill="1" applyBorder="1" applyAlignment="1">
      <alignment horizontal="center" vertical="center" shrinkToFit="1"/>
    </xf>
    <xf numFmtId="0" fontId="10" fillId="7" borderId="29" xfId="0" applyFont="1" applyFill="1" applyBorder="1" applyAlignment="1">
      <alignment horizontal="center" vertical="center"/>
    </xf>
    <xf numFmtId="0" fontId="10" fillId="7" borderId="65" xfId="0" applyFont="1" applyFill="1" applyBorder="1" applyAlignment="1">
      <alignment horizontal="center" vertical="center"/>
    </xf>
    <xf numFmtId="0" fontId="10" fillId="7" borderId="28" xfId="0" applyFont="1" applyFill="1" applyBorder="1" applyAlignment="1">
      <alignment horizontal="center" vertical="center" wrapText="1" shrinkToFit="1"/>
    </xf>
    <xf numFmtId="0" fontId="10" fillId="7" borderId="30" xfId="0" applyFont="1" applyFill="1" applyBorder="1" applyAlignment="1">
      <alignment horizontal="center" vertical="center" wrapText="1" shrinkToFit="1"/>
    </xf>
    <xf numFmtId="0" fontId="10" fillId="7" borderId="66" xfId="0" applyFont="1" applyFill="1" applyBorder="1" applyAlignment="1">
      <alignment horizontal="center" vertical="center" wrapText="1" shrinkToFit="1"/>
    </xf>
    <xf numFmtId="0" fontId="10" fillId="7" borderId="27" xfId="0" applyFont="1" applyFill="1" applyBorder="1" applyAlignment="1">
      <alignment horizontal="center" vertical="center" wrapText="1" shrinkToFit="1"/>
    </xf>
    <xf numFmtId="0" fontId="10" fillId="7" borderId="29" xfId="0" applyFont="1" applyFill="1" applyBorder="1" applyAlignment="1">
      <alignment horizontal="center" vertical="center" wrapText="1" shrinkToFit="1"/>
    </xf>
    <xf numFmtId="0" fontId="10" fillId="7" borderId="65" xfId="0" applyFont="1" applyFill="1" applyBorder="1" applyAlignment="1">
      <alignment horizontal="center" vertical="center" wrapText="1" shrinkToFit="1"/>
    </xf>
    <xf numFmtId="0" fontId="10" fillId="7" borderId="33" xfId="0" applyFont="1" applyFill="1" applyBorder="1" applyAlignment="1">
      <alignment horizontal="center" vertical="top" wrapText="1" shrinkToFit="1"/>
    </xf>
    <xf numFmtId="0" fontId="10" fillId="7" borderId="69" xfId="0" applyFont="1" applyFill="1" applyBorder="1" applyAlignment="1">
      <alignment horizontal="center" vertical="top" wrapText="1" shrinkToFit="1"/>
    </xf>
    <xf numFmtId="0" fontId="10" fillId="7" borderId="31" xfId="0" applyFont="1" applyFill="1" applyBorder="1" applyAlignment="1">
      <alignment horizontal="center" vertical="center" wrapText="1" shrinkToFit="1"/>
    </xf>
    <xf numFmtId="0" fontId="10" fillId="7" borderId="67" xfId="0" applyFont="1" applyFill="1" applyBorder="1" applyAlignment="1">
      <alignment horizontal="center" vertical="center" wrapText="1" shrinkToFit="1"/>
    </xf>
    <xf numFmtId="0" fontId="10" fillId="7" borderId="34" xfId="0" applyFont="1" applyFill="1" applyBorder="1" applyAlignment="1">
      <alignment horizontal="center" vertical="center" wrapText="1" shrinkToFit="1"/>
    </xf>
    <xf numFmtId="0" fontId="10" fillId="7" borderId="73" xfId="0" applyFont="1" applyFill="1" applyBorder="1" applyAlignment="1">
      <alignment horizontal="center" vertical="center" wrapText="1" shrinkToFit="1"/>
    </xf>
    <xf numFmtId="49" fontId="10" fillId="7" borderId="35" xfId="0" applyNumberFormat="1" applyFont="1" applyFill="1" applyBorder="1" applyAlignment="1">
      <alignment horizontal="center" vertical="center" wrapText="1" shrinkToFit="1"/>
    </xf>
    <xf numFmtId="49" fontId="10" fillId="7" borderId="38" xfId="0" applyNumberFormat="1" applyFont="1" applyFill="1" applyBorder="1" applyAlignment="1">
      <alignment horizontal="center" vertical="center" shrinkToFit="1"/>
    </xf>
    <xf numFmtId="0" fontId="10" fillId="7" borderId="39" xfId="0" applyFont="1" applyFill="1" applyBorder="1" applyAlignment="1">
      <alignment horizontal="center" vertical="center" shrinkToFit="1"/>
    </xf>
    <xf numFmtId="49" fontId="10" fillId="7" borderId="46" xfId="0" applyNumberFormat="1" applyFont="1" applyFill="1" applyBorder="1" applyAlignment="1">
      <alignment horizontal="center" vertical="center" wrapText="1" shrinkToFit="1"/>
    </xf>
    <xf numFmtId="49" fontId="10" fillId="7" borderId="42" xfId="0" applyNumberFormat="1" applyFont="1" applyFill="1" applyBorder="1" applyAlignment="1">
      <alignment horizontal="center" vertical="center" wrapText="1" shrinkToFit="1"/>
    </xf>
    <xf numFmtId="0" fontId="10" fillId="7" borderId="36" xfId="0" applyFont="1" applyFill="1" applyBorder="1" applyAlignment="1">
      <alignment horizontal="center" vertical="center" wrapText="1" shrinkToFit="1"/>
    </xf>
    <xf numFmtId="0" fontId="10" fillId="7" borderId="70" xfId="0" applyFont="1" applyFill="1" applyBorder="1" applyAlignment="1">
      <alignment horizontal="center" vertical="center" wrapText="1" shrinkToFit="1"/>
    </xf>
    <xf numFmtId="0" fontId="10" fillId="7" borderId="35" xfId="0" applyFont="1" applyFill="1" applyBorder="1" applyAlignment="1">
      <alignment horizontal="center" vertical="center" wrapText="1" shrinkToFit="1"/>
    </xf>
    <xf numFmtId="0" fontId="10" fillId="7" borderId="11" xfId="0" applyFont="1" applyFill="1" applyBorder="1" applyAlignment="1">
      <alignment horizontal="left" vertical="center" shrinkToFit="1"/>
    </xf>
    <xf numFmtId="0" fontId="10" fillId="7" borderId="16" xfId="0" applyFont="1" applyFill="1" applyBorder="1" applyAlignment="1">
      <alignment horizontal="left" vertical="center" wrapText="1" shrinkToFit="1"/>
    </xf>
    <xf numFmtId="0" fontId="10" fillId="7" borderId="15" xfId="0" applyFont="1" applyFill="1" applyBorder="1" applyAlignment="1">
      <alignment horizontal="left" vertical="center" wrapText="1" shrinkToFit="1"/>
    </xf>
    <xf numFmtId="0" fontId="10" fillId="7" borderId="17" xfId="0" applyFont="1" applyFill="1" applyBorder="1" applyAlignment="1">
      <alignment horizontal="left" vertical="center" wrapText="1" shrinkToFit="1"/>
    </xf>
    <xf numFmtId="0" fontId="10" fillId="7" borderId="41" xfId="0" applyFont="1" applyFill="1" applyBorder="1" applyAlignment="1">
      <alignment horizontal="left" vertical="center" wrapText="1" shrinkToFit="1"/>
    </xf>
    <xf numFmtId="0" fontId="10" fillId="7" borderId="42" xfId="0" applyFont="1" applyFill="1" applyBorder="1" applyAlignment="1">
      <alignment horizontal="left" vertical="center" wrapText="1" shrinkToFit="1"/>
    </xf>
    <xf numFmtId="0" fontId="10" fillId="7" borderId="43" xfId="0" applyFont="1" applyFill="1" applyBorder="1" applyAlignment="1">
      <alignment horizontal="left" vertical="center" wrapText="1" shrinkToFit="1"/>
    </xf>
    <xf numFmtId="0" fontId="10" fillId="7" borderId="38" xfId="0" applyFont="1" applyFill="1" applyBorder="1" applyAlignment="1">
      <alignment horizontal="center" vertical="center" wrapText="1" shrinkToFit="1"/>
    </xf>
    <xf numFmtId="0" fontId="10" fillId="7" borderId="38" xfId="0" applyFont="1" applyFill="1" applyBorder="1" applyAlignment="1">
      <alignment horizontal="center" vertical="center" shrinkToFit="1"/>
    </xf>
    <xf numFmtId="0" fontId="10" fillId="7" borderId="35" xfId="0" applyFont="1" applyFill="1" applyBorder="1" applyAlignment="1">
      <alignment horizontal="center" vertical="center" shrinkToFit="1"/>
    </xf>
    <xf numFmtId="0" fontId="10" fillId="7" borderId="22" xfId="0" applyFont="1" applyFill="1" applyBorder="1" applyAlignment="1">
      <alignment horizontal="center" vertical="center" wrapText="1" shrinkToFit="1"/>
    </xf>
    <xf numFmtId="0" fontId="10" fillId="7" borderId="47" xfId="0" applyFont="1" applyFill="1" applyBorder="1" applyAlignment="1">
      <alignment horizontal="center" vertical="center" wrapText="1" shrinkToFit="1"/>
    </xf>
    <xf numFmtId="49" fontId="10" fillId="7" borderId="38" xfId="0" applyNumberFormat="1" applyFont="1" applyFill="1" applyBorder="1" applyAlignment="1">
      <alignment horizontal="center" vertical="center" wrapText="1" shrinkToFit="1"/>
    </xf>
    <xf numFmtId="49" fontId="10" fillId="7" borderId="39" xfId="0" applyNumberFormat="1" applyFont="1" applyFill="1" applyBorder="1" applyAlignment="1">
      <alignment horizontal="center" vertical="center" wrapText="1" shrinkToFit="1"/>
    </xf>
    <xf numFmtId="49" fontId="10" fillId="7" borderId="35" xfId="0" applyNumberFormat="1" applyFont="1" applyFill="1" applyBorder="1" applyAlignment="1">
      <alignment horizontal="center" vertical="center" shrinkToFit="1"/>
    </xf>
    <xf numFmtId="0" fontId="10" fillId="7" borderId="39" xfId="0" applyFont="1" applyFill="1" applyBorder="1" applyAlignment="1">
      <alignment horizontal="center" vertical="center" wrapText="1" shrinkToFit="1"/>
    </xf>
    <xf numFmtId="0" fontId="10" fillId="7" borderId="19" xfId="0" applyFont="1" applyFill="1" applyBorder="1" applyAlignment="1">
      <alignment horizontal="left" vertical="center" wrapText="1" shrinkToFit="1"/>
    </xf>
    <xf numFmtId="0" fontId="10" fillId="7" borderId="6" xfId="0" applyFont="1" applyFill="1" applyBorder="1" applyAlignment="1">
      <alignment horizontal="left" vertical="center" shrinkToFit="1"/>
    </xf>
    <xf numFmtId="0" fontId="10" fillId="7" borderId="16" xfId="0" applyFont="1" applyFill="1" applyBorder="1" applyAlignment="1">
      <alignment horizontal="left" vertical="center" shrinkToFit="1"/>
    </xf>
    <xf numFmtId="0" fontId="10" fillId="7" borderId="20" xfId="0" applyFont="1" applyFill="1" applyBorder="1" applyAlignment="1">
      <alignment horizontal="left" vertical="center" shrinkToFit="1"/>
    </xf>
    <xf numFmtId="0" fontId="10" fillId="7" borderId="45" xfId="0" applyFont="1" applyFill="1" applyBorder="1" applyAlignment="1">
      <alignment horizontal="left" vertical="center" shrinkToFit="1"/>
    </xf>
    <xf numFmtId="0" fontId="10" fillId="7" borderId="42" xfId="0" applyFont="1" applyFill="1" applyBorder="1" applyAlignment="1">
      <alignment horizontal="left" vertical="center" shrinkToFit="1"/>
    </xf>
    <xf numFmtId="0" fontId="10" fillId="7" borderId="6" xfId="0" applyFont="1" applyFill="1" applyBorder="1" applyAlignment="1">
      <alignment horizontal="center" vertical="center" shrinkToFit="1"/>
    </xf>
    <xf numFmtId="0" fontId="10" fillId="7" borderId="16" xfId="0" applyFont="1" applyFill="1" applyBorder="1" applyAlignment="1">
      <alignment horizontal="center" vertical="center" shrinkToFit="1"/>
    </xf>
    <xf numFmtId="0" fontId="10" fillId="7" borderId="7" xfId="0" applyFont="1" applyFill="1" applyBorder="1" applyAlignment="1">
      <alignment horizontal="center" vertical="center" shrinkToFit="1"/>
    </xf>
    <xf numFmtId="0" fontId="10" fillId="7" borderId="11" xfId="0" applyFont="1" applyFill="1" applyBorder="1" applyAlignment="1">
      <alignment horizontal="center" vertical="center" shrinkToFit="1"/>
    </xf>
    <xf numFmtId="0" fontId="10" fillId="7" borderId="21" xfId="0" applyFont="1" applyFill="1" applyBorder="1" applyAlignment="1">
      <alignment horizontal="center" vertical="center" shrinkToFit="1"/>
    </xf>
    <xf numFmtId="0" fontId="11" fillId="8" borderId="0" xfId="0" applyFont="1" applyFill="1" applyBorder="1" applyAlignment="1">
      <alignment horizontal="center" vertical="center" wrapText="1" shrinkToFit="1"/>
    </xf>
    <xf numFmtId="0" fontId="11" fillId="8" borderId="22" xfId="0" applyFont="1" applyFill="1" applyBorder="1" applyAlignment="1">
      <alignment horizontal="center" vertical="center" wrapText="1" shrinkToFit="1"/>
    </xf>
    <xf numFmtId="0" fontId="11" fillId="8" borderId="42" xfId="0" applyFont="1" applyFill="1" applyBorder="1" applyAlignment="1">
      <alignment horizontal="center" vertical="center" wrapText="1" shrinkToFit="1"/>
    </xf>
    <xf numFmtId="0" fontId="11" fillId="8" borderId="60" xfId="0" applyFont="1" applyFill="1" applyBorder="1" applyAlignment="1">
      <alignment horizontal="center" vertical="center" wrapText="1" shrinkToFit="1"/>
    </xf>
    <xf numFmtId="0" fontId="11" fillId="8" borderId="26" xfId="0" applyFont="1" applyFill="1" applyBorder="1" applyAlignment="1">
      <alignment horizontal="center" vertical="center" wrapText="1" shrinkToFit="1"/>
    </xf>
    <xf numFmtId="0" fontId="11" fillId="8" borderId="45" xfId="0" applyFont="1" applyFill="1" applyBorder="1" applyAlignment="1">
      <alignment horizontal="center" vertical="center" wrapText="1" shrinkToFit="1"/>
    </xf>
    <xf numFmtId="0" fontId="10" fillId="7" borderId="51" xfId="0" applyFont="1" applyFill="1" applyBorder="1" applyAlignment="1">
      <alignment horizontal="center" vertical="center" wrapText="1" shrinkToFit="1"/>
    </xf>
    <xf numFmtId="0" fontId="10" fillId="7" borderId="46" xfId="0" applyFont="1" applyFill="1" applyBorder="1" applyAlignment="1">
      <alignment horizontal="center" vertical="center" wrapText="1" shrinkToFit="1"/>
    </xf>
    <xf numFmtId="0" fontId="10" fillId="7" borderId="44" xfId="0" applyFont="1" applyFill="1" applyBorder="1" applyAlignment="1">
      <alignment horizontal="center" vertical="center" wrapText="1" shrinkToFit="1"/>
    </xf>
    <xf numFmtId="0" fontId="10" fillId="7" borderId="41" xfId="0" applyFont="1" applyFill="1" applyBorder="1" applyAlignment="1">
      <alignment horizontal="center" vertical="center" wrapText="1" shrinkToFit="1"/>
    </xf>
    <xf numFmtId="0" fontId="10" fillId="7" borderId="42" xfId="0" applyFont="1" applyFill="1" applyBorder="1" applyAlignment="1">
      <alignment horizontal="center" vertical="center" wrapText="1" shrinkToFit="1"/>
    </xf>
    <xf numFmtId="0" fontId="10" fillId="7" borderId="43" xfId="0" applyFont="1" applyFill="1" applyBorder="1" applyAlignment="1">
      <alignment horizontal="center" vertical="center" wrapText="1" shrinkToFit="1"/>
    </xf>
    <xf numFmtId="0" fontId="10" fillId="7" borderId="51" xfId="0" applyFont="1" applyFill="1" applyBorder="1" applyAlignment="1">
      <alignment horizontal="center" vertical="center" shrinkToFit="1"/>
    </xf>
    <xf numFmtId="0" fontId="10" fillId="7" borderId="46" xfId="0" applyFont="1" applyFill="1" applyBorder="1" applyAlignment="1">
      <alignment horizontal="center" vertical="center" shrinkToFit="1"/>
    </xf>
    <xf numFmtId="0" fontId="10" fillId="7" borderId="55" xfId="0" applyFont="1" applyFill="1" applyBorder="1" applyAlignment="1">
      <alignment horizontal="center" vertical="center" shrinkToFit="1"/>
    </xf>
    <xf numFmtId="0" fontId="10" fillId="7" borderId="41" xfId="0" applyFont="1" applyFill="1" applyBorder="1" applyAlignment="1">
      <alignment horizontal="center" vertical="center" shrinkToFit="1"/>
    </xf>
    <xf numFmtId="0" fontId="10" fillId="7" borderId="42" xfId="0" applyFont="1" applyFill="1" applyBorder="1" applyAlignment="1">
      <alignment horizontal="center" vertical="center" shrinkToFit="1"/>
    </xf>
    <xf numFmtId="0" fontId="10" fillId="7" borderId="61" xfId="0" applyFont="1" applyFill="1" applyBorder="1" applyAlignment="1">
      <alignment horizontal="center" vertical="center" shrinkToFit="1"/>
    </xf>
    <xf numFmtId="0" fontId="10" fillId="7" borderId="0" xfId="0" applyFont="1" applyFill="1" applyBorder="1" applyAlignment="1">
      <alignment horizontal="center" vertical="center" wrapText="1" shrinkToFit="1"/>
    </xf>
    <xf numFmtId="0" fontId="8" fillId="7" borderId="28" xfId="0" applyFont="1" applyFill="1" applyBorder="1" applyAlignment="1">
      <alignment horizontal="center" vertical="center" wrapText="1"/>
    </xf>
    <xf numFmtId="0" fontId="8" fillId="7" borderId="30" xfId="0" applyFont="1" applyFill="1" applyBorder="1" applyAlignment="1">
      <alignment horizontal="center" vertical="center" wrapText="1"/>
    </xf>
    <xf numFmtId="0" fontId="8" fillId="7" borderId="66" xfId="0" applyFont="1" applyFill="1" applyBorder="1" applyAlignment="1">
      <alignment horizontal="center" vertical="center" wrapText="1"/>
    </xf>
    <xf numFmtId="0" fontId="0" fillId="7" borderId="33" xfId="0" applyFill="1" applyBorder="1" applyAlignment="1">
      <alignment horizontal="center" vertical="center" wrapText="1" shrinkToFit="1"/>
    </xf>
    <xf numFmtId="0" fontId="0" fillId="7" borderId="69" xfId="0" applyFill="1" applyBorder="1" applyAlignment="1">
      <alignment horizontal="center" vertical="center" wrapText="1" shrinkToFit="1"/>
    </xf>
    <xf numFmtId="0" fontId="0" fillId="7" borderId="32" xfId="0" applyFill="1" applyBorder="1" applyAlignment="1">
      <alignment horizontal="center" vertical="center" wrapText="1" shrinkToFit="1"/>
    </xf>
    <xf numFmtId="0" fontId="0" fillId="7" borderId="68" xfId="0" applyFill="1" applyBorder="1" applyAlignment="1">
      <alignment horizontal="center" vertical="center" wrapText="1" shrinkToFit="1"/>
    </xf>
    <xf numFmtId="0" fontId="0" fillId="7" borderId="34" xfId="0" applyFill="1" applyBorder="1" applyAlignment="1">
      <alignment vertical="center" wrapText="1" shrinkToFit="1"/>
    </xf>
    <xf numFmtId="0" fontId="0" fillId="7" borderId="35" xfId="0" applyFill="1" applyBorder="1" applyAlignment="1">
      <alignment vertical="center" wrapText="1" shrinkToFit="1"/>
    </xf>
    <xf numFmtId="0" fontId="0" fillId="7" borderId="34" xfId="0" applyFill="1" applyBorder="1" applyAlignment="1">
      <alignment horizontal="left" vertical="center" wrapText="1" shrinkToFit="1"/>
    </xf>
    <xf numFmtId="0" fontId="0" fillId="7" borderId="35" xfId="0" applyFill="1" applyBorder="1" applyAlignment="1">
      <alignment horizontal="left" vertical="center" wrapText="1" shrinkToFit="1"/>
    </xf>
    <xf numFmtId="0" fontId="0" fillId="7" borderId="31" xfId="0" applyFill="1" applyBorder="1" applyAlignment="1">
      <alignment horizontal="left" vertical="center" wrapText="1" shrinkToFit="1"/>
    </xf>
    <xf numFmtId="0" fontId="0" fillId="7" borderId="36" xfId="0" applyFill="1" applyBorder="1" applyAlignment="1">
      <alignment horizontal="center" vertical="center" wrapText="1" shrinkToFit="1"/>
    </xf>
    <xf numFmtId="0" fontId="0" fillId="7" borderId="22" xfId="0" applyFill="1" applyBorder="1" applyAlignment="1">
      <alignment horizontal="center" vertical="center" wrapText="1" shrinkToFit="1"/>
    </xf>
    <xf numFmtId="0" fontId="0" fillId="7" borderId="70" xfId="0" applyFill="1" applyBorder="1" applyAlignment="1">
      <alignment horizontal="center" vertical="center" wrapText="1" shrinkToFit="1"/>
    </xf>
    <xf numFmtId="0" fontId="0" fillId="7" borderId="37" xfId="0" applyFill="1" applyBorder="1" applyAlignment="1">
      <alignment horizontal="center" vertical="center" wrapText="1" shrinkToFit="1"/>
    </xf>
    <xf numFmtId="0" fontId="0" fillId="7" borderId="71" xfId="0" applyFill="1" applyBorder="1" applyAlignment="1">
      <alignment horizontal="center" vertical="center" wrapText="1" shrinkToFit="1"/>
    </xf>
    <xf numFmtId="0" fontId="0" fillId="7" borderId="40" xfId="0" applyFill="1" applyBorder="1" applyAlignment="1">
      <alignment horizontal="center" vertical="center" wrapText="1" shrinkToFit="1"/>
    </xf>
    <xf numFmtId="0" fontId="0" fillId="7" borderId="64" xfId="0" applyFill="1" applyBorder="1" applyAlignment="1">
      <alignment horizontal="center" vertical="center" wrapText="1" shrinkToFit="1"/>
    </xf>
    <xf numFmtId="0" fontId="0" fillId="7" borderId="23" xfId="0" applyFill="1" applyBorder="1" applyAlignment="1">
      <alignment horizontal="center" vertical="center" wrapText="1" shrinkToFit="1"/>
    </xf>
    <xf numFmtId="0" fontId="0" fillId="7" borderId="63" xfId="0" applyFill="1" applyBorder="1" applyAlignment="1">
      <alignment horizontal="center" vertical="center" wrapText="1" shrinkToFit="1"/>
    </xf>
    <xf numFmtId="0" fontId="10" fillId="7" borderId="37" xfId="0" applyFont="1" applyFill="1" applyBorder="1" applyAlignment="1">
      <alignment horizontal="center" vertical="center" wrapText="1" shrinkToFit="1"/>
    </xf>
    <xf numFmtId="0" fontId="10" fillId="7" borderId="71" xfId="0" applyFont="1" applyFill="1" applyBorder="1" applyAlignment="1">
      <alignment horizontal="center" vertical="center" wrapText="1" shrinkToFit="1"/>
    </xf>
    <xf numFmtId="0" fontId="10" fillId="7" borderId="33" xfId="0" applyNumberFormat="1" applyFont="1" applyFill="1" applyBorder="1" applyAlignment="1">
      <alignment horizontal="center" vertical="center" wrapText="1" shrinkToFit="1"/>
    </xf>
    <xf numFmtId="0" fontId="10" fillId="7" borderId="69" xfId="0" applyNumberFormat="1" applyFont="1" applyFill="1" applyBorder="1" applyAlignment="1">
      <alignment horizontal="center" vertical="center" wrapText="1" shrinkToFit="1"/>
    </xf>
    <xf numFmtId="0" fontId="10" fillId="7" borderId="40" xfId="0" applyFont="1" applyFill="1" applyBorder="1" applyAlignment="1">
      <alignment horizontal="center" vertical="center" wrapText="1" shrinkToFit="1"/>
    </xf>
    <xf numFmtId="0" fontId="10" fillId="7" borderId="64" xfId="0" applyFont="1" applyFill="1" applyBorder="1" applyAlignment="1">
      <alignment horizontal="center" vertical="center" wrapText="1" shrinkToFit="1"/>
    </xf>
    <xf numFmtId="0" fontId="10" fillId="7" borderId="36" xfId="0" applyFont="1" applyFill="1" applyBorder="1" applyAlignment="1">
      <alignment horizontal="center" vertical="center" shrinkToFit="1"/>
    </xf>
    <xf numFmtId="0" fontId="10" fillId="7" borderId="22" xfId="0" applyFont="1" applyFill="1" applyBorder="1" applyAlignment="1">
      <alignment horizontal="center" vertical="center" shrinkToFit="1"/>
    </xf>
    <xf numFmtId="0" fontId="10" fillId="7" borderId="70" xfId="0" applyFont="1" applyFill="1" applyBorder="1" applyAlignment="1">
      <alignment horizontal="center" vertical="center" shrinkToFit="1"/>
    </xf>
    <xf numFmtId="0" fontId="10" fillId="7" borderId="26" xfId="0" applyFont="1" applyFill="1" applyBorder="1" applyAlignment="1">
      <alignment horizontal="center" vertical="center" wrapText="1" shrinkToFit="1"/>
    </xf>
    <xf numFmtId="0" fontId="10" fillId="7" borderId="56" xfId="0" applyFont="1" applyFill="1" applyBorder="1" applyAlignment="1">
      <alignment horizontal="center" vertical="center" wrapText="1" shrinkToFit="1"/>
    </xf>
    <xf numFmtId="0" fontId="10" fillId="7" borderId="32" xfId="0" applyFont="1" applyFill="1" applyBorder="1" applyAlignment="1">
      <alignment horizontal="center" vertical="center" textRotation="255" wrapText="1" shrinkToFit="1"/>
    </xf>
    <xf numFmtId="0" fontId="10" fillId="7" borderId="68" xfId="0" applyFont="1" applyFill="1" applyBorder="1" applyAlignment="1">
      <alignment horizontal="center" vertical="center" textRotation="255" wrapText="1" shrinkToFit="1"/>
    </xf>
    <xf numFmtId="0" fontId="8" fillId="7" borderId="28" xfId="0" applyFont="1" applyFill="1" applyBorder="1" applyAlignment="1">
      <alignment horizontal="center" vertical="center" wrapText="1" shrinkToFit="1"/>
    </xf>
    <xf numFmtId="0" fontId="8" fillId="7" borderId="30" xfId="0" applyFont="1" applyFill="1" applyBorder="1" applyAlignment="1">
      <alignment horizontal="center" vertical="center" wrapText="1" shrinkToFit="1"/>
    </xf>
    <xf numFmtId="0" fontId="8" fillId="7" borderId="66" xfId="0" applyFont="1" applyFill="1" applyBorder="1" applyAlignment="1">
      <alignment horizontal="center" vertical="center" wrapText="1" shrinkToFit="1"/>
    </xf>
    <xf numFmtId="0" fontId="10" fillId="7" borderId="57" xfId="0" applyFont="1" applyFill="1" applyBorder="1" applyAlignment="1">
      <alignment horizontal="center" vertical="center" wrapText="1" shrinkToFit="1"/>
    </xf>
    <xf numFmtId="0" fontId="10" fillId="7" borderId="72" xfId="0" applyFont="1" applyFill="1" applyBorder="1" applyAlignment="1">
      <alignment horizontal="center" vertical="center" wrapText="1" shrinkToFit="1"/>
    </xf>
    <xf numFmtId="0" fontId="10" fillId="7" borderId="31" xfId="0" applyFont="1" applyFill="1" applyBorder="1" applyAlignment="1">
      <alignment horizontal="center" vertical="center" textRotation="255" wrapText="1" shrinkToFit="1"/>
    </xf>
    <xf numFmtId="0" fontId="10" fillId="7" borderId="67" xfId="0" applyFont="1" applyFill="1" applyBorder="1" applyAlignment="1">
      <alignment horizontal="center" vertical="center" textRotation="255" wrapText="1" shrinkToFit="1"/>
    </xf>
    <xf numFmtId="0" fontId="10" fillId="7" borderId="33" xfId="0" applyFont="1" applyFill="1" applyBorder="1" applyAlignment="1">
      <alignment horizontal="center" vertical="center" textRotation="255" wrapText="1" shrinkToFit="1"/>
    </xf>
    <xf numFmtId="0" fontId="10" fillId="7" borderId="69" xfId="0" applyFont="1" applyFill="1" applyBorder="1" applyAlignment="1">
      <alignment horizontal="center" vertical="center" textRotation="255" wrapText="1" shrinkToFit="1"/>
    </xf>
    <xf numFmtId="0" fontId="10" fillId="7" borderId="23" xfId="0" applyFont="1" applyFill="1" applyBorder="1" applyAlignment="1">
      <alignment horizontal="center" vertical="center" textRotation="255" wrapText="1" shrinkToFit="1"/>
    </xf>
    <xf numFmtId="0" fontId="10" fillId="7" borderId="63" xfId="0" applyFont="1" applyFill="1" applyBorder="1" applyAlignment="1">
      <alignment horizontal="center" vertical="center" textRotation="255" wrapText="1" shrinkToFit="1"/>
    </xf>
    <xf numFmtId="0" fontId="10" fillId="7" borderId="25" xfId="0" applyFont="1" applyFill="1" applyBorder="1" applyAlignment="1">
      <alignment horizontal="center" vertical="center" textRotation="255" wrapText="1" shrinkToFit="1"/>
    </xf>
    <xf numFmtId="0" fontId="10" fillId="7" borderId="23" xfId="0" applyFont="1" applyFill="1" applyBorder="1" applyAlignment="1">
      <alignment horizontal="center" vertical="center" textRotation="255" shrinkToFit="1"/>
    </xf>
    <xf numFmtId="0" fontId="10" fillId="7" borderId="25" xfId="0" applyFont="1" applyFill="1" applyBorder="1" applyAlignment="1">
      <alignment horizontal="center" vertical="center" textRotation="255" shrinkToFit="1"/>
    </xf>
    <xf numFmtId="0" fontId="10" fillId="7" borderId="63" xfId="0" applyFont="1" applyFill="1" applyBorder="1" applyAlignment="1">
      <alignment horizontal="center" vertical="center" textRotation="255" shrinkToFit="1"/>
    </xf>
    <xf numFmtId="0" fontId="10" fillId="7" borderId="6" xfId="0" applyFont="1" applyFill="1" applyBorder="1" applyAlignment="1">
      <alignment horizontal="center" vertical="center" wrapText="1" shrinkToFit="1"/>
    </xf>
    <xf numFmtId="0" fontId="10" fillId="7" borderId="45" xfId="0" applyFont="1" applyFill="1" applyBorder="1" applyAlignment="1">
      <alignment horizontal="center" vertical="center" wrapText="1" shrinkToFit="1"/>
    </xf>
    <xf numFmtId="0" fontId="10" fillId="7" borderId="26" xfId="0" applyFont="1" applyFill="1" applyBorder="1" applyAlignment="1">
      <alignment horizontal="center" vertical="center" textRotation="255" wrapText="1" shrinkToFit="1"/>
    </xf>
    <xf numFmtId="0" fontId="10" fillId="7" borderId="64" xfId="0" applyFont="1" applyFill="1" applyBorder="1" applyAlignment="1">
      <alignment horizontal="center" vertical="center" textRotation="255" wrapText="1" shrinkToFit="1"/>
    </xf>
    <xf numFmtId="0" fontId="10" fillId="7" borderId="23" xfId="0" applyFont="1" applyFill="1" applyBorder="1" applyAlignment="1">
      <alignment horizontal="center" vertical="center" shrinkToFit="1"/>
    </xf>
    <xf numFmtId="0" fontId="10" fillId="7" borderId="63" xfId="0" applyFont="1" applyFill="1" applyBorder="1" applyAlignment="1">
      <alignment horizontal="center" vertical="center" shrinkToFit="1"/>
    </xf>
    <xf numFmtId="0" fontId="10" fillId="7" borderId="22" xfId="0" applyFont="1" applyFill="1" applyBorder="1" applyAlignment="1">
      <alignment horizontal="center" vertical="center" textRotation="255" shrinkToFit="1"/>
    </xf>
    <xf numFmtId="0" fontId="10" fillId="7" borderId="70" xfId="0" applyFont="1" applyFill="1" applyBorder="1" applyAlignment="1">
      <alignment horizontal="center" vertical="center" textRotation="255" shrinkToFit="1"/>
    </xf>
    <xf numFmtId="49" fontId="10" fillId="7" borderId="31" xfId="0" applyNumberFormat="1" applyFont="1" applyFill="1" applyBorder="1" applyAlignment="1">
      <alignment horizontal="center" vertical="center" wrapText="1" shrinkToFit="1"/>
    </xf>
    <xf numFmtId="0" fontId="10" fillId="7" borderId="40" xfId="0" applyFont="1" applyFill="1" applyBorder="1" applyAlignment="1">
      <alignment horizontal="center" vertical="center" shrinkToFit="1"/>
    </xf>
    <xf numFmtId="0" fontId="10" fillId="7" borderId="64" xfId="0" applyFont="1" applyFill="1" applyBorder="1" applyAlignment="1">
      <alignment horizontal="center" vertical="center" shrinkToFit="1"/>
    </xf>
    <xf numFmtId="0" fontId="10" fillId="7" borderId="40" xfId="0" applyFont="1" applyFill="1" applyBorder="1" applyAlignment="1">
      <alignment horizontal="center" vertical="top" wrapText="1" shrinkToFit="1"/>
    </xf>
    <xf numFmtId="0" fontId="10" fillId="7" borderId="26" xfId="0" applyFont="1" applyFill="1" applyBorder="1" applyAlignment="1">
      <alignment horizontal="center" vertical="top" wrapText="1" shrinkToFit="1"/>
    </xf>
    <xf numFmtId="0" fontId="10" fillId="7" borderId="64" xfId="0" applyFont="1" applyFill="1" applyBorder="1" applyAlignment="1">
      <alignment horizontal="center" vertical="top" wrapText="1" shrinkToFit="1"/>
    </xf>
    <xf numFmtId="0" fontId="10" fillId="7" borderId="60" xfId="0" applyFont="1" applyFill="1" applyBorder="1" applyAlignment="1">
      <alignment horizontal="center" vertical="center" wrapText="1" shrinkToFit="1"/>
    </xf>
    <xf numFmtId="0" fontId="10" fillId="7" borderId="58" xfId="0" applyFont="1" applyFill="1" applyBorder="1" applyAlignment="1">
      <alignment horizontal="center" vertical="center" wrapText="1" shrinkToFit="1"/>
    </xf>
    <xf numFmtId="0" fontId="10" fillId="7" borderId="74" xfId="0" applyFont="1" applyFill="1" applyBorder="1" applyAlignment="1">
      <alignment horizontal="center" vertical="center" wrapText="1" shrinkToFit="1"/>
    </xf>
    <xf numFmtId="0" fontId="10" fillId="7" borderId="26" xfId="0" applyFont="1" applyFill="1" applyBorder="1" applyAlignment="1">
      <alignment horizontal="center" vertical="center" shrinkToFit="1"/>
    </xf>
    <xf numFmtId="49" fontId="10" fillId="7" borderId="48" xfId="0" applyNumberFormat="1" applyFont="1" applyFill="1" applyBorder="1" applyAlignment="1">
      <alignment horizontal="center" vertical="center" wrapText="1" shrinkToFit="1"/>
    </xf>
    <xf numFmtId="0" fontId="10" fillId="7" borderId="49" xfId="0" applyFont="1" applyFill="1" applyBorder="1" applyAlignment="1">
      <alignment horizontal="center" vertical="center" wrapText="1" shrinkToFit="1"/>
    </xf>
    <xf numFmtId="0" fontId="10" fillId="7" borderId="50" xfId="0" applyFont="1" applyFill="1" applyBorder="1" applyAlignment="1">
      <alignment horizontal="center" vertical="center" wrapText="1" shrinkToFit="1"/>
    </xf>
    <xf numFmtId="49" fontId="10" fillId="7" borderId="33" xfId="0" applyNumberFormat="1" applyFont="1" applyFill="1" applyBorder="1" applyAlignment="1">
      <alignment horizontal="center" vertical="center" wrapText="1" shrinkToFit="1"/>
    </xf>
    <xf numFmtId="49" fontId="10" fillId="7" borderId="34" xfId="0" applyNumberFormat="1" applyFont="1" applyFill="1" applyBorder="1" applyAlignment="1">
      <alignment horizontal="center" vertical="center" wrapText="1" shrinkToFit="1"/>
    </xf>
    <xf numFmtId="49" fontId="10" fillId="7" borderId="23" xfId="0" applyNumberFormat="1" applyFont="1" applyFill="1" applyBorder="1" applyAlignment="1">
      <alignment horizontal="center" vertical="center" wrapText="1" shrinkToFit="1"/>
    </xf>
    <xf numFmtId="49" fontId="10" fillId="7" borderId="32" xfId="0" applyNumberFormat="1" applyFont="1" applyFill="1" applyBorder="1" applyAlignment="1">
      <alignment horizontal="center" vertical="center" wrapText="1" shrinkToFit="1"/>
    </xf>
    <xf numFmtId="49" fontId="10" fillId="7" borderId="63" xfId="0" applyNumberFormat="1" applyFont="1" applyFill="1" applyBorder="1" applyAlignment="1">
      <alignment horizontal="center" vertical="center" wrapText="1" shrinkToFit="1"/>
    </xf>
    <xf numFmtId="49" fontId="10" fillId="7" borderId="37" xfId="0" applyNumberFormat="1" applyFont="1" applyFill="1" applyBorder="1" applyAlignment="1">
      <alignment horizontal="center" vertical="center" wrapText="1" shrinkToFit="1"/>
    </xf>
    <xf numFmtId="49" fontId="10" fillId="7" borderId="36" xfId="0" applyNumberFormat="1" applyFont="1" applyFill="1" applyBorder="1" applyAlignment="1">
      <alignment horizontal="center" vertical="center" wrapText="1" shrinkToFit="1"/>
    </xf>
    <xf numFmtId="49" fontId="10" fillId="7" borderId="40" xfId="0" applyNumberFormat="1" applyFont="1" applyFill="1" applyBorder="1" applyAlignment="1">
      <alignment horizontal="center" vertical="center" wrapText="1" shrinkToFit="1"/>
    </xf>
    <xf numFmtId="49" fontId="10" fillId="7" borderId="64" xfId="0" applyNumberFormat="1" applyFont="1" applyFill="1" applyBorder="1" applyAlignment="1">
      <alignment horizontal="center" vertical="center" wrapText="1" shrinkToFit="1"/>
    </xf>
    <xf numFmtId="0" fontId="10" fillId="7" borderId="75" xfId="0" applyFont="1" applyFill="1" applyBorder="1" applyAlignment="1">
      <alignment horizontal="center" vertical="center" wrapText="1" shrinkToFit="1"/>
    </xf>
    <xf numFmtId="0" fontId="8" fillId="7" borderId="38"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10" fillId="7" borderId="38" xfId="0" applyFont="1" applyFill="1" applyBorder="1" applyAlignment="1">
      <alignment horizontal="left" vertical="center" wrapText="1" shrinkToFit="1"/>
    </xf>
    <xf numFmtId="0" fontId="10" fillId="7" borderId="35" xfId="0" applyFont="1" applyFill="1" applyBorder="1" applyAlignment="1">
      <alignment horizontal="left" vertical="center" wrapText="1" shrinkToFit="1"/>
    </xf>
    <xf numFmtId="0" fontId="10" fillId="7" borderId="31" xfId="0" applyFont="1" applyFill="1" applyBorder="1" applyAlignment="1">
      <alignment horizontal="left" vertical="center" wrapText="1" shrinkToFit="1"/>
    </xf>
    <xf numFmtId="0" fontId="10" fillId="7" borderId="36" xfId="0" applyFont="1" applyFill="1" applyBorder="1" applyAlignment="1">
      <alignment horizontal="center" vertical="top" wrapText="1" shrinkToFit="1"/>
    </xf>
    <xf numFmtId="0" fontId="10" fillId="7" borderId="22" xfId="0" applyFont="1" applyFill="1" applyBorder="1" applyAlignment="1">
      <alignment horizontal="center" vertical="top" wrapText="1" shrinkToFit="1"/>
    </xf>
    <xf numFmtId="0" fontId="10" fillId="7" borderId="70" xfId="0" applyFont="1" applyFill="1" applyBorder="1" applyAlignment="1">
      <alignment horizontal="center" vertical="top" wrapText="1" shrinkToFit="1"/>
    </xf>
    <xf numFmtId="0" fontId="8" fillId="7" borderId="127" xfId="0" applyFont="1" applyFill="1" applyBorder="1" applyAlignment="1">
      <alignment horizontal="center" vertical="center" shrinkToFit="1"/>
    </xf>
    <xf numFmtId="0" fontId="8" fillId="7" borderId="130" xfId="0" applyFont="1" applyFill="1" applyBorder="1" applyAlignment="1">
      <alignment horizontal="center" vertical="center" shrinkToFit="1"/>
    </xf>
    <xf numFmtId="0" fontId="8" fillId="7" borderId="131" xfId="0" applyFont="1" applyFill="1" applyBorder="1" applyAlignment="1">
      <alignment horizontal="center" vertical="center" shrinkToFit="1"/>
    </xf>
    <xf numFmtId="0" fontId="10" fillId="7" borderId="32" xfId="0" applyNumberFormat="1" applyFont="1" applyFill="1" applyBorder="1" applyAlignment="1">
      <alignment horizontal="center" vertical="center" shrinkToFit="1"/>
    </xf>
    <xf numFmtId="0" fontId="10" fillId="7" borderId="24" xfId="0" applyNumberFormat="1" applyFont="1" applyFill="1" applyBorder="1" applyAlignment="1">
      <alignment horizontal="center" vertical="center" shrinkToFit="1"/>
    </xf>
    <xf numFmtId="0" fontId="10" fillId="7" borderId="37" xfId="0" applyNumberFormat="1" applyFont="1" applyFill="1" applyBorder="1" applyAlignment="1">
      <alignment horizontal="center" vertical="center" shrinkToFit="1"/>
    </xf>
    <xf numFmtId="0" fontId="10" fillId="7" borderId="31" xfId="0" applyNumberFormat="1" applyFont="1" applyFill="1" applyBorder="1" applyAlignment="1">
      <alignment horizontal="center" vertical="center" shrinkToFit="1"/>
    </xf>
    <xf numFmtId="0" fontId="10" fillId="7" borderId="34" xfId="0" applyNumberFormat="1" applyFont="1" applyFill="1" applyBorder="1" applyAlignment="1">
      <alignment horizontal="center" vertical="center" shrinkToFit="1"/>
    </xf>
    <xf numFmtId="0" fontId="10" fillId="7" borderId="45" xfId="0" applyFont="1" applyFill="1" applyBorder="1" applyAlignment="1">
      <alignment horizontal="center" vertical="center" shrinkToFit="1"/>
    </xf>
    <xf numFmtId="0" fontId="10" fillId="7" borderId="60" xfId="0" applyFont="1" applyFill="1" applyBorder="1" applyAlignment="1">
      <alignment horizontal="center" vertical="center" shrinkToFit="1"/>
    </xf>
    <xf numFmtId="0" fontId="12" fillId="9" borderId="40" xfId="0" applyFont="1" applyFill="1" applyBorder="1" applyAlignment="1">
      <alignment horizontal="center" vertical="center" shrinkToFit="1"/>
    </xf>
    <xf numFmtId="0" fontId="12" fillId="9" borderId="46" xfId="0" applyFont="1" applyFill="1" applyBorder="1" applyAlignment="1">
      <alignment horizontal="center" vertical="center" shrinkToFit="1"/>
    </xf>
    <xf numFmtId="0" fontId="12" fillId="9" borderId="36" xfId="0" applyFont="1" applyFill="1" applyBorder="1" applyAlignment="1">
      <alignment horizontal="center" vertical="center" shrinkToFit="1"/>
    </xf>
    <xf numFmtId="0" fontId="12" fillId="9" borderId="45" xfId="0" applyFont="1" applyFill="1" applyBorder="1" applyAlignment="1">
      <alignment horizontal="center" vertical="center" shrinkToFit="1"/>
    </xf>
    <xf numFmtId="0" fontId="12" fillId="9" borderId="42" xfId="0" applyFont="1" applyFill="1" applyBorder="1" applyAlignment="1">
      <alignment horizontal="center" vertical="center" shrinkToFit="1"/>
    </xf>
    <xf numFmtId="0" fontId="12" fillId="9" borderId="60" xfId="0" applyFont="1" applyFill="1" applyBorder="1" applyAlignment="1">
      <alignment horizontal="center" vertical="center" shrinkToFit="1"/>
    </xf>
    <xf numFmtId="0" fontId="10" fillId="7" borderId="53" xfId="0" applyFont="1" applyFill="1" applyBorder="1" applyAlignment="1">
      <alignment horizontal="left" vertical="center" shrinkToFit="1"/>
    </xf>
    <xf numFmtId="0" fontId="10" fillId="7" borderId="54" xfId="0" applyFont="1" applyFill="1" applyBorder="1" applyAlignment="1">
      <alignment horizontal="left" vertical="center" shrinkToFit="1"/>
    </xf>
    <xf numFmtId="0" fontId="10" fillId="7" borderId="34" xfId="0" applyFont="1" applyFill="1" applyBorder="1" applyAlignment="1">
      <alignment horizontal="left" vertical="center" wrapText="1" shrinkToFit="1"/>
    </xf>
    <xf numFmtId="0" fontId="10" fillId="7" borderId="52" xfId="0" applyFont="1" applyFill="1" applyBorder="1" applyAlignment="1">
      <alignment horizontal="center" vertical="center" wrapText="1" shrinkToFit="1"/>
    </xf>
    <xf numFmtId="49" fontId="3" fillId="0" borderId="126" xfId="0" applyNumberFormat="1" applyFont="1" applyFill="1" applyBorder="1" applyAlignment="1">
      <alignment vertical="center" wrapText="1"/>
    </xf>
    <xf numFmtId="0" fontId="0" fillId="0" borderId="126" xfId="0" applyNumberFormat="1" applyFill="1" applyBorder="1" applyAlignment="1">
      <alignment vertical="center" wrapText="1"/>
    </xf>
    <xf numFmtId="0" fontId="3" fillId="12" borderId="124" xfId="0" applyFont="1" applyFill="1" applyBorder="1" applyAlignment="1">
      <alignment horizontal="left" vertical="center" wrapText="1"/>
    </xf>
    <xf numFmtId="0" fontId="0" fillId="12" borderId="124" xfId="0" applyNumberFormat="1" applyFill="1" applyBorder="1">
      <alignment vertical="top" wrapText="1"/>
    </xf>
    <xf numFmtId="0" fontId="36" fillId="12" borderId="124" xfId="3" applyFill="1" applyBorder="1" applyAlignment="1">
      <alignment horizontal="left" vertical="center" wrapText="1"/>
    </xf>
    <xf numFmtId="0" fontId="2" fillId="0" borderId="0" xfId="0" applyFont="1" applyAlignment="1">
      <alignment horizontal="center" vertical="center"/>
    </xf>
    <xf numFmtId="49" fontId="89" fillId="0" borderId="0" xfId="0" applyNumberFormat="1" applyFont="1" applyBorder="1" applyAlignment="1">
      <alignment horizontal="center" vertical="center" wrapText="1"/>
    </xf>
    <xf numFmtId="0" fontId="20" fillId="0" borderId="0" xfId="0" applyNumberFormat="1" applyFont="1" applyBorder="1" applyAlignment="1">
      <alignment horizontal="center" vertical="center" wrapText="1"/>
    </xf>
    <xf numFmtId="49" fontId="30" fillId="0" borderId="0" xfId="0" applyNumberFormat="1" applyFont="1" applyFill="1" applyBorder="1">
      <alignment vertical="top" wrapText="1"/>
    </xf>
    <xf numFmtId="0" fontId="7" fillId="0" borderId="0" xfId="0" applyNumberFormat="1" applyFont="1" applyFill="1" applyBorder="1">
      <alignment vertical="top" wrapText="1"/>
    </xf>
    <xf numFmtId="0" fontId="3" fillId="0" borderId="124" xfId="0" applyFont="1" applyFill="1" applyBorder="1" applyAlignment="1">
      <alignment horizontal="left" vertical="center" wrapText="1"/>
    </xf>
    <xf numFmtId="0" fontId="0" fillId="0" borderId="124" xfId="0" applyNumberFormat="1" applyFill="1" applyBorder="1" applyAlignment="1">
      <alignment horizontal="left" vertical="top" wrapText="1"/>
    </xf>
    <xf numFmtId="49" fontId="4" fillId="0" borderId="0" xfId="0" applyNumberFormat="1" applyFont="1" applyBorder="1" applyAlignment="1" applyProtection="1">
      <alignment horizontal="left" vertical="center" wrapText="1"/>
      <protection locked="0"/>
    </xf>
    <xf numFmtId="49" fontId="21" fillId="0" borderId="91" xfId="0" applyNumberFormat="1" applyFont="1" applyBorder="1" applyAlignment="1" applyProtection="1">
      <alignment horizontal="left" vertical="center" wrapText="1" indent="1"/>
      <protection locked="0"/>
    </xf>
    <xf numFmtId="49" fontId="21" fillId="0" borderId="32" xfId="0" applyNumberFormat="1" applyFont="1" applyBorder="1" applyAlignment="1" applyProtection="1">
      <alignment horizontal="left" vertical="center" wrapText="1" indent="1"/>
      <protection locked="0"/>
    </xf>
    <xf numFmtId="0" fontId="104" fillId="0" borderId="153" xfId="0" applyNumberFormat="1" applyFont="1" applyBorder="1" applyAlignment="1" applyProtection="1">
      <alignment horizontal="right" vertical="center" wrapText="1"/>
      <protection locked="0"/>
    </xf>
    <xf numFmtId="0" fontId="105" fillId="0" borderId="153" xfId="0" applyFont="1" applyBorder="1" applyAlignment="1">
      <alignment horizontal="right" vertical="center" wrapText="1"/>
    </xf>
    <xf numFmtId="0" fontId="23" fillId="2" borderId="32" xfId="0" applyNumberFormat="1" applyFont="1" applyFill="1" applyBorder="1" applyAlignment="1" applyProtection="1">
      <alignment horizontal="left" vertical="center" wrapText="1" indent="1"/>
      <protection locked="0"/>
    </xf>
    <xf numFmtId="0" fontId="21" fillId="0" borderId="32" xfId="0" applyFont="1" applyBorder="1" applyAlignment="1" applyProtection="1">
      <alignment horizontal="left" vertical="top" wrapText="1" indent="1"/>
      <protection locked="0"/>
    </xf>
    <xf numFmtId="0" fontId="21" fillId="5" borderId="32" xfId="0" applyNumberFormat="1" applyFont="1" applyFill="1" applyBorder="1" applyAlignment="1" applyProtection="1">
      <alignment horizontal="left" vertical="center" wrapText="1" indent="1"/>
      <protection locked="0"/>
    </xf>
    <xf numFmtId="0" fontId="0" fillId="0" borderId="0" xfId="0" applyNumberFormat="1" applyFill="1" applyAlignment="1" applyProtection="1">
      <alignment vertical="center" wrapText="1"/>
      <protection locked="0"/>
    </xf>
    <xf numFmtId="0" fontId="0" fillId="0" borderId="0" xfId="0" applyAlignment="1">
      <alignment vertical="center" wrapText="1"/>
    </xf>
    <xf numFmtId="49" fontId="5" fillId="0" borderId="0" xfId="0" applyNumberFormat="1" applyFont="1" applyBorder="1" applyAlignment="1" applyProtection="1">
      <alignment horizontal="left" vertical="center" wrapText="1"/>
      <protection locked="0"/>
    </xf>
    <xf numFmtId="49" fontId="44" fillId="0" borderId="0" xfId="0" applyNumberFormat="1" applyFont="1" applyBorder="1" applyAlignment="1" applyProtection="1">
      <alignment horizontal="left" vertical="center" wrapText="1"/>
      <protection locked="0"/>
    </xf>
    <xf numFmtId="0" fontId="66" fillId="0" borderId="133" xfId="0" applyNumberFormat="1" applyFont="1" applyBorder="1" applyAlignment="1" applyProtection="1">
      <alignment horizontal="center" vertical="top" wrapText="1"/>
      <protection locked="0"/>
    </xf>
    <xf numFmtId="49" fontId="4" fillId="0" borderId="0" xfId="0" applyNumberFormat="1" applyFont="1" applyBorder="1" applyAlignment="1" applyProtection="1">
      <alignment horizontal="left" vertical="center" wrapText="1" indent="1"/>
      <protection locked="0"/>
    </xf>
    <xf numFmtId="49" fontId="5" fillId="0" borderId="0" xfId="0" applyNumberFormat="1" applyFont="1" applyBorder="1" applyAlignment="1" applyProtection="1">
      <alignment horizontal="left" vertical="center" wrapText="1" indent="1"/>
      <protection locked="0"/>
    </xf>
    <xf numFmtId="0" fontId="80" fillId="0" borderId="157" xfId="0" applyNumberFormat="1" applyFont="1" applyBorder="1" applyAlignment="1" applyProtection="1">
      <alignment horizontal="center" vertical="center" wrapText="1"/>
      <protection locked="0"/>
    </xf>
    <xf numFmtId="0" fontId="81" fillId="0" borderId="157" xfId="0" applyNumberFormat="1" applyFont="1" applyBorder="1" applyAlignment="1" applyProtection="1">
      <alignment horizontal="center" vertical="center" wrapText="1"/>
      <protection locked="0"/>
    </xf>
    <xf numFmtId="49" fontId="116" fillId="0" borderId="108" xfId="0" applyNumberFormat="1" applyFont="1" applyBorder="1" applyAlignment="1" applyProtection="1">
      <alignment vertical="center" wrapText="1"/>
      <protection locked="0"/>
    </xf>
    <xf numFmtId="49" fontId="116" fillId="0" borderId="109" xfId="0" applyNumberFormat="1" applyFont="1" applyBorder="1" applyAlignment="1" applyProtection="1">
      <alignment vertical="center" wrapText="1"/>
      <protection locked="0"/>
    </xf>
    <xf numFmtId="49" fontId="116" fillId="0" borderId="108" xfId="0" applyNumberFormat="1" applyFont="1" applyBorder="1" applyAlignment="1" applyProtection="1">
      <alignment horizontal="left" vertical="center" wrapText="1"/>
      <protection locked="0"/>
    </xf>
    <xf numFmtId="49" fontId="22" fillId="0" borderId="109" xfId="0" applyNumberFormat="1" applyFont="1" applyBorder="1" applyAlignment="1" applyProtection="1">
      <alignment horizontal="left" vertical="center" wrapText="1"/>
      <protection locked="0"/>
    </xf>
    <xf numFmtId="49" fontId="58" fillId="0" borderId="87" xfId="0" applyNumberFormat="1" applyFont="1" applyBorder="1" applyAlignment="1" applyProtection="1">
      <alignment horizontal="left" vertical="center" wrapText="1" indent="1"/>
      <protection locked="0"/>
    </xf>
    <xf numFmtId="0" fontId="21" fillId="0" borderId="88" xfId="0" applyFont="1" applyBorder="1" applyAlignment="1" applyProtection="1">
      <alignment horizontal="left" vertical="center" wrapText="1" indent="1"/>
      <protection locked="0"/>
    </xf>
    <xf numFmtId="0" fontId="21" fillId="0" borderId="89" xfId="0" applyFont="1" applyBorder="1" applyAlignment="1" applyProtection="1">
      <alignment horizontal="left" vertical="center" wrapText="1" indent="1"/>
      <protection locked="0"/>
    </xf>
    <xf numFmtId="49" fontId="17" fillId="4" borderId="81" xfId="0" applyNumberFormat="1" applyFont="1" applyFill="1" applyBorder="1" applyAlignment="1" applyProtection="1">
      <alignment horizontal="center" vertical="center" wrapText="1"/>
      <protection locked="0"/>
    </xf>
    <xf numFmtId="49" fontId="17" fillId="4" borderId="86" xfId="0" applyNumberFormat="1" applyFont="1" applyFill="1" applyBorder="1" applyAlignment="1" applyProtection="1">
      <alignment horizontal="center" vertical="center" wrapText="1"/>
      <protection locked="0"/>
    </xf>
    <xf numFmtId="49" fontId="17" fillId="4" borderId="119" xfId="0" applyNumberFormat="1" applyFont="1" applyFill="1" applyBorder="1" applyAlignment="1" applyProtection="1">
      <alignment horizontal="center" vertical="center" wrapText="1"/>
      <protection locked="0"/>
    </xf>
    <xf numFmtId="0" fontId="21" fillId="5" borderId="108" xfId="0" applyNumberFormat="1" applyFont="1" applyFill="1" applyBorder="1" applyAlignment="1" applyProtection="1">
      <alignment horizontal="left" vertical="center" wrapText="1" indent="1"/>
      <protection locked="0"/>
    </xf>
    <xf numFmtId="0" fontId="21" fillId="5" borderId="109" xfId="0" applyNumberFormat="1" applyFont="1" applyFill="1" applyBorder="1" applyAlignment="1" applyProtection="1">
      <alignment horizontal="left" vertical="center" wrapText="1" indent="1"/>
      <protection locked="0"/>
    </xf>
    <xf numFmtId="49" fontId="22" fillId="0" borderId="32" xfId="0" applyNumberFormat="1" applyFont="1" applyBorder="1" applyAlignment="1" applyProtection="1">
      <alignment horizontal="left" vertical="center" wrapText="1" indent="1"/>
      <protection locked="0"/>
    </xf>
    <xf numFmtId="0" fontId="22" fillId="12" borderId="56" xfId="0" applyFont="1" applyFill="1" applyBorder="1" applyAlignment="1" applyProtection="1">
      <alignment horizontal="right" vertical="center" wrapText="1"/>
      <protection locked="0"/>
    </xf>
    <xf numFmtId="49" fontId="17" fillId="4" borderId="2" xfId="0" applyNumberFormat="1" applyFont="1" applyFill="1" applyBorder="1" applyAlignment="1" applyProtection="1">
      <alignment horizontal="center" vertical="center" wrapText="1"/>
      <protection locked="0"/>
    </xf>
    <xf numFmtId="49" fontId="17" fillId="4" borderId="3" xfId="0" applyNumberFormat="1" applyFont="1" applyFill="1" applyBorder="1" applyAlignment="1" applyProtection="1">
      <alignment horizontal="center" vertical="center" wrapText="1"/>
      <protection locked="0"/>
    </xf>
    <xf numFmtId="49" fontId="17" fillId="4" borderId="1" xfId="0" applyNumberFormat="1" applyFont="1" applyFill="1" applyBorder="1" applyAlignment="1" applyProtection="1">
      <alignment horizontal="center" vertical="center" wrapText="1"/>
      <protection locked="0"/>
    </xf>
    <xf numFmtId="49" fontId="58" fillId="0" borderId="92" xfId="0" applyNumberFormat="1" applyFont="1" applyBorder="1" applyAlignment="1" applyProtection="1">
      <alignment horizontal="left" vertical="center" wrapText="1" indent="1"/>
      <protection locked="0"/>
    </xf>
    <xf numFmtId="0" fontId="21" fillId="0" borderId="92" xfId="0" applyFont="1" applyBorder="1" applyAlignment="1" applyProtection="1">
      <alignment horizontal="left" vertical="center" wrapText="1" indent="1"/>
      <protection locked="0"/>
    </xf>
    <xf numFmtId="0" fontId="21" fillId="0" borderId="32" xfId="0" applyFont="1" applyBorder="1" applyAlignment="1" applyProtection="1">
      <alignment horizontal="left" vertical="center" wrapText="1" indent="1"/>
      <protection locked="0"/>
    </xf>
    <xf numFmtId="49" fontId="21" fillId="0" borderId="92" xfId="0" applyNumberFormat="1" applyFont="1" applyBorder="1" applyAlignment="1" applyProtection="1">
      <alignment horizontal="left" vertical="center" wrapText="1" indent="1"/>
      <protection locked="0"/>
    </xf>
    <xf numFmtId="0" fontId="21" fillId="12" borderId="154" xfId="0" applyFont="1" applyFill="1" applyBorder="1" applyAlignment="1" applyProtection="1">
      <alignment horizontal="right" vertical="center" wrapText="1" indent="1"/>
      <protection locked="0"/>
    </xf>
    <xf numFmtId="0" fontId="21" fillId="12" borderId="96" xfId="0" applyFont="1" applyFill="1" applyBorder="1" applyAlignment="1" applyProtection="1">
      <alignment horizontal="right" vertical="center" wrapText="1" indent="1"/>
      <protection locked="0"/>
    </xf>
    <xf numFmtId="0" fontId="21" fillId="12" borderId="97" xfId="0" applyFont="1" applyFill="1" applyBorder="1" applyAlignment="1" applyProtection="1">
      <alignment horizontal="right" vertical="center" wrapText="1" indent="1"/>
      <protection locked="0"/>
    </xf>
    <xf numFmtId="0" fontId="21" fillId="12" borderId="56" xfId="0" applyFont="1" applyFill="1" applyBorder="1" applyAlignment="1" applyProtection="1">
      <alignment horizontal="right" vertical="center" wrapText="1"/>
      <protection locked="0"/>
    </xf>
    <xf numFmtId="0" fontId="21" fillId="12" borderId="56" xfId="0" applyNumberFormat="1" applyFont="1" applyFill="1" applyBorder="1" applyAlignment="1" applyProtection="1">
      <alignment horizontal="right" vertical="center" wrapText="1"/>
      <protection locked="0"/>
    </xf>
    <xf numFmtId="49" fontId="5" fillId="0" borderId="86" xfId="0" applyNumberFormat="1" applyFont="1" applyFill="1" applyBorder="1" applyAlignment="1" applyProtection="1">
      <alignment horizontal="center" vertical="center" wrapText="1"/>
      <protection locked="0"/>
    </xf>
    <xf numFmtId="49" fontId="27" fillId="0" borderId="32" xfId="0" applyNumberFormat="1" applyFont="1" applyBorder="1" applyAlignment="1" applyProtection="1">
      <alignment horizontal="left" vertical="center" wrapText="1" indent="1"/>
      <protection locked="0"/>
    </xf>
    <xf numFmtId="0" fontId="21" fillId="5" borderId="34" xfId="0" applyNumberFormat="1" applyFont="1" applyFill="1" applyBorder="1" applyAlignment="1" applyProtection="1">
      <alignment horizontal="left" vertical="center" wrapText="1" indent="1"/>
      <protection locked="0"/>
    </xf>
    <xf numFmtId="0" fontId="21" fillId="5" borderId="131" xfId="0" applyNumberFormat="1" applyFont="1" applyFill="1" applyBorder="1" applyAlignment="1" applyProtection="1">
      <alignment horizontal="left" vertical="center" wrapText="1" indent="1"/>
      <protection locked="0"/>
    </xf>
    <xf numFmtId="49" fontId="43" fillId="0" borderId="0" xfId="0" applyNumberFormat="1" applyFont="1" applyBorder="1" applyAlignment="1" applyProtection="1">
      <alignment horizontal="left" vertical="center" wrapText="1"/>
      <protection locked="0"/>
    </xf>
    <xf numFmtId="49" fontId="21" fillId="0" borderId="132" xfId="0" applyNumberFormat="1" applyFont="1" applyBorder="1" applyAlignment="1" applyProtection="1">
      <alignment horizontal="left" vertical="center" wrapText="1" indent="1"/>
      <protection locked="0"/>
    </xf>
    <xf numFmtId="49" fontId="21" fillId="0" borderId="88" xfId="0" applyNumberFormat="1" applyFont="1" applyBorder="1" applyAlignment="1" applyProtection="1">
      <alignment horizontal="left" vertical="center" wrapText="1" indent="1"/>
      <protection locked="0"/>
    </xf>
    <xf numFmtId="49" fontId="21" fillId="0" borderId="89" xfId="0" applyNumberFormat="1" applyFont="1" applyBorder="1" applyAlignment="1" applyProtection="1">
      <alignment horizontal="left" vertical="center" wrapText="1" indent="1"/>
      <protection locked="0"/>
    </xf>
    <xf numFmtId="49" fontId="21" fillId="0" borderId="107" xfId="0" applyNumberFormat="1" applyFont="1" applyBorder="1" applyAlignment="1" applyProtection="1">
      <alignment horizontal="left" vertical="center" wrapText="1" indent="1"/>
      <protection locked="0"/>
    </xf>
    <xf numFmtId="49" fontId="21" fillId="0" borderId="108" xfId="0" applyNumberFormat="1" applyFont="1" applyBorder="1" applyAlignment="1" applyProtection="1">
      <alignment horizontal="left" vertical="center" wrapText="1" indent="1"/>
      <protection locked="0"/>
    </xf>
    <xf numFmtId="49" fontId="21" fillId="0" borderId="109" xfId="0" applyNumberFormat="1" applyFont="1" applyBorder="1" applyAlignment="1" applyProtection="1">
      <alignment horizontal="left" vertical="center" wrapText="1" indent="1"/>
      <protection locked="0"/>
    </xf>
    <xf numFmtId="49" fontId="21" fillId="0" borderId="110" xfId="0" applyNumberFormat="1" applyFont="1" applyBorder="1" applyAlignment="1" applyProtection="1">
      <alignment horizontal="left" vertical="center" wrapText="1" indent="1"/>
      <protection locked="0"/>
    </xf>
    <xf numFmtId="0" fontId="15" fillId="0" borderId="0" xfId="0" applyNumberFormat="1" applyFont="1" applyBorder="1" applyAlignment="1" applyProtection="1">
      <alignment horizontal="center" vertical="center" wrapText="1"/>
      <protection locked="0"/>
    </xf>
    <xf numFmtId="0" fontId="15" fillId="0" borderId="86" xfId="0" applyNumberFormat="1" applyFont="1" applyBorder="1" applyAlignment="1" applyProtection="1">
      <alignment horizontal="center" vertical="center" wrapText="1"/>
      <protection locked="0"/>
    </xf>
    <xf numFmtId="49" fontId="15" fillId="0" borderId="0" xfId="0" applyNumberFormat="1" applyFont="1" applyBorder="1" applyAlignment="1" applyProtection="1">
      <alignment horizontal="left" vertical="center" wrapText="1"/>
      <protection locked="0"/>
    </xf>
    <xf numFmtId="49" fontId="5" fillId="0" borderId="0" xfId="0" applyNumberFormat="1" applyFont="1" applyBorder="1" applyAlignment="1" applyProtection="1">
      <alignment horizontal="left" vertical="top" wrapText="1"/>
      <protection locked="0"/>
    </xf>
    <xf numFmtId="49" fontId="21" fillId="0" borderId="34" xfId="0" applyNumberFormat="1" applyFont="1" applyBorder="1" applyAlignment="1" applyProtection="1">
      <alignment horizontal="left" vertical="center" wrapText="1" indent="1"/>
      <protection locked="0"/>
    </xf>
    <xf numFmtId="49" fontId="21" fillId="0" borderId="131" xfId="0" applyNumberFormat="1" applyFont="1" applyBorder="1" applyAlignment="1" applyProtection="1">
      <alignment horizontal="left" vertical="center" wrapText="1" indent="1"/>
      <protection locked="0"/>
    </xf>
    <xf numFmtId="49" fontId="5" fillId="0" borderId="42" xfId="0" applyNumberFormat="1" applyFont="1" applyBorder="1" applyProtection="1">
      <alignment vertical="top" wrapText="1"/>
      <protection locked="0"/>
    </xf>
    <xf numFmtId="49" fontId="15" fillId="0" borderId="136" xfId="0" applyNumberFormat="1" applyFont="1" applyBorder="1" applyAlignment="1" applyProtection="1">
      <alignment horizontal="left" vertical="center" wrapText="1"/>
      <protection locked="0"/>
    </xf>
    <xf numFmtId="49" fontId="21" fillId="5" borderId="92" xfId="0" applyNumberFormat="1" applyFont="1" applyFill="1" applyBorder="1" applyAlignment="1" applyProtection="1">
      <alignment horizontal="left" vertical="center" wrapText="1" indent="1"/>
      <protection locked="0"/>
    </xf>
    <xf numFmtId="49" fontId="21" fillId="5" borderId="92" xfId="0" applyNumberFormat="1" applyFont="1" applyFill="1" applyBorder="1" applyAlignment="1" applyProtection="1">
      <alignment horizontal="left" vertical="center" wrapText="1" indent="4"/>
      <protection locked="0"/>
    </xf>
    <xf numFmtId="49" fontId="21" fillId="5" borderId="89" xfId="0" applyNumberFormat="1" applyFont="1" applyFill="1" applyBorder="1" applyAlignment="1" applyProtection="1">
      <alignment horizontal="left" vertical="center" wrapText="1" indent="4"/>
      <protection locked="0"/>
    </xf>
    <xf numFmtId="0" fontId="77" fillId="12" borderId="154" xfId="0" applyFont="1" applyFill="1" applyBorder="1" applyAlignment="1" applyProtection="1">
      <alignment horizontal="right" vertical="center" wrapText="1" indent="1"/>
      <protection locked="0"/>
    </xf>
    <xf numFmtId="0" fontId="77" fillId="12" borderId="96" xfId="0" applyFont="1" applyFill="1" applyBorder="1" applyAlignment="1" applyProtection="1">
      <alignment horizontal="right" vertical="center" wrapText="1" indent="1"/>
      <protection locked="0"/>
    </xf>
    <xf numFmtId="0" fontId="77" fillId="12" borderId="97" xfId="0" applyFont="1" applyFill="1" applyBorder="1" applyAlignment="1" applyProtection="1">
      <alignment horizontal="right" vertical="center" wrapText="1" indent="1"/>
      <protection locked="0"/>
    </xf>
    <xf numFmtId="49" fontId="21" fillId="0" borderId="32" xfId="0" applyNumberFormat="1" applyFont="1" applyBorder="1" applyAlignment="1" applyProtection="1">
      <alignment vertical="center" wrapText="1"/>
      <protection locked="0"/>
    </xf>
    <xf numFmtId="0" fontId="21" fillId="0" borderId="32" xfId="0" applyFont="1" applyBorder="1" applyAlignment="1" applyProtection="1">
      <alignment vertical="center" wrapText="1"/>
      <protection locked="0"/>
    </xf>
    <xf numFmtId="49" fontId="21" fillId="2" borderId="32" xfId="0" applyNumberFormat="1" applyFont="1" applyFill="1" applyBorder="1" applyAlignment="1" applyProtection="1">
      <alignment horizontal="left" vertical="center" wrapText="1" indent="1"/>
      <protection locked="0"/>
    </xf>
    <xf numFmtId="0" fontId="23" fillId="5" borderId="108" xfId="0" applyNumberFormat="1" applyFont="1" applyFill="1" applyBorder="1" applyAlignment="1" applyProtection="1">
      <alignment horizontal="left" vertical="center" wrapText="1" indent="1"/>
      <protection locked="0"/>
    </xf>
    <xf numFmtId="0" fontId="23" fillId="5" borderId="109" xfId="0" applyNumberFormat="1" applyFont="1" applyFill="1" applyBorder="1" applyAlignment="1" applyProtection="1">
      <alignment horizontal="left" vertical="center" wrapText="1" indent="1"/>
      <protection locked="0"/>
    </xf>
    <xf numFmtId="0" fontId="104" fillId="0" borderId="153" xfId="0" applyFont="1" applyBorder="1" applyAlignment="1" applyProtection="1">
      <alignment horizontal="right" vertical="center"/>
      <protection locked="0"/>
    </xf>
    <xf numFmtId="49" fontId="24" fillId="4" borderId="2" xfId="0" applyNumberFormat="1" applyFont="1" applyFill="1" applyBorder="1" applyAlignment="1" applyProtection="1">
      <alignment horizontal="center" vertical="center" wrapText="1"/>
      <protection locked="0"/>
    </xf>
    <xf numFmtId="49" fontId="24" fillId="4" borderId="3" xfId="0" applyNumberFormat="1" applyFont="1" applyFill="1" applyBorder="1" applyAlignment="1" applyProtection="1">
      <alignment horizontal="center" vertical="center" wrapText="1"/>
      <protection locked="0"/>
    </xf>
    <xf numFmtId="49" fontId="24" fillId="4" borderId="1" xfId="0" applyNumberFormat="1" applyFont="1" applyFill="1" applyBorder="1" applyAlignment="1" applyProtection="1">
      <alignment horizontal="center" vertical="center" wrapText="1"/>
      <protection locked="0"/>
    </xf>
    <xf numFmtId="0" fontId="15" fillId="0" borderId="86" xfId="0" applyFont="1" applyBorder="1" applyAlignment="1" applyProtection="1">
      <alignment horizontal="center" vertical="center" wrapText="1"/>
      <protection locked="0"/>
    </xf>
    <xf numFmtId="0" fontId="69" fillId="12" borderId="56" xfId="0" applyFont="1" applyFill="1" applyBorder="1" applyAlignment="1" applyProtection="1">
      <alignment horizontal="right" vertical="center" wrapText="1"/>
      <protection locked="0"/>
    </xf>
    <xf numFmtId="49" fontId="21" fillId="5" borderId="159" xfId="0" applyNumberFormat="1" applyFont="1" applyFill="1" applyBorder="1" applyAlignment="1" applyProtection="1">
      <alignment horizontal="left" vertical="center" wrapText="1" indent="4"/>
      <protection locked="0"/>
    </xf>
    <xf numFmtId="49" fontId="21" fillId="5" borderId="111" xfId="0" applyNumberFormat="1" applyFont="1" applyFill="1" applyBorder="1" applyAlignment="1" applyProtection="1">
      <alignment horizontal="center" vertical="center" wrapText="1"/>
      <protection locked="0"/>
    </xf>
    <xf numFmtId="49" fontId="21" fillId="5" borderId="112" xfId="0" applyNumberFormat="1" applyFont="1" applyFill="1" applyBorder="1" applyAlignment="1" applyProtection="1">
      <alignment horizontal="center" vertical="center" wrapText="1"/>
      <protection locked="0"/>
    </xf>
    <xf numFmtId="49" fontId="21" fillId="5" borderId="113" xfId="0" applyNumberFormat="1" applyFont="1" applyFill="1" applyBorder="1" applyAlignment="1" applyProtection="1">
      <alignment horizontal="center" vertical="center" wrapText="1"/>
      <protection locked="0"/>
    </xf>
    <xf numFmtId="49" fontId="21" fillId="5" borderId="168" xfId="0" applyNumberFormat="1" applyFont="1" applyFill="1" applyBorder="1" applyAlignment="1" applyProtection="1">
      <alignment horizontal="left" vertical="center" wrapText="1" indent="1"/>
      <protection locked="0"/>
    </xf>
    <xf numFmtId="49" fontId="21" fillId="5" borderId="151" xfId="0" applyNumberFormat="1" applyFont="1" applyFill="1" applyBorder="1" applyAlignment="1" applyProtection="1">
      <alignment horizontal="left" vertical="center" wrapText="1" indent="1"/>
      <protection locked="0"/>
    </xf>
    <xf numFmtId="49" fontId="21" fillId="0" borderId="34" xfId="0" applyNumberFormat="1" applyFont="1" applyBorder="1" applyAlignment="1" applyProtection="1">
      <alignment horizontal="left" vertical="center" wrapText="1"/>
      <protection locked="0"/>
    </xf>
    <xf numFmtId="49" fontId="21" fillId="0" borderId="31" xfId="0" applyNumberFormat="1" applyFont="1" applyBorder="1" applyAlignment="1" applyProtection="1">
      <alignment horizontal="left" vertical="center" wrapText="1"/>
      <protection locked="0"/>
    </xf>
    <xf numFmtId="49" fontId="24" fillId="4" borderId="86" xfId="0" applyNumberFormat="1" applyFont="1" applyFill="1" applyBorder="1" applyAlignment="1" applyProtection="1">
      <alignment horizontal="center" vertical="center" wrapText="1"/>
      <protection locked="0"/>
    </xf>
    <xf numFmtId="49" fontId="24" fillId="4" borderId="119" xfId="0" applyNumberFormat="1" applyFont="1" applyFill="1" applyBorder="1" applyAlignment="1" applyProtection="1">
      <alignment horizontal="center" vertical="center" wrapText="1"/>
      <protection locked="0"/>
    </xf>
    <xf numFmtId="49" fontId="21" fillId="0" borderId="31" xfId="0" applyNumberFormat="1" applyFont="1" applyBorder="1" applyAlignment="1" applyProtection="1">
      <alignment horizontal="left" vertical="center" wrapText="1" indent="1"/>
      <protection locked="0"/>
    </xf>
    <xf numFmtId="49" fontId="62" fillId="0" borderId="151" xfId="0" applyNumberFormat="1" applyFont="1" applyBorder="1" applyAlignment="1" applyProtection="1">
      <alignment horizontal="left" vertical="center" wrapText="1"/>
      <protection locked="0"/>
    </xf>
    <xf numFmtId="49" fontId="62" fillId="0" borderId="152" xfId="0" applyNumberFormat="1" applyFont="1" applyBorder="1" applyAlignment="1" applyProtection="1">
      <alignment horizontal="left" vertical="center" wrapText="1"/>
      <protection locked="0"/>
    </xf>
    <xf numFmtId="0" fontId="21" fillId="12" borderId="160" xfId="0" applyFont="1" applyFill="1" applyBorder="1" applyAlignment="1" applyProtection="1">
      <alignment horizontal="left" vertical="center" wrapText="1" indent="1"/>
      <protection locked="0"/>
    </xf>
    <xf numFmtId="0" fontId="21" fillId="12" borderId="35" xfId="0" applyFont="1" applyFill="1" applyBorder="1" applyProtection="1">
      <alignment vertical="top" wrapText="1"/>
      <protection locked="0"/>
    </xf>
    <xf numFmtId="0" fontId="21" fillId="12" borderId="31" xfId="0" applyFont="1" applyFill="1" applyBorder="1" applyProtection="1">
      <alignment vertical="top" wrapText="1"/>
      <protection locked="0"/>
    </xf>
    <xf numFmtId="49" fontId="21" fillId="5" borderId="34" xfId="0" applyNumberFormat="1" applyFont="1" applyFill="1" applyBorder="1" applyAlignment="1" applyProtection="1">
      <alignment horizontal="left" vertical="center" wrapText="1" indent="4"/>
      <protection locked="0"/>
    </xf>
    <xf numFmtId="49" fontId="43" fillId="0" borderId="126" xfId="0" applyNumberFormat="1" applyFont="1" applyBorder="1" applyAlignment="1" applyProtection="1">
      <alignment horizontal="left" vertical="center" wrapText="1"/>
      <protection locked="0"/>
    </xf>
    <xf numFmtId="0" fontId="55" fillId="5" borderId="32" xfId="0" applyNumberFormat="1" applyFont="1" applyFill="1" applyBorder="1" applyAlignment="1" applyProtection="1">
      <alignment horizontal="left" vertical="center" wrapText="1" indent="1"/>
      <protection locked="0"/>
    </xf>
    <xf numFmtId="49" fontId="44" fillId="0" borderId="0" xfId="0" applyNumberFormat="1" applyFont="1" applyBorder="1" applyAlignment="1" applyProtection="1">
      <alignment horizontal="left" vertical="center" wrapText="1" indent="1"/>
      <protection locked="0"/>
    </xf>
    <xf numFmtId="49" fontId="43" fillId="0" borderId="0" xfId="0" applyNumberFormat="1" applyFont="1" applyBorder="1" applyAlignment="1" applyProtection="1">
      <alignment horizontal="left" vertical="center" wrapText="1" indent="1"/>
      <protection locked="0"/>
    </xf>
    <xf numFmtId="49" fontId="55" fillId="0" borderId="89" xfId="0" applyNumberFormat="1" applyFont="1" applyBorder="1" applyAlignment="1" applyProtection="1">
      <alignment horizontal="left" vertical="center" wrapText="1" indent="1"/>
      <protection locked="0"/>
    </xf>
    <xf numFmtId="0" fontId="21" fillId="5" borderId="91" xfId="0" applyNumberFormat="1" applyFont="1" applyFill="1" applyBorder="1" applyAlignment="1" applyProtection="1">
      <alignment horizontal="left" vertical="center" wrapText="1" indent="1"/>
      <protection locked="0"/>
    </xf>
    <xf numFmtId="0" fontId="72" fillId="0" borderId="153" xfId="0" applyNumberFormat="1" applyFont="1" applyBorder="1" applyAlignment="1" applyProtection="1">
      <alignment horizontal="center" vertical="center" wrapText="1"/>
      <protection locked="0"/>
    </xf>
    <xf numFmtId="49" fontId="5" fillId="0" borderId="42" xfId="0" applyNumberFormat="1" applyFont="1" applyBorder="1" applyAlignment="1" applyProtection="1">
      <alignment horizontal="left" vertical="center" wrapText="1"/>
      <protection locked="0"/>
    </xf>
    <xf numFmtId="49" fontId="25" fillId="0" borderId="0" xfId="0" applyNumberFormat="1" applyFont="1" applyBorder="1" applyAlignment="1" applyProtection="1">
      <alignment horizontal="left" vertical="center" wrapText="1" indent="1"/>
      <protection locked="0"/>
    </xf>
    <xf numFmtId="0" fontId="65" fillId="0" borderId="133" xfId="0" applyNumberFormat="1" applyFont="1" applyBorder="1" applyAlignment="1" applyProtection="1">
      <alignment horizontal="center" vertical="top" wrapText="1"/>
      <protection locked="0"/>
    </xf>
    <xf numFmtId="49" fontId="21" fillId="0" borderId="105" xfId="0" applyNumberFormat="1" applyFont="1" applyBorder="1" applyAlignment="1" applyProtection="1">
      <alignment horizontal="left" vertical="center" wrapText="1" indent="1"/>
      <protection locked="0"/>
    </xf>
    <xf numFmtId="49" fontId="21" fillId="0" borderId="106" xfId="0" applyNumberFormat="1" applyFont="1" applyBorder="1" applyAlignment="1" applyProtection="1">
      <alignment horizontal="left" vertical="center" wrapText="1" indent="1"/>
      <protection locked="0"/>
    </xf>
    <xf numFmtId="49" fontId="62" fillId="0" borderId="32" xfId="0" applyNumberFormat="1" applyFont="1" applyBorder="1" applyAlignment="1" applyProtection="1">
      <alignment horizontal="left" vertical="center" wrapText="1" indent="1"/>
      <protection locked="0"/>
    </xf>
    <xf numFmtId="49" fontId="21" fillId="0" borderId="158" xfId="0" applyNumberFormat="1" applyFont="1" applyBorder="1" applyAlignment="1" applyProtection="1">
      <alignment horizontal="left" vertical="center" wrapText="1"/>
      <protection locked="0"/>
    </xf>
    <xf numFmtId="49" fontId="21" fillId="0" borderId="88" xfId="0" applyNumberFormat="1" applyFont="1" applyBorder="1" applyAlignment="1" applyProtection="1">
      <alignment horizontal="left" vertical="center" wrapText="1"/>
      <protection locked="0"/>
    </xf>
    <xf numFmtId="49" fontId="21" fillId="0" borderId="89" xfId="0" applyNumberFormat="1" applyFont="1" applyBorder="1" applyAlignment="1" applyProtection="1">
      <alignment horizontal="left" vertical="center" wrapText="1"/>
      <protection locked="0"/>
    </xf>
    <xf numFmtId="49" fontId="17" fillId="4" borderId="120" xfId="0" applyNumberFormat="1" applyFont="1" applyFill="1" applyBorder="1" applyAlignment="1" applyProtection="1">
      <alignment horizontal="center" vertical="center" wrapText="1"/>
      <protection locked="0"/>
    </xf>
    <xf numFmtId="49" fontId="17" fillId="4" borderId="0" xfId="0" applyNumberFormat="1" applyFont="1" applyFill="1" applyBorder="1" applyAlignment="1" applyProtection="1">
      <alignment horizontal="center" vertical="center" wrapText="1"/>
      <protection locked="0"/>
    </xf>
    <xf numFmtId="49" fontId="17" fillId="4" borderId="85" xfId="0" applyNumberFormat="1" applyFont="1" applyFill="1" applyBorder="1" applyAlignment="1" applyProtection="1">
      <alignment horizontal="center" vertical="center" wrapText="1"/>
      <protection locked="0"/>
    </xf>
    <xf numFmtId="49" fontId="5" fillId="0" borderId="0" xfId="0" applyNumberFormat="1"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9" fontId="22" fillId="0" borderId="91" xfId="0" applyNumberFormat="1" applyFont="1" applyBorder="1" applyAlignment="1" applyProtection="1">
      <alignment horizontal="left" vertical="center" wrapText="1" indent="1"/>
      <protection locked="0"/>
    </xf>
    <xf numFmtId="49" fontId="17" fillId="3" borderId="3" xfId="0" applyNumberFormat="1" applyFont="1" applyFill="1" applyBorder="1" applyAlignment="1" applyProtection="1">
      <alignment horizontal="center" vertical="center" wrapText="1"/>
      <protection locked="0"/>
    </xf>
    <xf numFmtId="49" fontId="17" fillId="3" borderId="1" xfId="0" applyNumberFormat="1" applyFont="1" applyFill="1" applyBorder="1" applyAlignment="1" applyProtection="1">
      <alignment horizontal="center" vertical="center" wrapText="1"/>
      <protection locked="0"/>
    </xf>
    <xf numFmtId="49" fontId="55" fillId="5" borderId="87" xfId="0" applyNumberFormat="1" applyFont="1" applyFill="1" applyBorder="1" applyAlignment="1" applyProtection="1">
      <alignment horizontal="left" vertical="center" wrapText="1" indent="1"/>
      <protection locked="0"/>
    </xf>
    <xf numFmtId="49" fontId="21" fillId="5" borderId="88" xfId="0" applyNumberFormat="1" applyFont="1" applyFill="1" applyBorder="1" applyAlignment="1" applyProtection="1">
      <alignment horizontal="left" vertical="center" wrapText="1" indent="1"/>
      <protection locked="0"/>
    </xf>
    <xf numFmtId="49" fontId="21" fillId="5" borderId="34" xfId="0" applyNumberFormat="1" applyFont="1" applyFill="1" applyBorder="1" applyAlignment="1" applyProtection="1">
      <alignment horizontal="left" vertical="center" wrapText="1" indent="1"/>
      <protection locked="0"/>
    </xf>
    <xf numFmtId="49" fontId="21" fillId="5" borderId="131" xfId="0" applyNumberFormat="1" applyFont="1" applyFill="1" applyBorder="1" applyAlignment="1" applyProtection="1">
      <alignment horizontal="left" vertical="center" wrapText="1" indent="1"/>
      <protection locked="0"/>
    </xf>
    <xf numFmtId="49" fontId="27" fillId="0" borderId="132" xfId="0" applyNumberFormat="1" applyFont="1" applyBorder="1" applyAlignment="1" applyProtection="1">
      <alignment horizontal="left" vertical="center" wrapText="1"/>
      <protection locked="0"/>
    </xf>
    <xf numFmtId="49" fontId="27" fillId="0" borderId="88" xfId="0" applyNumberFormat="1" applyFont="1" applyBorder="1" applyAlignment="1" applyProtection="1">
      <alignment horizontal="left" vertical="center" wrapText="1"/>
      <protection locked="0"/>
    </xf>
    <xf numFmtId="49" fontId="27" fillId="0" borderId="89" xfId="0" applyNumberFormat="1" applyFont="1" applyBorder="1" applyAlignment="1" applyProtection="1">
      <alignment horizontal="left" vertical="center" wrapText="1"/>
      <protection locked="0"/>
    </xf>
    <xf numFmtId="49" fontId="21" fillId="12" borderId="103" xfId="0" applyNumberFormat="1" applyFont="1" applyFill="1" applyBorder="1" applyAlignment="1" applyProtection="1">
      <alignment horizontal="right" vertical="center" wrapText="1" indent="1"/>
      <protection locked="0"/>
    </xf>
    <xf numFmtId="0" fontId="21" fillId="12" borderId="104" xfId="0" applyFont="1" applyFill="1" applyBorder="1" applyAlignment="1" applyProtection="1">
      <alignment horizontal="right" vertical="center" wrapText="1" indent="1"/>
      <protection locked="0"/>
    </xf>
    <xf numFmtId="0" fontId="21" fillId="12" borderId="115" xfId="0" applyFont="1" applyFill="1" applyBorder="1" applyAlignment="1" applyProtection="1">
      <alignment horizontal="right" vertical="center" wrapText="1" indent="1"/>
      <protection locked="0"/>
    </xf>
    <xf numFmtId="49" fontId="15" fillId="0" borderId="0" xfId="0" applyNumberFormat="1" applyFont="1" applyBorder="1" applyAlignment="1" applyProtection="1">
      <alignment horizontal="center" vertical="center" wrapText="1"/>
      <protection locked="0"/>
    </xf>
    <xf numFmtId="0" fontId="38" fillId="0" borderId="133" xfId="0" applyFont="1" applyBorder="1" applyAlignment="1" applyProtection="1">
      <alignment horizontal="right" vertical="center"/>
      <protection locked="0"/>
    </xf>
    <xf numFmtId="49" fontId="17" fillId="3" borderId="134" xfId="0" applyNumberFormat="1" applyFont="1" applyFill="1" applyBorder="1" applyAlignment="1" applyProtection="1">
      <alignment horizontal="center" vertical="center" wrapText="1"/>
      <protection locked="0"/>
    </xf>
    <xf numFmtId="49" fontId="17" fillId="3" borderId="135" xfId="0" applyNumberFormat="1" applyFont="1" applyFill="1" applyBorder="1" applyAlignment="1" applyProtection="1">
      <alignment horizontal="center" vertical="center" wrapText="1"/>
      <protection locked="0"/>
    </xf>
    <xf numFmtId="0" fontId="69" fillId="12" borderId="42" xfId="0" applyFont="1" applyFill="1" applyBorder="1" applyAlignment="1" applyProtection="1">
      <alignment horizontal="right" vertical="center" wrapText="1"/>
      <protection locked="0"/>
    </xf>
    <xf numFmtId="0" fontId="15" fillId="12" borderId="42" xfId="0" applyFont="1" applyFill="1" applyBorder="1" applyAlignment="1" applyProtection="1">
      <alignment horizontal="right" vertical="center" wrapText="1"/>
      <protection locked="0"/>
    </xf>
    <xf numFmtId="0" fontId="15" fillId="12" borderId="60" xfId="0" applyFont="1" applyFill="1" applyBorder="1" applyAlignment="1" applyProtection="1">
      <alignment horizontal="right" vertical="center" wrapText="1"/>
      <protection locked="0"/>
    </xf>
    <xf numFmtId="49" fontId="5" fillId="0" borderId="86" xfId="0" applyNumberFormat="1" applyFont="1" applyBorder="1" applyAlignment="1" applyProtection="1">
      <alignment horizontal="left" vertical="center" wrapText="1"/>
      <protection locked="0"/>
    </xf>
    <xf numFmtId="0" fontId="21" fillId="0" borderId="23" xfId="0" applyFont="1" applyBorder="1" applyAlignment="1" applyProtection="1">
      <alignment horizontal="left" vertical="top" wrapText="1" indent="1"/>
      <protection locked="0"/>
    </xf>
    <xf numFmtId="49" fontId="21" fillId="0" borderId="32" xfId="0" applyNumberFormat="1" applyFont="1" applyBorder="1" applyAlignment="1" applyProtection="1">
      <alignment horizontal="left" vertical="center" wrapText="1"/>
      <protection locked="0"/>
    </xf>
    <xf numFmtId="0" fontId="15" fillId="0" borderId="32" xfId="0" applyFont="1" applyBorder="1" applyAlignment="1" applyProtection="1">
      <alignment horizontal="left" vertical="center" wrapText="1"/>
      <protection locked="0"/>
    </xf>
    <xf numFmtId="49" fontId="27" fillId="0" borderId="128" xfId="0" applyNumberFormat="1" applyFont="1" applyBorder="1" applyAlignment="1" applyProtection="1">
      <alignment horizontal="left" vertical="center" wrapText="1" indent="1"/>
      <protection locked="0"/>
    </xf>
    <xf numFmtId="49" fontId="27" fillId="0" borderId="138" xfId="0" applyNumberFormat="1" applyFont="1" applyBorder="1" applyAlignment="1" applyProtection="1">
      <alignment horizontal="left" vertical="center" wrapText="1" indent="1"/>
      <protection locked="0"/>
    </xf>
    <xf numFmtId="49" fontId="27" fillId="0" borderId="34" xfId="0" applyNumberFormat="1" applyFont="1" applyBorder="1" applyAlignment="1" applyProtection="1">
      <alignment horizontal="left" vertical="center" wrapText="1"/>
      <protection locked="0"/>
    </xf>
    <xf numFmtId="49" fontId="27" fillId="0" borderId="131" xfId="0" applyNumberFormat="1" applyFont="1" applyBorder="1" applyAlignment="1" applyProtection="1">
      <alignment horizontal="left" vertical="center" wrapText="1"/>
      <protection locked="0"/>
    </xf>
    <xf numFmtId="49" fontId="15" fillId="0" borderId="46" xfId="0" applyNumberFormat="1" applyFont="1" applyBorder="1" applyProtection="1">
      <alignment vertical="top" wrapText="1"/>
      <protection locked="0"/>
    </xf>
    <xf numFmtId="49" fontId="5" fillId="0" borderId="0" xfId="0" applyNumberFormat="1" applyFont="1" applyBorder="1" applyAlignment="1" applyProtection="1">
      <alignment horizontal="right" vertical="center" wrapText="1"/>
      <protection locked="0"/>
    </xf>
    <xf numFmtId="49" fontId="5" fillId="0" borderId="86" xfId="0" applyNumberFormat="1" applyFont="1" applyBorder="1" applyAlignment="1" applyProtection="1">
      <alignment horizontal="right" vertical="center" wrapText="1"/>
      <protection locked="0"/>
    </xf>
    <xf numFmtId="0" fontId="21" fillId="0" borderId="137" xfId="0" applyFont="1" applyBorder="1" applyAlignment="1" applyProtection="1">
      <alignment horizontal="left" vertical="center" wrapText="1" indent="1"/>
      <protection locked="0"/>
    </xf>
    <xf numFmtId="49" fontId="2" fillId="0" borderId="0" xfId="0" applyNumberFormat="1" applyFont="1" applyBorder="1" applyAlignment="1" applyProtection="1">
      <alignment horizontal="center" vertical="center" wrapText="1"/>
      <protection locked="0"/>
    </xf>
    <xf numFmtId="0" fontId="21" fillId="12" borderId="60" xfId="0" applyFont="1" applyFill="1" applyBorder="1" applyAlignment="1" applyProtection="1">
      <alignment horizontal="right" vertical="center" wrapText="1"/>
      <protection locked="0"/>
    </xf>
    <xf numFmtId="0" fontId="15" fillId="0" borderId="0" xfId="0" applyFont="1" applyBorder="1" applyAlignment="1" applyProtection="1">
      <alignment horizontal="center" vertical="center" wrapText="1"/>
      <protection locked="0"/>
    </xf>
    <xf numFmtId="49" fontId="90" fillId="0" borderId="0" xfId="0" applyNumberFormat="1" applyFont="1" applyBorder="1" applyAlignment="1" applyProtection="1">
      <alignment horizontal="left" vertical="center" wrapText="1" indent="3"/>
      <protection locked="0"/>
    </xf>
    <xf numFmtId="0" fontId="90" fillId="0" borderId="0" xfId="0" applyFont="1" applyBorder="1" applyAlignment="1" applyProtection="1">
      <alignment horizontal="left" vertical="center" wrapText="1" indent="3"/>
      <protection locked="0"/>
    </xf>
    <xf numFmtId="49" fontId="5" fillId="0" borderId="0" xfId="0" applyNumberFormat="1" applyFont="1" applyBorder="1" applyAlignment="1" applyProtection="1">
      <alignment horizontal="left" vertical="top" wrapText="1" indent="3"/>
      <protection locked="0"/>
    </xf>
    <xf numFmtId="0" fontId="5" fillId="0" borderId="0" xfId="0" applyFont="1" applyBorder="1" applyAlignment="1" applyProtection="1">
      <alignment horizontal="left" vertical="top" wrapText="1" indent="3"/>
      <protection locked="0"/>
    </xf>
    <xf numFmtId="0" fontId="15" fillId="0" borderId="133" xfId="0" applyFont="1" applyBorder="1" applyAlignment="1" applyProtection="1">
      <alignment horizontal="center" vertical="center" wrapText="1"/>
      <protection locked="0"/>
    </xf>
    <xf numFmtId="49" fontId="69" fillId="12" borderId="131" xfId="0" applyNumberFormat="1" applyFont="1" applyFill="1" applyBorder="1" applyAlignment="1" applyProtection="1">
      <alignment horizontal="right" vertical="center" wrapText="1" indent="1"/>
      <protection locked="0"/>
    </xf>
    <xf numFmtId="0" fontId="15" fillId="12" borderId="32" xfId="0" applyFont="1" applyFill="1" applyBorder="1" applyAlignment="1" applyProtection="1">
      <alignment horizontal="right" vertical="center" wrapText="1" indent="1"/>
      <protection locked="0"/>
    </xf>
    <xf numFmtId="49" fontId="69" fillId="12" borderId="60" xfId="0" applyNumberFormat="1" applyFont="1" applyFill="1" applyBorder="1" applyAlignment="1" applyProtection="1">
      <alignment horizontal="right" vertical="center" wrapText="1" indent="1"/>
      <protection locked="0"/>
    </xf>
    <xf numFmtId="0" fontId="21" fillId="12" borderId="56" xfId="0" applyFont="1" applyFill="1" applyBorder="1" applyAlignment="1" applyProtection="1">
      <alignment horizontal="right" vertical="center" wrapText="1" indent="1"/>
      <protection locked="0"/>
    </xf>
    <xf numFmtId="0" fontId="21" fillId="12" borderId="93" xfId="0" applyFont="1" applyFill="1" applyBorder="1" applyAlignment="1" applyProtection="1">
      <alignment horizontal="right" vertical="center" wrapText="1"/>
      <protection locked="0"/>
    </xf>
    <xf numFmtId="0" fontId="21" fillId="12" borderId="94" xfId="0" applyFont="1" applyFill="1" applyBorder="1" applyAlignment="1" applyProtection="1">
      <alignment horizontal="right" vertical="center" wrapText="1"/>
      <protection locked="0"/>
    </xf>
    <xf numFmtId="0" fontId="21" fillId="12" borderId="95" xfId="0" applyFont="1" applyFill="1" applyBorder="1" applyAlignment="1" applyProtection="1">
      <alignment horizontal="right" vertical="center" wrapText="1"/>
      <protection locked="0"/>
    </xf>
    <xf numFmtId="49" fontId="21" fillId="5" borderId="125" xfId="0" applyNumberFormat="1" applyFont="1" applyFill="1" applyBorder="1" applyAlignment="1" applyProtection="1">
      <alignment horizontal="left" vertical="center" wrapText="1" indent="1"/>
      <protection locked="0"/>
    </xf>
    <xf numFmtId="49" fontId="21" fillId="5" borderId="142" xfId="0" applyNumberFormat="1" applyFont="1" applyFill="1" applyBorder="1" applyAlignment="1" applyProtection="1">
      <alignment horizontal="left" vertical="center" wrapText="1" indent="1"/>
      <protection locked="0"/>
    </xf>
    <xf numFmtId="49" fontId="27" fillId="0" borderId="132" xfId="0" applyNumberFormat="1" applyFont="1" applyBorder="1" applyAlignment="1" applyProtection="1">
      <alignment horizontal="left" vertical="center" wrapText="1" indent="1"/>
      <protection locked="0"/>
    </xf>
    <xf numFmtId="49" fontId="27" fillId="0" borderId="88" xfId="0" applyNumberFormat="1" applyFont="1" applyBorder="1" applyAlignment="1" applyProtection="1">
      <alignment horizontal="left" vertical="center" wrapText="1" indent="1"/>
      <protection locked="0"/>
    </xf>
    <xf numFmtId="0" fontId="69" fillId="12" borderId="56" xfId="0" applyFont="1" applyFill="1" applyBorder="1" applyAlignment="1" applyProtection="1">
      <alignment horizontal="right" vertical="center" wrapText="1" indent="1"/>
      <protection locked="0"/>
    </xf>
    <xf numFmtId="0" fontId="15" fillId="12" borderId="56" xfId="0" applyFont="1" applyFill="1" applyBorder="1" applyAlignment="1" applyProtection="1">
      <alignment horizontal="right" vertical="center" wrapText="1" indent="1"/>
      <protection locked="0"/>
    </xf>
    <xf numFmtId="0" fontId="15" fillId="0" borderId="0" xfId="0" applyFont="1" applyBorder="1" applyAlignment="1" applyProtection="1">
      <alignment horizontal="right" vertical="top" wrapText="1"/>
      <protection locked="0"/>
    </xf>
    <xf numFmtId="0" fontId="38" fillId="0" borderId="0" xfId="0" applyFont="1" applyBorder="1" applyAlignment="1" applyProtection="1">
      <alignment horizontal="right" vertical="center"/>
      <protection locked="0"/>
    </xf>
    <xf numFmtId="49" fontId="15" fillId="0" borderId="34" xfId="0" applyNumberFormat="1" applyFont="1" applyBorder="1" applyAlignment="1" applyProtection="1">
      <alignment horizontal="left" vertical="center" wrapText="1" indent="1"/>
      <protection locked="0"/>
    </xf>
    <xf numFmtId="49" fontId="15" fillId="0" borderId="131" xfId="0" applyNumberFormat="1" applyFont="1" applyBorder="1" applyAlignment="1" applyProtection="1">
      <alignment horizontal="left" vertical="center" wrapText="1" indent="1"/>
      <protection locked="0"/>
    </xf>
    <xf numFmtId="49" fontId="4" fillId="0" borderId="0" xfId="0" applyNumberFormat="1" applyFont="1" applyBorder="1" applyAlignment="1" applyProtection="1">
      <alignment horizontal="left" wrapText="1" indent="1"/>
      <protection locked="0"/>
    </xf>
    <xf numFmtId="49" fontId="5" fillId="0" borderId="0" xfId="0" applyNumberFormat="1" applyFont="1" applyBorder="1" applyAlignment="1" applyProtection="1">
      <alignment horizontal="left" wrapText="1" indent="1"/>
      <protection locked="0"/>
    </xf>
    <xf numFmtId="0" fontId="99" fillId="14" borderId="0" xfId="0" applyNumberFormat="1" applyFont="1" applyFill="1" applyProtection="1">
      <alignment vertical="top" wrapText="1"/>
      <protection locked="0"/>
    </xf>
    <xf numFmtId="0" fontId="0" fillId="14" borderId="0" xfId="0" applyFill="1">
      <alignment vertical="top" wrapText="1"/>
    </xf>
    <xf numFmtId="0" fontId="15" fillId="0" borderId="133" xfId="0" applyFont="1" applyBorder="1" applyAlignment="1" applyProtection="1">
      <alignment horizontal="right" vertical="top" wrapText="1"/>
      <protection locked="0"/>
    </xf>
    <xf numFmtId="0" fontId="15" fillId="0" borderId="132" xfId="0" applyFont="1" applyBorder="1" applyAlignment="1" applyProtection="1">
      <alignment horizontal="left" vertical="center" wrapText="1"/>
      <protection locked="0"/>
    </xf>
    <xf numFmtId="0" fontId="15" fillId="0" borderId="88" xfId="0" applyFont="1" applyBorder="1" applyAlignment="1" applyProtection="1">
      <alignment horizontal="left" vertical="center" wrapText="1"/>
      <protection locked="0"/>
    </xf>
    <xf numFmtId="0" fontId="15" fillId="0" borderId="89" xfId="0" applyFont="1" applyBorder="1" applyAlignment="1" applyProtection="1">
      <alignment horizontal="left" vertical="center" wrapText="1"/>
      <protection locked="0"/>
    </xf>
    <xf numFmtId="0" fontId="69" fillId="12" borderId="60" xfId="0" applyFont="1" applyFill="1" applyBorder="1" applyAlignment="1" applyProtection="1">
      <alignment horizontal="right" vertical="center" wrapText="1" indent="1"/>
      <protection locked="0"/>
    </xf>
    <xf numFmtId="0" fontId="76" fillId="0" borderId="153" xfId="0" applyFont="1" applyBorder="1" applyAlignment="1" applyProtection="1">
      <alignment horizontal="right" vertical="center"/>
      <protection locked="0"/>
    </xf>
    <xf numFmtId="49" fontId="58" fillId="0" borderId="137" xfId="0" applyNumberFormat="1" applyFont="1" applyBorder="1" applyAlignment="1" applyProtection="1">
      <alignment horizontal="center" vertical="center" wrapText="1"/>
      <protection locked="0"/>
    </xf>
    <xf numFmtId="49" fontId="58" fillId="0" borderId="25" xfId="0" applyNumberFormat="1" applyFont="1" applyBorder="1" applyAlignment="1" applyProtection="1">
      <alignment horizontal="center" vertical="center" wrapText="1"/>
      <protection locked="0"/>
    </xf>
    <xf numFmtId="0" fontId="21" fillId="12" borderId="121" xfId="0" applyFont="1" applyFill="1" applyBorder="1" applyAlignment="1" applyProtection="1">
      <alignment horizontal="right" vertical="center" wrapText="1"/>
      <protection locked="0"/>
    </xf>
    <xf numFmtId="0" fontId="114" fillId="14" borderId="0" xfId="0" applyFont="1" applyFill="1">
      <alignment vertical="top" wrapText="1"/>
    </xf>
    <xf numFmtId="49" fontId="21" fillId="0" borderId="158" xfId="0" applyNumberFormat="1" applyFont="1" applyBorder="1" applyAlignment="1" applyProtection="1">
      <alignment horizontal="center" vertical="center" wrapText="1"/>
      <protection locked="0"/>
    </xf>
    <xf numFmtId="49" fontId="21" fillId="0" borderId="89" xfId="0" applyNumberFormat="1" applyFont="1" applyBorder="1" applyAlignment="1" applyProtection="1">
      <alignment horizontal="center" vertical="center" wrapText="1"/>
      <protection locked="0"/>
    </xf>
    <xf numFmtId="0" fontId="99" fillId="14" borderId="0" xfId="0" applyNumberFormat="1" applyFont="1" applyFill="1" applyAlignment="1" applyProtection="1">
      <alignment horizontal="center" vertical="top" wrapText="1"/>
      <protection locked="0"/>
    </xf>
    <xf numFmtId="0" fontId="99" fillId="14" borderId="0" xfId="0" applyNumberFormat="1" applyFont="1" applyFill="1" applyAlignment="1" applyProtection="1">
      <alignment wrapText="1"/>
      <protection locked="0"/>
    </xf>
    <xf numFmtId="0" fontId="0" fillId="14" borderId="0" xfId="0" applyFill="1" applyAlignment="1">
      <alignment wrapText="1"/>
    </xf>
    <xf numFmtId="49" fontId="70" fillId="0" borderId="45" xfId="0" applyNumberFormat="1" applyFont="1" applyBorder="1" applyAlignment="1" applyProtection="1">
      <alignment horizontal="left" vertical="center" wrapText="1" indent="1"/>
      <protection locked="0"/>
    </xf>
    <xf numFmtId="49" fontId="70" fillId="0" borderId="142" xfId="0" applyNumberFormat="1" applyFont="1" applyBorder="1" applyAlignment="1" applyProtection="1">
      <alignment horizontal="left" vertical="center" wrapText="1" indent="1"/>
      <protection locked="0"/>
    </xf>
  </cellXfs>
  <cellStyles count="5">
    <cellStyle name="ハイパーリンク 2" xfId="3" xr:uid="{00000000-0005-0000-0000-000000000000}"/>
    <cellStyle name="標準" xfId="0" builtinId="0"/>
    <cellStyle name="標準 2" xfId="1" xr:uid="{00000000-0005-0000-0000-000003000000}"/>
    <cellStyle name="標準 5" xfId="2" xr:uid="{00000000-0005-0000-0000-000004000000}"/>
    <cellStyle name="標準 8" xfId="4" xr:uid="{00000000-0005-0000-0000-000005000000}"/>
  </cellStyles>
  <dxfs count="258">
    <dxf>
      <fill>
        <patternFill>
          <bgColor theme="9" tint="0.59996337778862885"/>
        </patternFill>
      </fill>
    </dxf>
    <dxf>
      <fill>
        <patternFill>
          <bgColor theme="0"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lor auto="1"/>
      </font>
      <fill>
        <patternFill>
          <bgColor rgb="FFFFAAA6"/>
        </patternFill>
      </fill>
    </dxf>
    <dxf>
      <fill>
        <patternFill>
          <bgColor theme="0" tint="-0.499984740745262"/>
        </patternFill>
      </fill>
    </dxf>
    <dxf>
      <fill>
        <patternFill>
          <bgColor theme="0" tint="-0.499984740745262"/>
        </patternFill>
      </fill>
    </dxf>
    <dxf>
      <font>
        <color theme="8" tint="-0.499984740745262"/>
      </font>
      <fill>
        <patternFill>
          <fgColor theme="8"/>
          <bgColor rgb="FFFFCCCC"/>
        </patternFill>
      </fill>
    </dxf>
    <dxf>
      <font>
        <color rgb="FFFF0000"/>
      </font>
    </dxf>
    <dxf>
      <border>
        <left style="thin">
          <color theme="8"/>
        </left>
        <right style="thin">
          <color theme="8"/>
        </right>
        <top style="thin">
          <color theme="8"/>
        </top>
        <bottom style="thin">
          <color theme="8"/>
        </bottom>
        <vertical/>
        <horizontal/>
      </border>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ont>
        <color rgb="FF9C0006"/>
      </font>
      <fill>
        <patternFill>
          <bgColor rgb="FFFFC7CE"/>
        </patternFill>
      </fill>
    </dxf>
    <dxf>
      <font>
        <color theme="8" tint="-0.499984740745262"/>
      </font>
      <fill>
        <patternFill>
          <bgColor rgb="FFFFC5C1"/>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9C0006"/>
      </font>
      <fill>
        <patternFill>
          <bgColor rgb="FFFFC7CE"/>
        </patternFill>
      </fill>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8" tint="-0.499984740745262"/>
      </font>
      <fill>
        <patternFill patternType="solid">
          <fgColor auto="1"/>
          <bgColor rgb="FFFFCCCC"/>
        </patternFill>
      </fill>
      <border>
        <left style="thin">
          <color theme="8" tint="-0.499984740745262"/>
        </left>
        <right style="thin">
          <color theme="8" tint="-0.499984740745262"/>
        </right>
        <top style="thin">
          <color theme="8" tint="-0.499984740745262"/>
        </top>
        <bottom style="thin">
          <color theme="8" tint="-0.499984740745262"/>
        </bottom>
      </border>
    </dxf>
    <dxf>
      <fill>
        <patternFill>
          <bgColor theme="0" tint="-0.499984740745262"/>
        </patternFill>
      </fill>
    </dxf>
    <dxf>
      <border>
        <left style="thin">
          <color theme="8"/>
        </left>
        <right style="thin">
          <color theme="8"/>
        </right>
        <top style="thin">
          <color theme="8"/>
        </top>
        <bottom style="thin">
          <color theme="8"/>
        </bottom>
        <vertical/>
        <horizontal/>
      </border>
    </dxf>
    <dxf>
      <fill>
        <patternFill>
          <bgColor theme="0" tint="-0.499984740745262"/>
        </patternFill>
      </fill>
    </dxf>
    <dxf>
      <border>
        <left style="thin">
          <color theme="8"/>
        </left>
        <right style="thin">
          <color theme="8"/>
        </right>
        <top style="thin">
          <color theme="8"/>
        </top>
        <bottom style="thin">
          <color theme="8"/>
        </bottom>
        <vertical/>
        <horizontal/>
      </border>
    </dxf>
    <dxf>
      <fill>
        <patternFill>
          <bgColor theme="0" tint="-0.499984740745262"/>
        </patternFill>
      </fill>
    </dxf>
    <dxf>
      <border>
        <left style="thin">
          <color theme="8"/>
        </left>
        <right style="thin">
          <color theme="8"/>
        </right>
        <top style="thin">
          <color theme="8"/>
        </top>
        <bottom style="thin">
          <color theme="8"/>
        </bottom>
        <vertical/>
        <horizontal/>
      </border>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8" tint="-0.499984740745262"/>
      </font>
      <fill>
        <patternFill>
          <bgColor rgb="FFFFC7CC"/>
        </patternFill>
      </fill>
    </dxf>
    <dxf>
      <font>
        <b val="0"/>
        <i val="0"/>
        <strike/>
      </font>
    </dxf>
    <dxf>
      <font>
        <color theme="8" tint="-0.499984740745262"/>
      </font>
      <fill>
        <patternFill>
          <bgColor rgb="FFFFCCCC"/>
        </patternFill>
      </fill>
    </dxf>
    <dxf>
      <font>
        <b val="0"/>
        <i val="0"/>
        <color theme="8" tint="-0.499984740745262"/>
      </font>
      <fill>
        <patternFill>
          <bgColor theme="8"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b/>
        <i val="0"/>
        <color theme="8" tint="-0.499984740745262"/>
      </font>
      <fill>
        <patternFill patternType="solid">
          <bgColor rgb="FFFFCCCC"/>
        </patternFill>
      </fill>
      <border>
        <left style="thin">
          <color theme="8" tint="-0.499984740745262"/>
        </left>
        <right style="thin">
          <color theme="8" tint="-0.499984740745262"/>
        </right>
        <top style="thin">
          <color theme="8" tint="-0.499984740745262"/>
        </top>
        <bottom style="thin">
          <color theme="8" tint="-0.499984740745262"/>
        </bottom>
        <vertical/>
        <horizontal/>
      </border>
    </dxf>
    <dxf>
      <fill>
        <patternFill>
          <bgColor theme="9" tint="0.79998168889431442"/>
        </patternFill>
      </fill>
    </dxf>
    <dxf>
      <fill>
        <patternFill>
          <bgColor theme="9" tint="0.79998168889431442"/>
        </patternFill>
      </fill>
    </dxf>
    <dxf>
      <font>
        <b val="0"/>
        <i val="0"/>
        <strike val="0"/>
        <u val="none"/>
        <color auto="1"/>
      </font>
      <fill>
        <patternFill>
          <bgColor theme="9" tint="0.79998168889431442"/>
        </patternFill>
      </fill>
    </dxf>
    <dxf>
      <font>
        <color theme="8" tint="-0.499984740745262"/>
      </font>
      <fill>
        <patternFill>
          <bgColor rgb="FFFFCCCC"/>
        </patternFill>
      </fill>
      <border>
        <left style="thin">
          <color theme="8"/>
        </left>
        <right style="thin">
          <color theme="8"/>
        </right>
        <top style="thin">
          <color theme="8"/>
        </top>
        <bottom style="thin">
          <color theme="8"/>
        </bottom>
      </border>
    </dxf>
    <dxf>
      <font>
        <color theme="8" tint="-0.499984740745262"/>
      </font>
      <fill>
        <patternFill>
          <bgColor rgb="FFFFCCCC"/>
        </patternFill>
      </fill>
      <border>
        <left style="thin">
          <color theme="8"/>
        </left>
        <right style="thin">
          <color theme="8"/>
        </right>
        <top style="thin">
          <color theme="8"/>
        </top>
        <bottom style="thin">
          <color theme="8"/>
        </bottom>
      </border>
    </dxf>
    <dxf>
      <font>
        <color theme="8" tint="-0.499984740745262"/>
      </font>
      <fill>
        <patternFill>
          <bgColor rgb="FFFFCCCC"/>
        </patternFill>
      </fill>
      <border>
        <left style="thin">
          <color theme="8"/>
        </left>
        <right style="thin">
          <color theme="8"/>
        </right>
        <top style="thin">
          <color theme="8"/>
        </top>
        <bottom style="thin">
          <color theme="8"/>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0" tint="-0.499984740745262"/>
        </patternFill>
      </fill>
    </dxf>
    <dxf>
      <fill>
        <patternFill patternType="solid">
          <bgColor theme="9" tint="0.79985961485641044"/>
        </patternFill>
      </fill>
      <border>
        <left style="thin">
          <color theme="8"/>
        </left>
        <right style="thin">
          <color theme="8"/>
        </right>
        <top style="thin">
          <color theme="8"/>
        </top>
        <bottom style="thin">
          <color theme="8"/>
        </bottom>
      </border>
    </dxf>
    <dxf>
      <fill>
        <patternFill>
          <bgColor theme="0"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3" tint="0.39994506668294322"/>
        </patternFill>
      </fill>
    </dxf>
    <dxf>
      <fill>
        <patternFill>
          <bgColor theme="1" tint="0.499984740745262"/>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theme="8" tint="0.59996337778862885"/>
        </patternFill>
      </fill>
    </dxf>
    <dxf>
      <font>
        <color theme="8" tint="-0.499984740745262"/>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8" tint="-0.499984740745262"/>
      </font>
      <fill>
        <patternFill>
          <bgColor rgb="FFFFCCCC"/>
        </patternFill>
      </fill>
    </dxf>
    <dxf>
      <font>
        <color theme="8" tint="-0.499984740745262"/>
      </font>
      <fill>
        <patternFill>
          <bgColor rgb="FFFFCCCC"/>
        </patternFill>
      </fill>
    </dxf>
    <dxf>
      <font>
        <color theme="8" tint="-0.499984740745262"/>
      </font>
      <fill>
        <patternFill>
          <bgColor rgb="FFFFCC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7AFBB"/>
        </patternFill>
      </fill>
    </dxf>
    <dxf>
      <font>
        <color rgb="FFC00000"/>
      </font>
      <fill>
        <patternFill>
          <bgColor rgb="FFF9ADB4"/>
        </patternFill>
      </fill>
    </dxf>
    <dxf>
      <fill>
        <patternFill>
          <bgColor theme="0" tint="-0.499984740745262"/>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ill>
        <patternFill>
          <bgColor rgb="FFCCFFCC"/>
        </patternFill>
      </fill>
    </dxf>
    <dxf>
      <fill>
        <patternFill>
          <bgColor theme="0"/>
        </patternFill>
      </fill>
    </dxf>
    <dxf>
      <font>
        <color rgb="FFC00000"/>
      </font>
      <fill>
        <patternFill>
          <bgColor rgb="FFFFCCCC"/>
        </patternFill>
      </fill>
    </dxf>
    <dxf>
      <font>
        <color rgb="FFC00000"/>
      </font>
      <fill>
        <patternFill>
          <bgColor rgb="FFFFCCCC"/>
        </patternFill>
      </fill>
    </dxf>
  </dxfs>
  <tableStyles count="0"/>
  <colors>
    <indexedColors>
      <rgbColor rgb="FF000000"/>
      <rgbColor rgb="FFFFFFFF"/>
      <rgbColor rgb="FFFF0000"/>
      <rgbColor rgb="FF00FF00"/>
      <rgbColor rgb="FF0000FF"/>
      <rgbColor rgb="FFFFFF00"/>
      <rgbColor rgb="FFFF00FF"/>
      <rgbColor rgb="FF00FFFF"/>
      <rgbColor rgb="FF000000"/>
      <rgbColor rgb="FFBFBFBF"/>
      <rgbColor rgb="FF7F7F7F"/>
      <rgbColor rgb="FFECECEC"/>
      <rgbColor rgb="FFFFFFFF"/>
      <rgbColor rgb="FFFFE061"/>
      <rgbColor rgb="FFA5A5A5"/>
      <rgbColor rgb="FFFEFB00"/>
      <rgbColor rgb="FF578625"/>
      <rgbColor rgb="FF9CE159"/>
      <rgbColor rgb="FFBDC0BF"/>
      <rgbColor rgb="FF3F3F3F"/>
      <rgbColor rgb="FFDBDBDB"/>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CC"/>
      <color rgb="FFC00900"/>
      <color rgb="FFFFC7CC"/>
      <color rgb="FFFFCCFF"/>
      <color rgb="FFFFBAB7"/>
      <color rgb="FFFFC8C5"/>
      <color rgb="FFFFD5D2"/>
      <color rgb="FFFFC0BD"/>
      <color rgb="FFFFD7D5"/>
      <color rgb="FFFFBC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23751</xdr:colOff>
      <xdr:row>3</xdr:row>
      <xdr:rowOff>791686</xdr:rowOff>
    </xdr:from>
    <xdr:to>
      <xdr:col>1</xdr:col>
      <xdr:colOff>579563</xdr:colOff>
      <xdr:row>3</xdr:row>
      <xdr:rowOff>1051663</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23455" y="2044533"/>
          <a:ext cx="555812" cy="259977"/>
        </a:xfrm>
        <a:prstGeom prst="rect">
          <a:avLst/>
        </a:prstGeom>
        <a:solidFill>
          <a:schemeClr val="accent6">
            <a:lumMod val="20000"/>
            <a:lumOff val="80000"/>
          </a:schemeClr>
        </a:solid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1</xdr:col>
      <xdr:colOff>31669</xdr:colOff>
      <xdr:row>3</xdr:row>
      <xdr:rowOff>1163783</xdr:rowOff>
    </xdr:from>
    <xdr:to>
      <xdr:col>1</xdr:col>
      <xdr:colOff>587481</xdr:colOff>
      <xdr:row>3</xdr:row>
      <xdr:rowOff>1423760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31373" y="2416630"/>
          <a:ext cx="555812" cy="259977"/>
        </a:xfrm>
        <a:prstGeom prst="rect">
          <a:avLst/>
        </a:prstGeom>
        <a:no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333589</xdr:colOff>
      <xdr:row>0</xdr:row>
      <xdr:rowOff>128694</xdr:rowOff>
    </xdr:from>
    <xdr:to>
      <xdr:col>10</xdr:col>
      <xdr:colOff>889000</xdr:colOff>
      <xdr:row>8</xdr:row>
      <xdr:rowOff>138771</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7791311" y="128694"/>
          <a:ext cx="5804745" cy="3206244"/>
        </a:xfrm>
        <a:prstGeom prst="rect">
          <a:avLst/>
        </a:prstGeom>
        <a:ln/>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noAutofit/>
        </a:bodyPr>
        <a:lstStyle/>
        <a:p>
          <a:pPr marL="0" marR="0" indent="0" algn="l" defTabSz="457200" rtl="0" fontAlgn="auto" latinLnBrk="0" hangingPunct="0">
            <a:lnSpc>
              <a:spcPct val="100000"/>
            </a:lnSpc>
            <a:spcBef>
              <a:spcPts val="0"/>
            </a:spcBef>
            <a:spcAft>
              <a:spcPts val="0"/>
            </a:spcAft>
            <a:buClrTx/>
            <a:buSzTx/>
            <a:buFontTx/>
            <a:buNone/>
            <a:tabLst/>
          </a:pPr>
          <a:r>
            <a:rPr kumimoji="0" lang="en-US" altLang="ja-JP" sz="1400" b="1"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1"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回答方法</a:t>
          </a:r>
          <a:r>
            <a:rPr kumimoji="0" lang="en-US" altLang="ja-JP" sz="1400" b="1"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p>
        <a:p>
          <a:pPr marL="0" marR="0" indent="0" algn="l" defTabSz="457200" rtl="0" fontAlgn="auto" latinLnBrk="0" hangingPunct="0">
            <a:lnSpc>
              <a:spcPct val="100000"/>
            </a:lnSpc>
            <a:spcBef>
              <a:spcPts val="0"/>
            </a:spcBef>
            <a:spcAft>
              <a:spcPts val="0"/>
            </a:spcAft>
            <a:buClrTx/>
            <a:buSzTx/>
            <a:buFontTx/>
            <a:buNone/>
            <a:tabLst/>
          </a:pP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r>
            <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黄色セル：プルダウンから回答を選択してください。</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r>
            <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ピンクセル：文字・数字を直接入力してください。</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r>
            <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白色セル：自動計算。入力しないでください。</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r>
            <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赤色セル：回答の内容・数字が正しくない場合、</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エラーが出ます。</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回答内容を再度ご確認ください。</a:t>
          </a: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endParaRPr kumimoji="0" lang="en-US" altLang="ja-JP"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400" b="0" i="0" u="none" strike="noStrike" cap="none" spc="0" normalizeH="0" baseline="0">
              <a:ln>
                <a:noFill/>
              </a:ln>
              <a:solidFill>
                <a:schemeClr val="tx1"/>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a:t>
          </a:r>
          <a:r>
            <a:rPr kumimoji="0" lang="en-US" altLang="ja-JP" sz="14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4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グレー：回答不要</a:t>
          </a:r>
          <a:endParaRPr kumimoji="0" lang="en-US" altLang="ja-JP" sz="14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xdr:txBody>
    </xdr:sp>
    <xdr:clientData/>
  </xdr:twoCellAnchor>
  <xdr:twoCellAnchor>
    <xdr:from>
      <xdr:col>1</xdr:col>
      <xdr:colOff>9683</xdr:colOff>
      <xdr:row>609</xdr:row>
      <xdr:rowOff>91</xdr:rowOff>
    </xdr:from>
    <xdr:to>
      <xdr:col>1</xdr:col>
      <xdr:colOff>466725</xdr:colOff>
      <xdr:row>636</xdr:row>
      <xdr:rowOff>340177</xdr:rowOff>
    </xdr:to>
    <xdr:sp macro="" textlink="">
      <xdr:nvSpPr>
        <xdr:cNvPr id="2" name="Shape 2">
          <a:extLst>
            <a:ext uri="{FF2B5EF4-FFF2-40B4-BE49-F238E27FC236}">
              <a16:creationId xmlns:a16="http://schemas.microsoft.com/office/drawing/2014/main" id="{00000000-0008-0000-0100-000002000000}"/>
            </a:ext>
          </a:extLst>
        </xdr:cNvPr>
        <xdr:cNvSpPr/>
      </xdr:nvSpPr>
      <xdr:spPr>
        <a:xfrm>
          <a:off x="306016" y="216484291"/>
          <a:ext cx="457042" cy="9712686"/>
        </a:xfrm>
        <a:prstGeom prst="rect">
          <a:avLst/>
        </a:prstGeom>
        <a:blipFill rotWithShape="1">
          <a:blip xmlns:r="http://schemas.openxmlformats.org/officeDocument/2006/relationships" r:embed="rId1"/>
          <a:srcRect/>
          <a:stretch>
            <a:fillRect/>
          </a:stretch>
        </a:blipFill>
        <a:ln w="12700" cap="flat">
          <a:solidFill>
            <a:srgbClr val="000000"/>
          </a:solidFill>
          <a:prstDash val="solid"/>
          <a:miter lim="400000"/>
        </a:ln>
        <a:effectLst/>
        <a:extLst>
          <a:ext uri="{C572A759-6A51-4108-AA02-DFA0A04FC94B}">
            <ma14:wrappingTextBoxFlag xmlns:ma14="http://schemas.microsoft.com/office/mac/drawingml/2011/main" xmlns:r="http://schemas.openxmlformats.org/officeDocument/2006/relationships" xmlns="" val="1"/>
          </a:ext>
        </a:extLst>
      </xdr:spPr>
      <xdr:txBody>
        <a:bodyPr vert="eaVert" wrap="none" lIns="50800" tIns="50800" rIns="50800" bIns="50800" numCol="1" anchor="ctr" anchorCtr="1">
          <a:noAutofit/>
        </a:bodyPr>
        <a:lstStyle/>
        <a:p>
          <a:pPr latinLnBrk="0"/>
          <a:r>
            <a:rPr lang="ja-JP" altLang="en-US" sz="1400" b="0" i="0" u="none" strike="noStrike" cap="none" spc="0" baseline="0">
              <a:ln>
                <a:noFill/>
              </a:ln>
              <a:solidFill>
                <a:srgbClr val="000000"/>
              </a:solidFill>
              <a:effectLst>
                <a:outerShdw blurRad="25400" dist="23998" dir="2700000" rotWithShape="0">
                  <a:srgbClr val="000000">
                    <a:alpha val="31034"/>
                  </a:srgbClr>
                </a:outerShdw>
              </a:effectLst>
              <a:uFillTx/>
              <a:latin typeface="+mj-ea"/>
              <a:ea typeface="+mj-ea"/>
              <a:cs typeface="+mn-cs"/>
              <a:sym typeface="ヒラギノ角ゴ ProN W3"/>
            </a:rPr>
            <a:t>死　亡　退　去　の　内　訳　　　</a:t>
          </a:r>
          <a:r>
            <a:rPr lang="en-US" altLang="ja-JP" sz="1400" b="0" i="0" u="none" strike="noStrike" cap="none" spc="0" baseline="0">
              <a:ln>
                <a:noFill/>
              </a:ln>
              <a:solidFill>
                <a:srgbClr val="000000"/>
              </a:solidFill>
              <a:effectLst>
                <a:outerShdw blurRad="25400" dist="23998" dir="2700000" rotWithShape="0">
                  <a:srgbClr val="000000">
                    <a:alpha val="31034"/>
                  </a:srgbClr>
                </a:outerShdw>
              </a:effectLst>
              <a:uFillTx/>
              <a:latin typeface="+mj-ea"/>
              <a:ea typeface="+mj-ea"/>
              <a:cs typeface="+mn-cs"/>
              <a:sym typeface="ヒラギノ角ゴ ProN W3"/>
            </a:rPr>
            <a:t>(</a:t>
          </a:r>
          <a:r>
            <a:rPr lang="ja-JP" altLang="en-US" sz="1400" b="0" i="0" u="none" strike="noStrike" cap="none" spc="0" baseline="0">
              <a:ln>
                <a:noFill/>
              </a:ln>
              <a:solidFill>
                <a:srgbClr val="000000"/>
              </a:solidFill>
              <a:effectLst>
                <a:outerShdw blurRad="25400" dist="23998" dir="2700000" rotWithShape="0">
                  <a:srgbClr val="000000">
                    <a:alpha val="31034"/>
                  </a:srgbClr>
                </a:outerShdw>
              </a:effectLst>
              <a:uFillTx/>
              <a:latin typeface="+mj-ea"/>
              <a:ea typeface="+mj-ea"/>
              <a:cs typeface="+mn-cs"/>
              <a:sym typeface="ヒラギノ角ゴ ProN W3"/>
            </a:rPr>
            <a:t>　逝　去　場　所　）</a:t>
          </a:r>
          <a:endParaRPr lang="en-US" altLang="ja-JP" sz="1400" b="0" i="0" u="none" strike="noStrike" cap="none" spc="0" baseline="0">
            <a:ln>
              <a:noFill/>
            </a:ln>
            <a:solidFill>
              <a:srgbClr val="000000"/>
            </a:solidFill>
            <a:effectLst>
              <a:outerShdw blurRad="25400" dist="23998" dir="2700000" rotWithShape="0">
                <a:srgbClr val="000000">
                  <a:alpha val="31034"/>
                </a:srgbClr>
              </a:outerShdw>
            </a:effectLst>
            <a:uFillTx/>
            <a:latin typeface="+mj-ea"/>
            <a:ea typeface="+mj-ea"/>
            <a:cs typeface="+mn-cs"/>
            <a:sym typeface="ヒラギノ角ゴ ProN W3"/>
          </a:endParaRPr>
        </a:p>
      </xdr:txBody>
    </xdr:sp>
    <xdr:clientData/>
  </xdr:twoCellAnchor>
  <xdr:twoCellAnchor>
    <xdr:from>
      <xdr:col>0</xdr:col>
      <xdr:colOff>162642</xdr:colOff>
      <xdr:row>79</xdr:row>
      <xdr:rowOff>239313</xdr:rowOff>
    </xdr:from>
    <xdr:to>
      <xdr:col>4</xdr:col>
      <xdr:colOff>1033499</xdr:colOff>
      <xdr:row>79</xdr:row>
      <xdr:rowOff>647953</xdr:rowOff>
    </xdr:to>
    <xdr:sp macro="" textlink="">
      <xdr:nvSpPr>
        <xdr:cNvPr id="1026" name="四角形: 角を丸くする 10">
          <a:extLst>
            <a:ext uri="{FF2B5EF4-FFF2-40B4-BE49-F238E27FC236}">
              <a16:creationId xmlns:a16="http://schemas.microsoft.com/office/drawing/2014/main" id="{00000000-0008-0000-0100-000002040000}"/>
            </a:ext>
          </a:extLst>
        </xdr:cNvPr>
        <xdr:cNvSpPr>
          <a:spLocks noChangeArrowheads="1"/>
        </xdr:cNvSpPr>
      </xdr:nvSpPr>
      <xdr:spPr bwMode="auto">
        <a:xfrm>
          <a:off x="162642" y="26962653"/>
          <a:ext cx="7370717" cy="408640"/>
        </a:xfrm>
        <a:prstGeom prst="roundRect">
          <a:avLst>
            <a:gd name="adj" fmla="val 16667"/>
          </a:avLst>
        </a:prstGeom>
        <a:solidFill>
          <a:srgbClr val="D99594"/>
        </a:solidFill>
        <a:ln w="25400">
          <a:solidFill>
            <a:srgbClr val="000000"/>
          </a:solidFill>
          <a:round/>
          <a:headEnd/>
          <a:tailEnd/>
        </a:ln>
      </xdr:spPr>
      <xdr:txBody>
        <a:bodyPr vertOverflow="clip" wrap="square" lIns="91440" tIns="45720" rIns="91440" bIns="45720" anchor="ctr" upright="1"/>
        <a:lstStyle/>
        <a:p>
          <a:pPr algn="ctr" rtl="0">
            <a:defRPr sz="1000"/>
          </a:pPr>
          <a:r>
            <a:rPr lang="ja-JP" altLang="en-US" sz="1400" b="1" i="0" strike="noStrike">
              <a:solidFill>
                <a:srgbClr val="000000"/>
              </a:solidFill>
              <a:latin typeface="+mj-lt"/>
              <a:ea typeface="ＭＳ ゴシック"/>
              <a:cs typeface="ＭＳ ゴシック"/>
            </a:rPr>
            <a:t>問６からは、すべての住宅でご回答ください。</a:t>
          </a:r>
          <a:endParaRPr lang="ja-JP" altLang="en-US" sz="1400" b="1" i="0" strike="noStrike">
            <a:solidFill>
              <a:srgbClr val="000000"/>
            </a:solidFill>
            <a:latin typeface="+mj-lt"/>
            <a:ea typeface="Times New Roman"/>
            <a:cs typeface="Times New Roman"/>
          </a:endParaRPr>
        </a:p>
      </xdr:txBody>
    </xdr:sp>
    <xdr:clientData/>
  </xdr:twoCellAnchor>
  <xdr:twoCellAnchor>
    <xdr:from>
      <xdr:col>7</xdr:col>
      <xdr:colOff>279401</xdr:colOff>
      <xdr:row>0</xdr:row>
      <xdr:rowOff>624541</xdr:rowOff>
    </xdr:from>
    <xdr:to>
      <xdr:col>7</xdr:col>
      <xdr:colOff>835213</xdr:colOff>
      <xdr:row>1</xdr:row>
      <xdr:rowOff>228103</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8720668" y="624541"/>
          <a:ext cx="555812" cy="255495"/>
        </a:xfrm>
        <a:prstGeom prst="rect">
          <a:avLst/>
        </a:prstGeom>
        <a:solidFill>
          <a:schemeClr val="accent3">
            <a:lumMod val="60000"/>
            <a:lumOff val="40000"/>
          </a:schemeClr>
        </a:solid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7</xdr:col>
      <xdr:colOff>262966</xdr:colOff>
      <xdr:row>2</xdr:row>
      <xdr:rowOff>36357</xdr:rowOff>
    </xdr:from>
    <xdr:to>
      <xdr:col>7</xdr:col>
      <xdr:colOff>818778</xdr:colOff>
      <xdr:row>3</xdr:row>
      <xdr:rowOff>67734</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8704233" y="1069290"/>
          <a:ext cx="555812" cy="259977"/>
        </a:xfrm>
        <a:prstGeom prst="rect">
          <a:avLst/>
        </a:prstGeom>
        <a:solidFill>
          <a:schemeClr val="accent6">
            <a:lumMod val="20000"/>
            <a:lumOff val="80000"/>
          </a:schemeClr>
        </a:solid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7</xdr:col>
      <xdr:colOff>288864</xdr:colOff>
      <xdr:row>3</xdr:row>
      <xdr:rowOff>302210</xdr:rowOff>
    </xdr:from>
    <xdr:to>
      <xdr:col>7</xdr:col>
      <xdr:colOff>844676</xdr:colOff>
      <xdr:row>3</xdr:row>
      <xdr:rowOff>561341</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730131" y="1563743"/>
          <a:ext cx="555812" cy="259131"/>
        </a:xfrm>
        <a:prstGeom prst="rect">
          <a:avLst/>
        </a:prstGeom>
        <a:no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l"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7</xdr:col>
      <xdr:colOff>306294</xdr:colOff>
      <xdr:row>4</xdr:row>
      <xdr:rowOff>3736</xdr:rowOff>
    </xdr:from>
    <xdr:to>
      <xdr:col>7</xdr:col>
      <xdr:colOff>862106</xdr:colOff>
      <xdr:row>5</xdr:row>
      <xdr:rowOff>36760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8747561" y="2027269"/>
          <a:ext cx="555812" cy="253158"/>
        </a:xfrm>
        <a:prstGeom prst="rect">
          <a:avLst/>
        </a:prstGeom>
        <a:solidFill>
          <a:schemeClr val="accent5">
            <a:lumMod val="40000"/>
            <a:lumOff val="60000"/>
          </a:schemeClr>
        </a:solid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ctr"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chemeClr val="accent5">
                <a:lumMod val="75000"/>
              </a:schemeClr>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0</xdr:col>
      <xdr:colOff>174717</xdr:colOff>
      <xdr:row>42</xdr:row>
      <xdr:rowOff>262308</xdr:rowOff>
    </xdr:from>
    <xdr:to>
      <xdr:col>4</xdr:col>
      <xdr:colOff>1168038</xdr:colOff>
      <xdr:row>43</xdr:row>
      <xdr:rowOff>380457</xdr:rowOff>
    </xdr:to>
    <xdr:sp macro="" textlink="">
      <xdr:nvSpPr>
        <xdr:cNvPr id="16" name="四角形: 角を丸くする 9">
          <a:extLst>
            <a:ext uri="{FF2B5EF4-FFF2-40B4-BE49-F238E27FC236}">
              <a16:creationId xmlns:a16="http://schemas.microsoft.com/office/drawing/2014/main" id="{00000000-0008-0000-0100-000010000000}"/>
            </a:ext>
          </a:extLst>
        </xdr:cNvPr>
        <xdr:cNvSpPr>
          <a:spLocks noChangeArrowheads="1"/>
        </xdr:cNvSpPr>
      </xdr:nvSpPr>
      <xdr:spPr bwMode="auto">
        <a:xfrm>
          <a:off x="174717" y="13162968"/>
          <a:ext cx="7493181" cy="895389"/>
        </a:xfrm>
        <a:prstGeom prst="roundRect">
          <a:avLst>
            <a:gd name="adj" fmla="val 16667"/>
          </a:avLst>
        </a:prstGeom>
        <a:solidFill>
          <a:srgbClr val="D99594"/>
        </a:solidFill>
        <a:ln w="25400">
          <a:solidFill>
            <a:srgbClr val="000000"/>
          </a:solidFill>
          <a:round/>
          <a:headEnd/>
          <a:tailEnd/>
        </a:ln>
      </xdr:spPr>
      <xdr:txBody>
        <a:bodyPr vertOverflow="clip" wrap="square" lIns="91440" tIns="45720" rIns="91440" bIns="45720" anchor="ctr" upright="1"/>
        <a:lstStyle/>
        <a:p>
          <a:pPr algn="ctr" rtl="0">
            <a:defRPr sz="1000"/>
          </a:pPr>
          <a:r>
            <a:rPr lang="ja-JP" altLang="en-US" sz="1300" b="1" i="0" strike="noStrike">
              <a:solidFill>
                <a:srgbClr val="000000"/>
              </a:solidFill>
              <a:latin typeface="ＭＳ ゴシック" panose="020B0609070205080204" pitchFamily="49" charset="-128"/>
              <a:ea typeface="ＭＳ ゴシック" panose="020B0609070205080204" pitchFamily="49" charset="-128"/>
              <a:cs typeface="ＭＳ ゴシック"/>
            </a:rPr>
            <a:t>問３～問５までは、</a:t>
          </a:r>
          <a:r>
            <a:rPr lang="ja-JP" altLang="en-US" sz="1300" b="1" i="0" strike="noStrike">
              <a:solidFill>
                <a:sysClr val="windowText" lastClr="000000"/>
              </a:solidFill>
              <a:latin typeface="ＭＳ ゴシック" panose="020B0609070205080204" pitchFamily="49" charset="-128"/>
              <a:ea typeface="ＭＳ ゴシック" panose="020B0609070205080204" pitchFamily="49" charset="-128"/>
              <a:cs typeface="ＭＳ ゴシック"/>
            </a:rPr>
            <a:t>令和</a:t>
          </a:r>
          <a:r>
            <a:rPr lang="ja-JP" altLang="en-US" sz="1300" b="1" i="0" strike="noStrike">
              <a:solidFill>
                <a:srgbClr val="FF0000"/>
              </a:solidFill>
              <a:latin typeface="ＭＳ ゴシック" panose="020B0609070205080204" pitchFamily="49" charset="-128"/>
              <a:ea typeface="ＭＳ ゴシック" panose="020B0609070205080204" pitchFamily="49" charset="-128"/>
              <a:cs typeface="ＭＳ ゴシック"/>
            </a:rPr>
            <a:t>７年</a:t>
          </a:r>
          <a:r>
            <a:rPr lang="en-US" altLang="ja-JP" sz="1300" b="1" i="0" strike="noStrike">
              <a:solidFill>
                <a:srgbClr val="FF0000"/>
              </a:solidFill>
              <a:latin typeface="ＭＳ ゴシック" panose="020B0609070205080204" pitchFamily="49" charset="-128"/>
              <a:ea typeface="ＭＳ ゴシック" panose="020B0609070205080204" pitchFamily="49" charset="-128"/>
              <a:cs typeface="ＭＳ ゴシック"/>
            </a:rPr>
            <a:t>(2025)</a:t>
          </a:r>
          <a:r>
            <a:rPr lang="ja-JP" altLang="en-US" sz="1300" b="1" i="0" strike="noStrike">
              <a:solidFill>
                <a:srgbClr val="FF0000"/>
              </a:solidFill>
              <a:latin typeface="ＭＳ ゴシック" panose="020B0609070205080204" pitchFamily="49" charset="-128"/>
              <a:ea typeface="ＭＳ ゴシック" panose="020B0609070205080204" pitchFamily="49" charset="-128"/>
              <a:cs typeface="ＭＳ ゴシック"/>
            </a:rPr>
            <a:t>年</a:t>
          </a:r>
          <a:r>
            <a:rPr lang="ja-JP" altLang="en-US" sz="1300" b="1" i="0" strike="noStrike">
              <a:solidFill>
                <a:sysClr val="windowText" lastClr="000000"/>
              </a:solidFill>
              <a:latin typeface="ＭＳ ゴシック" panose="020B0609070205080204" pitchFamily="49" charset="-128"/>
              <a:ea typeface="ＭＳ ゴシック" panose="020B0609070205080204" pitchFamily="49" charset="-128"/>
              <a:cs typeface="ＭＳ ゴシック"/>
            </a:rPr>
            <a:t>７月２日以降</a:t>
          </a:r>
          <a:r>
            <a:rPr lang="ja-JP" altLang="en-US" sz="1300" b="1" i="0" strike="noStrike">
              <a:solidFill>
                <a:srgbClr val="000000"/>
              </a:solidFill>
              <a:latin typeface="ＭＳ ゴシック" panose="020B0609070205080204" pitchFamily="49" charset="-128"/>
              <a:ea typeface="ＭＳ ゴシック" panose="020B0609070205080204" pitchFamily="49" charset="-128"/>
              <a:cs typeface="ＭＳ ゴシック"/>
            </a:rPr>
            <a:t>に開設した住宅のみお答えください。</a:t>
          </a:r>
          <a:endParaRPr lang="en-US" altLang="ja-JP" sz="1300" b="1" i="0" strike="noStrike">
            <a:solidFill>
              <a:srgbClr val="000000"/>
            </a:solidFill>
            <a:latin typeface="ＭＳ ゴシック" panose="020B0609070205080204" pitchFamily="49" charset="-128"/>
            <a:ea typeface="ＭＳ ゴシック" panose="020B0609070205080204" pitchFamily="49" charset="-128"/>
            <a:cs typeface="ＭＳ ゴシック"/>
          </a:endParaRPr>
        </a:p>
        <a:p>
          <a:pPr algn="ctr" rtl="0">
            <a:defRPr sz="1000"/>
          </a:pPr>
          <a:r>
            <a:rPr lang="ja-JP" altLang="en-US" sz="1300" b="1" i="0" strike="noStrike">
              <a:solidFill>
                <a:srgbClr val="000000"/>
              </a:solidFill>
              <a:latin typeface="ＭＳ ゴシック" panose="020B0609070205080204" pitchFamily="49" charset="-128"/>
              <a:ea typeface="ＭＳ ゴシック" panose="020B0609070205080204" pitchFamily="49" charset="-128"/>
              <a:cs typeface="ＭＳ ゴシック"/>
            </a:rPr>
            <a:t>それ以外の住宅は問６から回答してください。</a:t>
          </a:r>
          <a:endParaRPr lang="ja-JP" altLang="en-US" sz="1300" b="1" i="0" strike="noStrike">
            <a:solidFill>
              <a:srgbClr val="000000"/>
            </a:solidFill>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0</xdr:col>
      <xdr:colOff>247650</xdr:colOff>
      <xdr:row>151</xdr:row>
      <xdr:rowOff>144780</xdr:rowOff>
    </xdr:from>
    <xdr:to>
      <xdr:col>4</xdr:col>
      <xdr:colOff>1132114</xdr:colOff>
      <xdr:row>152</xdr:row>
      <xdr:rowOff>205409</xdr:rowOff>
    </xdr:to>
    <xdr:sp macro="" textlink="">
      <xdr:nvSpPr>
        <xdr:cNvPr id="17" name="四角形: 角を丸くする 11">
          <a:extLst>
            <a:ext uri="{FF2B5EF4-FFF2-40B4-BE49-F238E27FC236}">
              <a16:creationId xmlns:a16="http://schemas.microsoft.com/office/drawing/2014/main" id="{00000000-0008-0000-0100-000011000000}"/>
            </a:ext>
          </a:extLst>
        </xdr:cNvPr>
        <xdr:cNvSpPr>
          <a:spLocks noChangeArrowheads="1"/>
        </xdr:cNvSpPr>
      </xdr:nvSpPr>
      <xdr:spPr bwMode="auto">
        <a:xfrm>
          <a:off x="247650" y="52570380"/>
          <a:ext cx="7384324" cy="510209"/>
        </a:xfrm>
        <a:prstGeom prst="roundRect">
          <a:avLst>
            <a:gd name="adj" fmla="val 16667"/>
          </a:avLst>
        </a:prstGeom>
        <a:solidFill>
          <a:srgbClr val="D99594"/>
        </a:solidFill>
        <a:ln w="25400">
          <a:solidFill>
            <a:srgbClr val="000000"/>
          </a:solidFill>
          <a:round/>
          <a:headEnd/>
          <a:tailEnd/>
        </a:ln>
      </xdr:spPr>
      <xdr:txBody>
        <a:bodyPr vertOverflow="clip" wrap="square" lIns="91440" tIns="45720" rIns="91440" bIns="45720" anchor="ctr" upright="1"/>
        <a:lstStyle/>
        <a:p>
          <a:pPr algn="ctr" rtl="0">
            <a:defRPr sz="1000"/>
          </a:pPr>
          <a:r>
            <a:rPr lang="ja-JP" altLang="en-US" sz="1400" b="1" i="0" strike="noStrike">
              <a:solidFill>
                <a:srgbClr val="000000"/>
              </a:solidFill>
              <a:latin typeface="+mj-lt"/>
              <a:ea typeface="ＭＳ ゴシック"/>
              <a:cs typeface="ＭＳ ゴシック"/>
            </a:rPr>
            <a:t>問</a:t>
          </a:r>
          <a:r>
            <a:rPr lang="en-US" altLang="ja-JP" sz="1400" b="1" i="0" strike="noStrike">
              <a:solidFill>
                <a:srgbClr val="000000"/>
              </a:solidFill>
              <a:latin typeface="+mj-lt"/>
              <a:ea typeface="ＭＳ ゴシック"/>
              <a:cs typeface="ＭＳ ゴシック"/>
            </a:rPr>
            <a:t>13</a:t>
          </a:r>
          <a:r>
            <a:rPr lang="ja-JP" altLang="en-US" sz="1400" b="1" i="0" strike="noStrike">
              <a:solidFill>
                <a:srgbClr val="000000"/>
              </a:solidFill>
              <a:latin typeface="+mj-lt"/>
              <a:ea typeface="ＭＳ ゴシック"/>
              <a:cs typeface="ＭＳ ゴシック"/>
            </a:rPr>
            <a:t>からは、</a:t>
          </a:r>
          <a:r>
            <a:rPr lang="ja-JP" altLang="en-US" sz="1400" b="1" i="0" strike="noStrike">
              <a:solidFill>
                <a:srgbClr val="FF0000"/>
              </a:solidFill>
              <a:latin typeface="+mj-lt"/>
              <a:ea typeface="ＭＳ ゴシック"/>
              <a:cs typeface="ＭＳ ゴシック"/>
            </a:rPr>
            <a:t>令和８年７月１日</a:t>
          </a:r>
          <a:r>
            <a:rPr lang="ja-JP" altLang="en-US" sz="1400" b="1" i="0" strike="noStrike">
              <a:solidFill>
                <a:srgbClr val="000000"/>
              </a:solidFill>
              <a:latin typeface="+mj-lt"/>
              <a:ea typeface="ＭＳ ゴシック"/>
              <a:cs typeface="ＭＳ ゴシック"/>
            </a:rPr>
            <a:t>時点で入居者が１名以上いる場合にご回答ください。</a:t>
          </a:r>
          <a:endParaRPr lang="ja-JP" altLang="en-US" sz="1400" b="1" i="0" strike="noStrike">
            <a:solidFill>
              <a:srgbClr val="000000"/>
            </a:solidFill>
            <a:latin typeface="+mj-lt"/>
            <a:ea typeface="Times New Roman"/>
            <a:cs typeface="Times New Roman"/>
          </a:endParaRPr>
        </a:p>
      </xdr:txBody>
    </xdr:sp>
    <xdr:clientData/>
  </xdr:twoCellAnchor>
  <xdr:twoCellAnchor>
    <xdr:from>
      <xdr:col>7</xdr:col>
      <xdr:colOff>317500</xdr:colOff>
      <xdr:row>6</xdr:row>
      <xdr:rowOff>316653</xdr:rowOff>
    </xdr:from>
    <xdr:to>
      <xdr:col>7</xdr:col>
      <xdr:colOff>873312</xdr:colOff>
      <xdr:row>7</xdr:row>
      <xdr:rowOff>223525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8758767" y="2907453"/>
          <a:ext cx="555812" cy="254005"/>
        </a:xfrm>
        <a:prstGeom prst="rect">
          <a:avLst/>
        </a:prstGeom>
        <a:solidFill>
          <a:schemeClr val="bg1">
            <a:lumMod val="50000"/>
          </a:schemeClr>
        </a:solidFill>
        <a:ln w="9525"/>
      </xdr:spPr>
      <xdr:style>
        <a:lnRef idx="2">
          <a:schemeClr val="dk1"/>
        </a:lnRef>
        <a:fillRef idx="1">
          <a:schemeClr val="lt1"/>
        </a:fillRef>
        <a:effectRef idx="0">
          <a:schemeClr val="dk1"/>
        </a:effectRef>
        <a:fontRef idx="minor">
          <a:schemeClr val="dk1"/>
        </a:fontRef>
      </xdr:style>
      <xdr:txBody>
        <a:bodyPr rot="0" spcFirstLastPara="1" vertOverflow="clip" horzOverflow="clip" vert="horz" wrap="square" lIns="50800" tIns="50800" rIns="50800" bIns="50800" numCol="1" spcCol="38100" rtlCol="0" anchor="t">
          <a:spAutoFit/>
        </a:bodyPr>
        <a:lstStyle/>
        <a:p>
          <a:pPr marL="0" marR="0" indent="0" algn="ctr" defTabSz="457200" rtl="0" fontAlgn="auto" latinLnBrk="0" hangingPunct="0">
            <a:lnSpc>
              <a:spcPct val="100000"/>
            </a:lnSpc>
            <a:spcBef>
              <a:spcPts val="0"/>
            </a:spcBef>
            <a:spcAft>
              <a:spcPts val="0"/>
            </a:spcAft>
            <a:buClrTx/>
            <a:buSzTx/>
            <a:buFontTx/>
            <a:buNone/>
            <a:tabLst/>
          </a:pPr>
          <a:endParaRPr kumimoji="0" lang="ja-JP" altLang="en-US" sz="1200" b="0" i="0" u="none" strike="noStrike" cap="none" spc="0" normalizeH="0" baseline="0">
            <a:ln>
              <a:noFill/>
            </a:ln>
            <a:solidFill>
              <a:schemeClr val="accent5">
                <a:lumMod val="75000"/>
              </a:schemeClr>
            </a:solidFill>
            <a:effectLst>
              <a:outerShdw blurRad="25400" dist="23998" dir="2700000" rotWithShape="0">
                <a:srgbClr val="000000">
                  <a:alpha val="31034"/>
                </a:srgbClr>
              </a:outerShdw>
            </a:effectLst>
            <a:uFillTx/>
            <a:latin typeface="+mn-lt"/>
            <a:ea typeface="+mn-ea"/>
            <a:cs typeface="+mn-cs"/>
            <a:sym typeface="ヒラギノ角ゴ ProN W3"/>
          </a:endParaRPr>
        </a:p>
      </xdr:txBody>
    </xdr:sp>
    <xdr:clientData/>
  </xdr:twoCellAnchor>
  <xdr:twoCellAnchor>
    <xdr:from>
      <xdr:col>6</xdr:col>
      <xdr:colOff>6454</xdr:colOff>
      <xdr:row>47</xdr:row>
      <xdr:rowOff>0</xdr:rowOff>
    </xdr:from>
    <xdr:to>
      <xdr:col>10</xdr:col>
      <xdr:colOff>529224</xdr:colOff>
      <xdr:row>48</xdr:row>
      <xdr:rowOff>322069</xdr:rowOff>
    </xdr:to>
    <xdr:sp macro="" textlink="">
      <xdr:nvSpPr>
        <xdr:cNvPr id="14" name="正方形/長方形 13">
          <a:extLst>
            <a:ext uri="{FF2B5EF4-FFF2-40B4-BE49-F238E27FC236}">
              <a16:creationId xmlns:a16="http://schemas.microsoft.com/office/drawing/2014/main" id="{34400025-8E40-4894-92D7-DD9CC8FE39A1}"/>
            </a:ext>
          </a:extLst>
        </xdr:cNvPr>
        <xdr:cNvSpPr/>
      </xdr:nvSpPr>
      <xdr:spPr>
        <a:xfrm>
          <a:off x="8183647" y="15734805"/>
          <a:ext cx="5776311" cy="670585"/>
        </a:xfrm>
        <a:prstGeom prst="rect">
          <a:avLst/>
        </a:prstGeom>
        <a:solidFill>
          <a:schemeClr val="accent1">
            <a:lumMod val="40000"/>
            <a:lumOff val="60000"/>
          </a:schemeClr>
        </a:solidFill>
        <a:ln w="12700" cap="flat">
          <a:noFill/>
          <a:miter lim="400000"/>
        </a:ln>
        <a:effectLst>
          <a:outerShdw blurRad="38100" dist="25400" dir="5400000" rotWithShape="0">
            <a:srgbClr val="000000">
              <a:alpha val="50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50800" tIns="50800" rIns="50800" bIns="50800" numCol="1" spcCol="38100" rtlCol="0" anchor="t">
          <a:noAutofit/>
        </a:bodyPr>
        <a:lstStyle/>
        <a:p>
          <a:pPr marL="0" marR="0" indent="0" algn="l" defTabSz="4572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「１ 自己所有地」・「２　新規購入」を選択しない場合、</a:t>
          </a:r>
          <a:endPar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「３　借地⇒ 貸主」と「４　建物賃貸借　⇒ 貸主」には、それぞれ①～④のいずれかに○を入力のこと</a:t>
          </a:r>
          <a:endPar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xdr:txBody>
    </xdr:sp>
    <xdr:clientData/>
  </xdr:twoCellAnchor>
  <xdr:twoCellAnchor>
    <xdr:from>
      <xdr:col>6</xdr:col>
      <xdr:colOff>32270</xdr:colOff>
      <xdr:row>49</xdr:row>
      <xdr:rowOff>232343</xdr:rowOff>
    </xdr:from>
    <xdr:to>
      <xdr:col>10</xdr:col>
      <xdr:colOff>509862</xdr:colOff>
      <xdr:row>52</xdr:row>
      <xdr:rowOff>13642</xdr:rowOff>
    </xdr:to>
    <xdr:sp macro="" textlink="">
      <xdr:nvSpPr>
        <xdr:cNvPr id="15" name="正方形/長方形 14">
          <a:extLst>
            <a:ext uri="{FF2B5EF4-FFF2-40B4-BE49-F238E27FC236}">
              <a16:creationId xmlns:a16="http://schemas.microsoft.com/office/drawing/2014/main" id="{B2BB36A1-4BBD-48A4-95A2-5D803BA6CCB0}"/>
            </a:ext>
          </a:extLst>
        </xdr:cNvPr>
        <xdr:cNvSpPr/>
      </xdr:nvSpPr>
      <xdr:spPr>
        <a:xfrm>
          <a:off x="8209463" y="16664178"/>
          <a:ext cx="5731133" cy="826844"/>
        </a:xfrm>
        <a:prstGeom prst="rect">
          <a:avLst/>
        </a:prstGeom>
        <a:solidFill>
          <a:schemeClr val="accent4">
            <a:lumMod val="20000"/>
            <a:lumOff val="80000"/>
          </a:schemeClr>
        </a:solidFill>
        <a:ln w="12700" cap="flat">
          <a:noFill/>
          <a:miter lim="400000"/>
        </a:ln>
        <a:effectLst>
          <a:outerShdw blurRad="38100" dist="25400" dir="5400000" rotWithShape="0">
            <a:srgbClr val="000000">
              <a:alpha val="50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50800" tIns="50800" rIns="50800" bIns="50800" numCol="1" spcCol="38100" rtlCol="0" anchor="t">
          <a:noAutofit/>
        </a:bodyPr>
        <a:lstStyle/>
        <a:p>
          <a:pPr marL="0" marR="0" indent="0" algn="l" defTabSz="457200" rtl="0" fontAlgn="auto" latinLnBrk="0" hangingPunct="0">
            <a:lnSpc>
              <a:spcPct val="100000"/>
            </a:lnSpc>
            <a:spcBef>
              <a:spcPts val="0"/>
            </a:spcBef>
            <a:spcAft>
              <a:spcPts val="0"/>
            </a:spcAft>
            <a:buClrTx/>
            <a:buSzTx/>
            <a:buFontTx/>
            <a:buNone/>
            <a:tabLst/>
          </a:pPr>
          <a:r>
            <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例）土地を賃貸し、建物は自己所有の場合</a:t>
          </a:r>
          <a:endPar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３　借地⇒ 貸主 </a:t>
          </a:r>
          <a:r>
            <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①から③のいずれかを選択</a:t>
          </a:r>
          <a:endPar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a:p>
          <a:pPr marL="0" marR="0" indent="0" algn="l" defTabSz="4572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４　建物賃貸借　⇒ 貸主 </a:t>
          </a:r>
          <a:r>
            <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a:t>
          </a:r>
          <a:r>
            <a:rPr kumimoji="0" lang="ja-JP" altLang="en-US"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rPr>
            <a:t>　④に○を付け、自由記入欄に「自己所有」と入力</a:t>
          </a:r>
          <a:endParaRPr kumimoji="0" lang="en-US" altLang="ja-JP" sz="1100" b="0" i="0" u="none" strike="noStrike" cap="none" spc="0" normalizeH="0" baseline="0">
            <a:ln>
              <a:noFill/>
            </a:ln>
            <a:solidFill>
              <a:sysClr val="windowText" lastClr="000000"/>
            </a:solidFill>
            <a:effectLst>
              <a:outerShdw blurRad="25400" dist="23998" dir="2700000" rotWithShape="0">
                <a:srgbClr val="000000">
                  <a:alpha val="31034"/>
                </a:srgbClr>
              </a:outerShdw>
            </a:effectLst>
            <a:uFillTx/>
            <a:latin typeface="ＭＳ ゴシック" panose="020B0609070205080204" pitchFamily="49" charset="-128"/>
            <a:ea typeface="ＭＳ ゴシック" panose="020B0609070205080204" pitchFamily="49" charset="-128"/>
            <a:cs typeface="+mn-cs"/>
            <a:sym typeface="ヒラギノ角ゴ ProN W3"/>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438244</xdr:colOff>
      <xdr:row>3</xdr:row>
      <xdr:rowOff>767071</xdr:rowOff>
    </xdr:from>
    <xdr:to>
      <xdr:col>40</xdr:col>
      <xdr:colOff>207285</xdr:colOff>
      <xdr:row>8</xdr:row>
      <xdr:rowOff>144356</xdr:rowOff>
    </xdr:to>
    <xdr:sp macro="" textlink="">
      <xdr:nvSpPr>
        <xdr:cNvPr id="2" name="四角形: 角を丸くする 9">
          <a:extLst>
            <a:ext uri="{FF2B5EF4-FFF2-40B4-BE49-F238E27FC236}">
              <a16:creationId xmlns:a16="http://schemas.microsoft.com/office/drawing/2014/main" id="{00000000-0008-0000-0200-000002000000}"/>
            </a:ext>
          </a:extLst>
        </xdr:cNvPr>
        <xdr:cNvSpPr>
          <a:spLocks noChangeArrowheads="1"/>
        </xdr:cNvSpPr>
      </xdr:nvSpPr>
      <xdr:spPr bwMode="auto">
        <a:xfrm>
          <a:off x="438244" y="1685060"/>
          <a:ext cx="11840943" cy="2089839"/>
        </a:xfrm>
        <a:prstGeom prst="roundRect">
          <a:avLst>
            <a:gd name="adj" fmla="val 16667"/>
          </a:avLst>
        </a:prstGeom>
        <a:solidFill>
          <a:schemeClr val="accent3"/>
        </a:solidFill>
        <a:ln w="25400">
          <a:solidFill>
            <a:srgbClr val="000000"/>
          </a:solidFill>
          <a:round/>
          <a:headEnd/>
          <a:tailEnd/>
        </a:ln>
      </xdr:spPr>
      <xdr:txBody>
        <a:bodyPr vertOverflow="clip" wrap="square" lIns="91440" tIns="45720" rIns="91440" bIns="45720" anchor="ctr" upright="1"/>
        <a:lstStyle/>
        <a:p>
          <a:pPr algn="ctr" rtl="0">
            <a:defRPr sz="1000"/>
          </a:pPr>
          <a:r>
            <a:rPr lang="ja-JP" altLang="en-US" sz="4000" b="1" i="0" strike="noStrike">
              <a:solidFill>
                <a:srgbClr val="000000"/>
              </a:solidFill>
              <a:latin typeface="HGSｺﾞｼｯｸE" panose="020B0900000000000000" pitchFamily="50" charset="-128"/>
              <a:ea typeface="HGSｺﾞｼｯｸE" panose="020B0900000000000000" pitchFamily="50" charset="-128"/>
              <a:cs typeface="Times New Roman"/>
            </a:rPr>
            <a:t>こちらのシートは自動入力されます。</a:t>
          </a:r>
          <a:endParaRPr lang="en-US" altLang="ja-JP" sz="4000" b="1" i="0" strike="noStrike">
            <a:solidFill>
              <a:srgbClr val="000000"/>
            </a:solidFill>
            <a:latin typeface="HGSｺﾞｼｯｸE" panose="020B0900000000000000" pitchFamily="50" charset="-128"/>
            <a:ea typeface="HGSｺﾞｼｯｸE" panose="020B0900000000000000" pitchFamily="50" charset="-128"/>
            <a:cs typeface="Times New Roman"/>
          </a:endParaRPr>
        </a:p>
        <a:p>
          <a:pPr algn="ctr" rtl="0">
            <a:defRPr sz="1000"/>
          </a:pPr>
          <a:r>
            <a:rPr lang="ja-JP" altLang="en-US" sz="4000" b="1" i="0" strike="noStrike">
              <a:solidFill>
                <a:srgbClr val="000000"/>
              </a:solidFill>
              <a:latin typeface="HGSｺﾞｼｯｸE" panose="020B0900000000000000" pitchFamily="50" charset="-128"/>
              <a:ea typeface="HGSｺﾞｼｯｸE" panose="020B0900000000000000" pitchFamily="50" charset="-128"/>
              <a:cs typeface="Times New Roman"/>
            </a:rPr>
            <a:t>入力されないようにお願い致します。</a:t>
          </a: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ヒラギノ角ゴ ProN W3"/>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X600"/>
  <sheetViews>
    <sheetView showGridLines="0" view="pageBreakPreview" topLeftCell="A6" zoomScaleNormal="115" zoomScaleSheetLayoutView="100" workbookViewId="0">
      <selection activeCell="U8" sqref="U8"/>
    </sheetView>
  </sheetViews>
  <sheetFormatPr defaultColWidth="16.296875" defaultRowHeight="23.15" customHeight="1"/>
  <cols>
    <col min="1" max="1" width="8.3984375" style="1" customWidth="1"/>
    <col min="2" max="2" width="24.69921875" style="1" customWidth="1"/>
    <col min="3" max="4" width="16.296875" style="1" customWidth="1"/>
    <col min="5" max="5" width="21.296875" style="1" customWidth="1"/>
    <col min="6" max="6" width="9.296875" style="1" customWidth="1"/>
    <col min="7" max="7" width="8.3984375" style="1" hidden="1" customWidth="1"/>
    <col min="8" max="8" width="38" style="1" hidden="1" customWidth="1"/>
    <col min="9" max="10" width="30.69921875" style="1" hidden="1" customWidth="1"/>
    <col min="11" max="12" width="16.296875" style="1" hidden="1" customWidth="1"/>
    <col min="13" max="13" width="29.09765625" style="1" hidden="1" customWidth="1"/>
    <col min="14" max="14" width="23.8984375" style="1" hidden="1" customWidth="1"/>
    <col min="15" max="15" width="41" style="1" hidden="1" customWidth="1"/>
    <col min="16" max="19" width="16.296875" style="1" hidden="1" customWidth="1"/>
    <col min="20" max="232" width="16.296875" style="1" customWidth="1"/>
  </cols>
  <sheetData>
    <row r="1" spans="1:232" ht="26.25" customHeight="1">
      <c r="A1" s="715"/>
      <c r="B1" s="715"/>
      <c r="C1" s="715"/>
      <c r="D1" s="715"/>
      <c r="E1" s="715"/>
      <c r="F1" s="715"/>
      <c r="K1" s="333"/>
      <c r="L1" s="451" t="s">
        <v>1806</v>
      </c>
      <c r="M1" s="452" t="s">
        <v>1807</v>
      </c>
      <c r="N1" s="452" t="s">
        <v>784</v>
      </c>
      <c r="O1" s="453" t="s">
        <v>1808</v>
      </c>
      <c r="P1" s="453" t="s">
        <v>1809</v>
      </c>
      <c r="Q1" s="454" t="s">
        <v>1810</v>
      </c>
      <c r="R1" s="455" t="s">
        <v>1811</v>
      </c>
    </row>
    <row r="2" spans="1:232" ht="53.9" customHeight="1">
      <c r="A2" s="716" t="s">
        <v>2529</v>
      </c>
      <c r="B2" s="717"/>
      <c r="C2" s="717"/>
      <c r="D2" s="717"/>
      <c r="E2" s="717"/>
      <c r="F2" s="717"/>
      <c r="G2" s="288"/>
      <c r="K2" s="333">
        <v>1</v>
      </c>
      <c r="L2" s="456">
        <v>11003</v>
      </c>
      <c r="M2" s="450" t="s">
        <v>855</v>
      </c>
      <c r="N2" s="450" t="s">
        <v>1770</v>
      </c>
      <c r="O2" s="457" t="s">
        <v>1103</v>
      </c>
      <c r="P2" s="450" t="s">
        <v>1812</v>
      </c>
      <c r="Q2" s="450" t="s">
        <v>1813</v>
      </c>
      <c r="R2" s="458">
        <v>37</v>
      </c>
    </row>
    <row r="3" spans="1:232" s="16" customFormat="1" ht="18.75" customHeight="1">
      <c r="A3" s="17"/>
      <c r="B3" s="17"/>
      <c r="C3" s="17"/>
      <c r="D3" s="17"/>
      <c r="E3" s="17"/>
      <c r="F3" s="17"/>
      <c r="G3" s="15"/>
      <c r="H3" s="15"/>
      <c r="I3" s="15"/>
      <c r="J3" s="15"/>
      <c r="K3" s="333">
        <v>2</v>
      </c>
      <c r="L3" s="456">
        <v>11004</v>
      </c>
      <c r="M3" s="450" t="s">
        <v>856</v>
      </c>
      <c r="N3" s="450" t="s">
        <v>1770</v>
      </c>
      <c r="O3" s="457" t="s">
        <v>785</v>
      </c>
      <c r="P3" s="450" t="s">
        <v>1814</v>
      </c>
      <c r="Q3" s="450" t="s">
        <v>1815</v>
      </c>
      <c r="R3" s="458">
        <v>59</v>
      </c>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row>
    <row r="4" spans="1:232" s="16" customFormat="1" ht="115.4" customHeight="1">
      <c r="A4" s="17"/>
      <c r="B4" s="718" t="s">
        <v>786</v>
      </c>
      <c r="C4" s="719"/>
      <c r="D4" s="719"/>
      <c r="E4" s="719"/>
      <c r="F4" s="17"/>
      <c r="G4" s="15"/>
      <c r="H4" s="15"/>
      <c r="I4" s="15"/>
      <c r="J4" s="15"/>
      <c r="K4" s="333">
        <v>3</v>
      </c>
      <c r="L4" s="456">
        <v>11005</v>
      </c>
      <c r="M4" s="450" t="s">
        <v>857</v>
      </c>
      <c r="N4" s="450" t="s">
        <v>1770</v>
      </c>
      <c r="O4" s="457" t="s">
        <v>1816</v>
      </c>
      <c r="P4" s="450" t="s">
        <v>1817</v>
      </c>
      <c r="Q4" s="450" t="s">
        <v>1818</v>
      </c>
      <c r="R4" s="458">
        <v>11</v>
      </c>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row>
    <row r="5" spans="1:232" s="16" customFormat="1" ht="19.25" customHeight="1">
      <c r="A5" s="17"/>
      <c r="B5" s="17"/>
      <c r="C5" s="17"/>
      <c r="D5" s="17"/>
      <c r="E5" s="17"/>
      <c r="F5" s="17"/>
      <c r="G5" s="15"/>
      <c r="H5" s="15"/>
      <c r="I5" s="15"/>
      <c r="J5" s="15"/>
      <c r="K5" s="333">
        <v>4</v>
      </c>
      <c r="L5" s="456">
        <v>11006</v>
      </c>
      <c r="M5" s="450" t="s">
        <v>858</v>
      </c>
      <c r="N5" s="450" t="s">
        <v>1770</v>
      </c>
      <c r="O5" s="457" t="s">
        <v>787</v>
      </c>
      <c r="P5" s="450" t="s">
        <v>1819</v>
      </c>
      <c r="Q5" s="450" t="s">
        <v>1820</v>
      </c>
      <c r="R5" s="458">
        <v>23</v>
      </c>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row>
    <row r="6" spans="1:232" s="16" customFormat="1" ht="37.25" customHeight="1">
      <c r="A6" s="17"/>
      <c r="B6" s="239" t="s">
        <v>388</v>
      </c>
      <c r="C6" s="720" t="e">
        <f>VLOOKUP(C7,L2:M600,2,FALSE)</f>
        <v>#N/A</v>
      </c>
      <c r="D6" s="721"/>
      <c r="E6" s="721"/>
      <c r="F6" s="17"/>
      <c r="G6" s="15"/>
      <c r="H6" s="15"/>
      <c r="I6" s="15"/>
      <c r="J6" s="15"/>
      <c r="K6" s="333">
        <v>5</v>
      </c>
      <c r="L6" s="456">
        <v>11007</v>
      </c>
      <c r="M6" s="450" t="s">
        <v>859</v>
      </c>
      <c r="N6" s="450" t="s">
        <v>1770</v>
      </c>
      <c r="O6" s="457" t="s">
        <v>1821</v>
      </c>
      <c r="P6" s="450" t="s">
        <v>1822</v>
      </c>
      <c r="Q6" s="450" t="s">
        <v>1823</v>
      </c>
      <c r="R6" s="458">
        <v>4</v>
      </c>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row>
    <row r="7" spans="1:232" s="16" customFormat="1" ht="37.25" customHeight="1">
      <c r="A7" s="17"/>
      <c r="B7" s="239" t="s">
        <v>389</v>
      </c>
      <c r="C7" s="712"/>
      <c r="D7" s="713"/>
      <c r="E7" s="713"/>
      <c r="F7" s="17"/>
      <c r="G7" s="15"/>
      <c r="H7" s="15"/>
      <c r="I7" s="15"/>
      <c r="J7" s="15"/>
      <c r="K7" s="333">
        <v>6</v>
      </c>
      <c r="L7" s="456">
        <v>11008</v>
      </c>
      <c r="M7" s="450" t="s">
        <v>860</v>
      </c>
      <c r="N7" s="450" t="s">
        <v>1770</v>
      </c>
      <c r="O7" s="457" t="s">
        <v>788</v>
      </c>
      <c r="P7" s="450" t="s">
        <v>1812</v>
      </c>
      <c r="Q7" s="450" t="s">
        <v>1824</v>
      </c>
      <c r="R7" s="458">
        <v>81</v>
      </c>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row>
    <row r="8" spans="1:232" s="16" customFormat="1" ht="37.25" customHeight="1">
      <c r="A8" s="17"/>
      <c r="B8" s="239" t="s">
        <v>390</v>
      </c>
      <c r="C8" s="720" t="e">
        <f>VLOOKUP(C7,L2:O600,4,FALSE)</f>
        <v>#N/A</v>
      </c>
      <c r="D8" s="721"/>
      <c r="E8" s="721"/>
      <c r="F8" s="17"/>
      <c r="G8" s="15" t="e">
        <f>VLOOKUP(C7,L2:P600,5,FALSE)</f>
        <v>#N/A</v>
      </c>
      <c r="H8" s="15"/>
      <c r="I8" s="15"/>
      <c r="J8" s="15"/>
      <c r="K8" s="333">
        <v>7</v>
      </c>
      <c r="L8" s="456">
        <v>11009</v>
      </c>
      <c r="M8" s="450" t="s">
        <v>861</v>
      </c>
      <c r="N8" s="450" t="s">
        <v>1770</v>
      </c>
      <c r="O8" s="457" t="s">
        <v>788</v>
      </c>
      <c r="P8" s="450" t="s">
        <v>1825</v>
      </c>
      <c r="Q8" s="450" t="s">
        <v>1826</v>
      </c>
      <c r="R8" s="458">
        <v>58</v>
      </c>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row>
    <row r="9" spans="1:232" s="16" customFormat="1" ht="37.25" customHeight="1">
      <c r="A9" s="17"/>
      <c r="B9" s="239" t="s">
        <v>789</v>
      </c>
      <c r="C9" s="720" t="e">
        <f>VLOOKUP(C7,L1:O600,3,FALSE)</f>
        <v>#N/A</v>
      </c>
      <c r="D9" s="721"/>
      <c r="E9" s="721"/>
      <c r="F9" s="17"/>
      <c r="G9" s="15" t="e">
        <f>VLOOKUP(C7,L2:Q600,6,FALSE)</f>
        <v>#N/A</v>
      </c>
      <c r="H9" s="15"/>
      <c r="I9" s="15"/>
      <c r="J9" s="15"/>
      <c r="K9" s="333">
        <v>8</v>
      </c>
      <c r="L9" s="456">
        <v>11011</v>
      </c>
      <c r="M9" s="450" t="s">
        <v>862</v>
      </c>
      <c r="N9" s="450" t="s">
        <v>1770</v>
      </c>
      <c r="O9" s="457" t="s">
        <v>788</v>
      </c>
      <c r="P9" s="450" t="s">
        <v>1827</v>
      </c>
      <c r="Q9" s="450" t="s">
        <v>1828</v>
      </c>
      <c r="R9" s="458">
        <v>40</v>
      </c>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row>
    <row r="10" spans="1:232" s="16" customFormat="1" ht="37.25" customHeight="1">
      <c r="A10" s="17"/>
      <c r="B10" s="17"/>
      <c r="C10" s="17"/>
      <c r="D10" s="17"/>
      <c r="E10" s="17"/>
      <c r="F10" s="17"/>
      <c r="G10" s="15"/>
      <c r="H10" s="15"/>
      <c r="I10" s="15"/>
      <c r="J10" s="15"/>
      <c r="K10" s="333">
        <v>9</v>
      </c>
      <c r="L10" s="456">
        <v>11014</v>
      </c>
      <c r="M10" s="450" t="s">
        <v>863</v>
      </c>
      <c r="N10" s="450" t="s">
        <v>1771</v>
      </c>
      <c r="O10" s="457" t="s">
        <v>1829</v>
      </c>
      <c r="P10" s="450" t="s">
        <v>1830</v>
      </c>
      <c r="Q10" s="450" t="s">
        <v>1831</v>
      </c>
      <c r="R10" s="458">
        <v>44</v>
      </c>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row>
    <row r="11" spans="1:232" s="16" customFormat="1" ht="28.25" customHeight="1">
      <c r="A11" s="17"/>
      <c r="B11" s="710" t="s">
        <v>733</v>
      </c>
      <c r="C11" s="711"/>
      <c r="D11" s="711"/>
      <c r="E11" s="711"/>
      <c r="F11" s="17"/>
      <c r="G11" s="15"/>
      <c r="H11" s="15"/>
      <c r="I11" s="15"/>
      <c r="J11" s="15"/>
      <c r="K11" s="333">
        <v>10</v>
      </c>
      <c r="L11" s="456">
        <v>11016</v>
      </c>
      <c r="M11" s="450" t="s">
        <v>864</v>
      </c>
      <c r="N11" s="450" t="s">
        <v>1770</v>
      </c>
      <c r="O11" s="457" t="s">
        <v>788</v>
      </c>
      <c r="P11" s="450" t="s">
        <v>1822</v>
      </c>
      <c r="Q11" s="450" t="s">
        <v>1832</v>
      </c>
      <c r="R11" s="458">
        <v>37</v>
      </c>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row>
    <row r="12" spans="1:232" s="16" customFormat="1" ht="35.15" customHeight="1">
      <c r="A12" s="17"/>
      <c r="B12" s="240" t="s">
        <v>391</v>
      </c>
      <c r="C12" s="712"/>
      <c r="D12" s="713"/>
      <c r="E12" s="713"/>
      <c r="F12" s="17"/>
      <c r="G12" s="15"/>
      <c r="H12" s="426" t="s">
        <v>1720</v>
      </c>
      <c r="I12" s="15"/>
      <c r="J12" s="15"/>
      <c r="K12" s="333">
        <v>11</v>
      </c>
      <c r="L12" s="456">
        <v>11017</v>
      </c>
      <c r="M12" s="450" t="s">
        <v>865</v>
      </c>
      <c r="N12" s="450" t="s">
        <v>1770</v>
      </c>
      <c r="O12" s="457" t="s">
        <v>788</v>
      </c>
      <c r="P12" s="450" t="s">
        <v>1833</v>
      </c>
      <c r="Q12" s="450" t="s">
        <v>1834</v>
      </c>
      <c r="R12" s="458">
        <v>32</v>
      </c>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row>
    <row r="13" spans="1:232" s="16" customFormat="1" ht="37.25" customHeight="1">
      <c r="A13" s="17"/>
      <c r="B13" s="239" t="s">
        <v>392</v>
      </c>
      <c r="C13" s="712"/>
      <c r="D13" s="713"/>
      <c r="E13" s="713"/>
      <c r="F13" s="17"/>
      <c r="G13" s="15"/>
      <c r="H13" s="15"/>
      <c r="I13" s="15"/>
      <c r="J13" s="15"/>
      <c r="K13" s="333">
        <v>12</v>
      </c>
      <c r="L13" s="456">
        <v>11018</v>
      </c>
      <c r="M13" s="450" t="s">
        <v>866</v>
      </c>
      <c r="N13" s="450" t="s">
        <v>1770</v>
      </c>
      <c r="O13" s="457" t="s">
        <v>788</v>
      </c>
      <c r="P13" s="450" t="s">
        <v>1835</v>
      </c>
      <c r="Q13" s="450" t="s">
        <v>1836</v>
      </c>
      <c r="R13" s="458">
        <v>31</v>
      </c>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row>
    <row r="14" spans="1:232" s="16" customFormat="1" ht="37.25" customHeight="1">
      <c r="A14" s="17"/>
      <c r="B14" s="239" t="s">
        <v>393</v>
      </c>
      <c r="C14" s="712"/>
      <c r="D14" s="713"/>
      <c r="E14" s="713"/>
      <c r="F14" s="17"/>
      <c r="G14" s="15"/>
      <c r="H14" s="15"/>
      <c r="I14" s="15"/>
      <c r="J14" s="15"/>
      <c r="K14" s="333">
        <v>13</v>
      </c>
      <c r="L14" s="456">
        <v>11019</v>
      </c>
      <c r="M14" s="450" t="s">
        <v>867</v>
      </c>
      <c r="N14" s="450" t="s">
        <v>1770</v>
      </c>
      <c r="O14" s="457" t="s">
        <v>788</v>
      </c>
      <c r="P14" s="450" t="s">
        <v>1812</v>
      </c>
      <c r="Q14" s="450" t="s">
        <v>1837</v>
      </c>
      <c r="R14" s="458">
        <v>36</v>
      </c>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row>
    <row r="15" spans="1:232" s="16" customFormat="1" ht="37.25" customHeight="1">
      <c r="A15" s="17"/>
      <c r="B15" s="240" t="s">
        <v>394</v>
      </c>
      <c r="C15" s="714"/>
      <c r="D15" s="713"/>
      <c r="E15" s="713"/>
      <c r="F15" s="17"/>
      <c r="G15" s="15"/>
      <c r="H15" s="15"/>
      <c r="I15" s="15"/>
      <c r="J15" s="15"/>
      <c r="K15" s="333">
        <v>14</v>
      </c>
      <c r="L15" s="456">
        <v>11020</v>
      </c>
      <c r="M15" s="450" t="s">
        <v>868</v>
      </c>
      <c r="N15" s="450" t="s">
        <v>1770</v>
      </c>
      <c r="O15" s="457" t="s">
        <v>788</v>
      </c>
      <c r="P15" s="450" t="s">
        <v>1812</v>
      </c>
      <c r="Q15" s="450" t="s">
        <v>1838</v>
      </c>
      <c r="R15" s="458">
        <v>35</v>
      </c>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15"/>
      <c r="FI15" s="15"/>
      <c r="FJ15" s="15"/>
      <c r="FK15" s="15"/>
      <c r="FL15" s="15"/>
      <c r="FM15" s="15"/>
      <c r="FN15" s="15"/>
      <c r="FO15" s="15"/>
      <c r="FP15" s="15"/>
      <c r="FQ15" s="15"/>
      <c r="FR15" s="15"/>
      <c r="FS15" s="15"/>
      <c r="FT15" s="15"/>
      <c r="FU15" s="15"/>
      <c r="FV15" s="15"/>
      <c r="FW15" s="15"/>
      <c r="FX15" s="15"/>
      <c r="FY15" s="15"/>
      <c r="FZ15" s="15"/>
      <c r="GA15" s="15"/>
      <c r="GB15" s="15"/>
      <c r="GC15" s="15"/>
      <c r="GD15" s="15"/>
      <c r="GE15" s="15"/>
      <c r="GF15" s="15"/>
      <c r="GG15" s="15"/>
      <c r="GH15" s="15"/>
      <c r="GI15" s="15"/>
      <c r="GJ15" s="15"/>
      <c r="GK15" s="15"/>
      <c r="GL15" s="15"/>
      <c r="GM15" s="15"/>
      <c r="GN15" s="15"/>
      <c r="GO15" s="15"/>
      <c r="GP15" s="15"/>
      <c r="GQ15" s="15"/>
      <c r="GR15" s="15"/>
      <c r="GS15" s="15"/>
      <c r="GT15" s="15"/>
      <c r="GU15" s="15"/>
      <c r="GV15" s="15"/>
      <c r="GW15" s="15"/>
      <c r="GX15" s="15"/>
      <c r="GY15" s="15"/>
      <c r="GZ15" s="15"/>
      <c r="HA15" s="15"/>
      <c r="HB15" s="15"/>
      <c r="HC15" s="15"/>
      <c r="HD15" s="15"/>
      <c r="HE15" s="15"/>
      <c r="HF15" s="15"/>
      <c r="HG15" s="15"/>
      <c r="HH15" s="15"/>
      <c r="HI15" s="15"/>
      <c r="HJ15" s="15"/>
      <c r="HK15" s="15"/>
      <c r="HL15" s="15"/>
      <c r="HM15" s="15"/>
      <c r="HN15" s="15"/>
      <c r="HO15" s="15"/>
      <c r="HP15" s="15"/>
      <c r="HQ15" s="15"/>
      <c r="HR15" s="15"/>
      <c r="HS15" s="15"/>
      <c r="HT15" s="15"/>
      <c r="HU15" s="15"/>
      <c r="HV15" s="15"/>
      <c r="HW15" s="15"/>
      <c r="HX15" s="15"/>
    </row>
    <row r="16" spans="1:232" s="16" customFormat="1" ht="37.25" customHeight="1">
      <c r="A16" s="17"/>
      <c r="B16" s="17"/>
      <c r="C16" s="17"/>
      <c r="D16" s="17"/>
      <c r="E16" s="17"/>
      <c r="F16" s="17"/>
      <c r="G16" s="15"/>
      <c r="H16" s="15"/>
      <c r="I16" s="15"/>
      <c r="J16" s="15"/>
      <c r="K16" s="333">
        <v>15</v>
      </c>
      <c r="L16" s="456">
        <v>11021</v>
      </c>
      <c r="M16" s="450" t="s">
        <v>869</v>
      </c>
      <c r="N16" s="450" t="s">
        <v>1770</v>
      </c>
      <c r="O16" s="457" t="s">
        <v>788</v>
      </c>
      <c r="P16" s="450" t="s">
        <v>1839</v>
      </c>
      <c r="Q16" s="450" t="s">
        <v>1840</v>
      </c>
      <c r="R16" s="458">
        <v>45</v>
      </c>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5"/>
      <c r="FH16" s="15"/>
      <c r="FI16" s="15"/>
      <c r="FJ16" s="15"/>
      <c r="FK16" s="15"/>
      <c r="FL16" s="15"/>
      <c r="FM16" s="15"/>
      <c r="FN16" s="15"/>
      <c r="FO16" s="15"/>
      <c r="FP16" s="15"/>
      <c r="FQ16" s="15"/>
      <c r="FR16" s="15"/>
      <c r="FS16" s="15"/>
      <c r="FT16" s="15"/>
      <c r="FU16" s="15"/>
      <c r="FV16" s="15"/>
      <c r="FW16" s="15"/>
      <c r="FX16" s="15"/>
      <c r="FY16" s="15"/>
      <c r="FZ16" s="15"/>
      <c r="GA16" s="15"/>
      <c r="GB16" s="15"/>
      <c r="GC16" s="15"/>
      <c r="GD16" s="15"/>
      <c r="GE16" s="15"/>
      <c r="GF16" s="15"/>
      <c r="GG16" s="15"/>
      <c r="GH16" s="15"/>
      <c r="GI16" s="15"/>
      <c r="GJ16" s="15"/>
      <c r="GK16" s="15"/>
      <c r="GL16" s="15"/>
      <c r="GM16" s="15"/>
      <c r="GN16" s="15"/>
      <c r="GO16" s="15"/>
      <c r="GP16" s="15"/>
      <c r="GQ16" s="15"/>
      <c r="GR16" s="15"/>
      <c r="GS16" s="15"/>
      <c r="GT16" s="15"/>
      <c r="GU16" s="15"/>
      <c r="GV16" s="15"/>
      <c r="GW16" s="15"/>
      <c r="GX16" s="15"/>
      <c r="GY16" s="15"/>
      <c r="GZ16" s="15"/>
      <c r="HA16" s="15"/>
      <c r="HB16" s="15"/>
      <c r="HC16" s="15"/>
      <c r="HD16" s="15"/>
      <c r="HE16" s="15"/>
      <c r="HF16" s="15"/>
      <c r="HG16" s="15"/>
      <c r="HH16" s="15"/>
      <c r="HI16" s="15"/>
      <c r="HJ16" s="15"/>
      <c r="HK16" s="15"/>
      <c r="HL16" s="15"/>
      <c r="HM16" s="15"/>
      <c r="HN16" s="15"/>
      <c r="HO16" s="15"/>
      <c r="HP16" s="15"/>
      <c r="HQ16" s="15"/>
      <c r="HR16" s="15"/>
      <c r="HS16" s="15"/>
      <c r="HT16" s="15"/>
      <c r="HU16" s="15"/>
      <c r="HV16" s="15"/>
      <c r="HW16" s="15"/>
      <c r="HX16" s="15"/>
    </row>
    <row r="17" spans="1:232" s="16" customFormat="1" ht="34.4" customHeight="1">
      <c r="A17" s="17"/>
      <c r="B17" s="710" t="s">
        <v>1724</v>
      </c>
      <c r="C17" s="711"/>
      <c r="D17" s="711"/>
      <c r="E17" s="711"/>
      <c r="F17" s="17"/>
      <c r="G17" s="15"/>
      <c r="H17" s="15"/>
      <c r="I17" s="15"/>
      <c r="J17" s="15"/>
      <c r="K17" s="333">
        <v>16</v>
      </c>
      <c r="L17" s="456">
        <v>11022</v>
      </c>
      <c r="M17" s="450" t="s">
        <v>870</v>
      </c>
      <c r="N17" s="450" t="s">
        <v>1770</v>
      </c>
      <c r="O17" s="457" t="s">
        <v>788</v>
      </c>
      <c r="P17" s="450" t="s">
        <v>1841</v>
      </c>
      <c r="Q17" s="450" t="s">
        <v>1842</v>
      </c>
      <c r="R17" s="458">
        <v>32</v>
      </c>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c r="EG17" s="15"/>
      <c r="EH17" s="15"/>
      <c r="EI17" s="15"/>
      <c r="EJ17" s="15"/>
      <c r="EK17" s="15"/>
      <c r="EL17" s="15"/>
      <c r="EM17" s="15"/>
      <c r="EN17" s="15"/>
      <c r="EO17" s="15"/>
      <c r="EP17" s="15"/>
      <c r="EQ17" s="15"/>
      <c r="ER17" s="15"/>
      <c r="ES17" s="15"/>
      <c r="ET17" s="15"/>
      <c r="EU17" s="15"/>
      <c r="EV17" s="15"/>
      <c r="EW17" s="15"/>
      <c r="EX17" s="15"/>
      <c r="EY17" s="15"/>
      <c r="EZ17" s="15"/>
      <c r="FA17" s="15"/>
      <c r="FB17" s="15"/>
      <c r="FC17" s="15"/>
      <c r="FD17" s="15"/>
      <c r="FE17" s="15"/>
      <c r="FF17" s="15"/>
      <c r="FG17" s="15"/>
      <c r="FH17" s="15"/>
      <c r="FI17" s="15"/>
      <c r="FJ17" s="15"/>
      <c r="FK17" s="15"/>
      <c r="FL17" s="15"/>
      <c r="FM17" s="15"/>
      <c r="FN17" s="15"/>
      <c r="FO17" s="15"/>
      <c r="FP17" s="15"/>
      <c r="FQ17" s="15"/>
      <c r="FR17" s="15"/>
      <c r="FS17" s="15"/>
      <c r="FT17" s="15"/>
      <c r="FU17" s="15"/>
      <c r="FV17" s="15"/>
      <c r="FW17" s="15"/>
      <c r="FX17" s="15"/>
      <c r="FY17" s="15"/>
      <c r="FZ17" s="15"/>
      <c r="GA17" s="15"/>
      <c r="GB17" s="15"/>
      <c r="GC17" s="15"/>
      <c r="GD17" s="15"/>
      <c r="GE17" s="15"/>
      <c r="GF17" s="15"/>
      <c r="GG17" s="15"/>
      <c r="GH17" s="15"/>
      <c r="GI17" s="15"/>
      <c r="GJ17" s="15"/>
      <c r="GK17" s="15"/>
      <c r="GL17" s="15"/>
      <c r="GM17" s="15"/>
      <c r="GN17" s="15"/>
      <c r="GO17" s="15"/>
      <c r="GP17" s="15"/>
      <c r="GQ17" s="15"/>
      <c r="GR17" s="15"/>
      <c r="GS17" s="15"/>
      <c r="GT17" s="15"/>
      <c r="GU17" s="15"/>
      <c r="GV17" s="15"/>
      <c r="GW17" s="15"/>
      <c r="GX17" s="15"/>
      <c r="GY17" s="15"/>
      <c r="GZ17" s="15"/>
      <c r="HA17" s="15"/>
      <c r="HB17" s="15"/>
      <c r="HC17" s="15"/>
      <c r="HD17" s="15"/>
      <c r="HE17" s="15"/>
      <c r="HF17" s="15"/>
      <c r="HG17" s="15"/>
      <c r="HH17" s="15"/>
      <c r="HI17" s="15"/>
      <c r="HJ17" s="15"/>
      <c r="HK17" s="15"/>
      <c r="HL17" s="15"/>
      <c r="HM17" s="15"/>
      <c r="HN17" s="15"/>
      <c r="HO17" s="15"/>
      <c r="HP17" s="15"/>
      <c r="HQ17" s="15"/>
      <c r="HR17" s="15"/>
      <c r="HS17" s="15"/>
      <c r="HT17" s="15"/>
      <c r="HU17" s="15"/>
      <c r="HV17" s="15"/>
      <c r="HW17" s="15"/>
      <c r="HX17" s="15"/>
    </row>
    <row r="18" spans="1:232" s="16" customFormat="1" ht="35.25" customHeight="1">
      <c r="A18" s="17"/>
      <c r="B18" s="240" t="s">
        <v>391</v>
      </c>
      <c r="C18" s="712"/>
      <c r="D18" s="713"/>
      <c r="E18" s="713"/>
      <c r="F18" s="17"/>
      <c r="G18" s="15"/>
      <c r="H18" s="426" t="s">
        <v>1720</v>
      </c>
      <c r="I18" s="15"/>
      <c r="J18" s="15"/>
      <c r="K18" s="333">
        <v>17</v>
      </c>
      <c r="L18" s="456">
        <v>11023</v>
      </c>
      <c r="M18" s="450" t="s">
        <v>871</v>
      </c>
      <c r="N18" s="450" t="s">
        <v>1770</v>
      </c>
      <c r="O18" s="457" t="s">
        <v>788</v>
      </c>
      <c r="P18" s="450" t="s">
        <v>1827</v>
      </c>
      <c r="Q18" s="450" t="s">
        <v>1843</v>
      </c>
      <c r="R18" s="458">
        <v>36</v>
      </c>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row>
    <row r="19" spans="1:232" s="16" customFormat="1" ht="37.25" customHeight="1">
      <c r="A19" s="17"/>
      <c r="B19" s="239" t="s">
        <v>392</v>
      </c>
      <c r="C19" s="712"/>
      <c r="D19" s="713"/>
      <c r="E19" s="713"/>
      <c r="F19" s="17"/>
      <c r="G19" s="15"/>
      <c r="H19" s="15"/>
      <c r="I19" s="15"/>
      <c r="J19" s="15"/>
      <c r="K19" s="333">
        <v>18</v>
      </c>
      <c r="L19" s="456">
        <v>11024</v>
      </c>
      <c r="M19" s="450" t="s">
        <v>872</v>
      </c>
      <c r="N19" s="450" t="s">
        <v>1770</v>
      </c>
      <c r="O19" s="457" t="s">
        <v>788</v>
      </c>
      <c r="P19" s="450" t="s">
        <v>1827</v>
      </c>
      <c r="Q19" s="450" t="s">
        <v>1844</v>
      </c>
      <c r="R19" s="458">
        <v>31</v>
      </c>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row>
    <row r="20" spans="1:232" s="16" customFormat="1" ht="37.25" customHeight="1">
      <c r="A20" s="17"/>
      <c r="B20" s="239" t="s">
        <v>393</v>
      </c>
      <c r="C20" s="712"/>
      <c r="D20" s="713"/>
      <c r="E20" s="713"/>
      <c r="F20" s="17"/>
      <c r="G20" s="15"/>
      <c r="H20" s="15"/>
      <c r="I20" s="15"/>
      <c r="J20" s="15"/>
      <c r="K20" s="333">
        <v>19</v>
      </c>
      <c r="L20" s="456">
        <v>11025</v>
      </c>
      <c r="M20" s="450" t="s">
        <v>873</v>
      </c>
      <c r="N20" s="450" t="s">
        <v>1770</v>
      </c>
      <c r="O20" s="457" t="s">
        <v>788</v>
      </c>
      <c r="P20" s="450" t="s">
        <v>1839</v>
      </c>
      <c r="Q20" s="450" t="s">
        <v>1845</v>
      </c>
      <c r="R20" s="458">
        <v>45</v>
      </c>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row>
    <row r="21" spans="1:232" s="16" customFormat="1" ht="37.25" customHeight="1">
      <c r="A21" s="17"/>
      <c r="B21" s="240" t="s">
        <v>394</v>
      </c>
      <c r="C21" s="714"/>
      <c r="D21" s="713"/>
      <c r="E21" s="713"/>
      <c r="F21" s="17"/>
      <c r="G21" s="15"/>
      <c r="H21" s="15"/>
      <c r="I21" s="15"/>
      <c r="J21" s="15"/>
      <c r="K21" s="333">
        <v>20</v>
      </c>
      <c r="L21" s="456">
        <v>11026</v>
      </c>
      <c r="M21" s="450" t="s">
        <v>874</v>
      </c>
      <c r="N21" s="450" t="s">
        <v>1770</v>
      </c>
      <c r="O21" s="457" t="s">
        <v>788</v>
      </c>
      <c r="P21" s="450" t="s">
        <v>1846</v>
      </c>
      <c r="Q21" s="450" t="s">
        <v>1847</v>
      </c>
      <c r="R21" s="458">
        <v>21</v>
      </c>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row>
    <row r="22" spans="1:232" s="16" customFormat="1" ht="37.25" customHeight="1">
      <c r="A22" s="17"/>
      <c r="B22" s="17"/>
      <c r="C22" s="17"/>
      <c r="D22" s="17"/>
      <c r="E22" s="17"/>
      <c r="F22" s="17"/>
      <c r="G22" s="15"/>
      <c r="H22" s="15"/>
      <c r="I22" s="15"/>
      <c r="J22" s="15"/>
      <c r="K22" s="333">
        <v>21</v>
      </c>
      <c r="L22" s="456">
        <v>11027</v>
      </c>
      <c r="M22" s="450" t="s">
        <v>875</v>
      </c>
      <c r="N22" s="450" t="s">
        <v>1770</v>
      </c>
      <c r="O22" s="457" t="s">
        <v>788</v>
      </c>
      <c r="P22" s="450" t="s">
        <v>1822</v>
      </c>
      <c r="Q22" s="450" t="s">
        <v>1848</v>
      </c>
      <c r="R22" s="458">
        <v>41</v>
      </c>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c r="GE22" s="15"/>
      <c r="GF22" s="15"/>
      <c r="GG22" s="15"/>
      <c r="GH22" s="15"/>
      <c r="GI22" s="15"/>
      <c r="GJ22" s="15"/>
      <c r="GK22" s="15"/>
      <c r="GL22" s="15"/>
      <c r="GM22" s="15"/>
      <c r="GN22" s="15"/>
      <c r="GO22" s="15"/>
      <c r="GP22" s="15"/>
      <c r="GQ22" s="15"/>
      <c r="GR22" s="15"/>
      <c r="GS22" s="15"/>
      <c r="GT22" s="15"/>
      <c r="GU22" s="15"/>
      <c r="GV22" s="15"/>
      <c r="GW22" s="15"/>
      <c r="GX22" s="15"/>
      <c r="GY22" s="15"/>
      <c r="GZ22" s="15"/>
      <c r="HA22" s="15"/>
      <c r="HB22" s="15"/>
      <c r="HC22" s="15"/>
      <c r="HD22" s="15"/>
      <c r="HE22" s="15"/>
      <c r="HF22" s="15"/>
      <c r="HG22" s="15"/>
      <c r="HH22" s="15"/>
      <c r="HI22" s="15"/>
      <c r="HJ22" s="15"/>
      <c r="HK22" s="15"/>
      <c r="HL22" s="15"/>
      <c r="HM22" s="15"/>
      <c r="HN22" s="15"/>
      <c r="HO22" s="15"/>
      <c r="HP22" s="15"/>
      <c r="HQ22" s="15"/>
      <c r="HR22" s="15"/>
      <c r="HS22" s="15"/>
      <c r="HT22" s="15"/>
      <c r="HU22" s="15"/>
      <c r="HV22" s="15"/>
      <c r="HW22" s="15"/>
      <c r="HX22" s="15"/>
    </row>
    <row r="23" spans="1:232" s="16" customFormat="1" ht="18.75" customHeight="1">
      <c r="A23" s="1"/>
      <c r="B23" s="1"/>
      <c r="C23" s="1"/>
      <c r="D23" s="1"/>
      <c r="E23" s="1"/>
      <c r="F23" s="1"/>
      <c r="G23" s="1"/>
      <c r="H23" s="1"/>
      <c r="I23" s="15"/>
      <c r="J23" s="15"/>
      <c r="K23" s="333">
        <v>22</v>
      </c>
      <c r="L23" s="456">
        <v>11028</v>
      </c>
      <c r="M23" s="450" t="s">
        <v>876</v>
      </c>
      <c r="N23" s="450" t="s">
        <v>1770</v>
      </c>
      <c r="O23" s="457" t="s">
        <v>788</v>
      </c>
      <c r="P23" s="450" t="s">
        <v>1812</v>
      </c>
      <c r="Q23" s="450" t="s">
        <v>1849</v>
      </c>
      <c r="R23" s="458">
        <v>51</v>
      </c>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row>
    <row r="24" spans="1:232" ht="23.15" customHeight="1">
      <c r="A24" s="17"/>
      <c r="B24" s="17"/>
      <c r="C24" s="17"/>
      <c r="D24" s="17"/>
      <c r="E24" s="17"/>
      <c r="F24" s="17"/>
      <c r="G24" s="15"/>
      <c r="H24" s="15"/>
      <c r="K24" s="333">
        <v>23</v>
      </c>
      <c r="L24" s="456">
        <v>11029</v>
      </c>
      <c r="M24" s="450" t="s">
        <v>877</v>
      </c>
      <c r="N24" s="450" t="s">
        <v>1770</v>
      </c>
      <c r="O24" s="457" t="s">
        <v>788</v>
      </c>
      <c r="P24" s="450" t="s">
        <v>1812</v>
      </c>
      <c r="Q24" s="450" t="s">
        <v>1850</v>
      </c>
      <c r="R24" s="458">
        <v>38</v>
      </c>
    </row>
    <row r="25" spans="1:232" s="16" customFormat="1" ht="18.75" customHeight="1">
      <c r="A25" s="17"/>
      <c r="B25" s="17"/>
      <c r="C25" s="17"/>
      <c r="D25" s="17"/>
      <c r="E25" s="17"/>
      <c r="F25" s="17"/>
      <c r="G25" s="15"/>
      <c r="H25" s="15"/>
      <c r="I25" s="15"/>
      <c r="J25" s="15"/>
      <c r="K25" s="333">
        <v>24</v>
      </c>
      <c r="L25" s="456">
        <v>11030</v>
      </c>
      <c r="M25" s="450" t="s">
        <v>878</v>
      </c>
      <c r="N25" s="450" t="s">
        <v>1770</v>
      </c>
      <c r="O25" s="457" t="s">
        <v>790</v>
      </c>
      <c r="P25" s="450" t="s">
        <v>1851</v>
      </c>
      <c r="Q25" s="450" t="s">
        <v>1852</v>
      </c>
      <c r="R25" s="458">
        <v>10</v>
      </c>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c r="EY25" s="15"/>
      <c r="EZ25" s="15"/>
      <c r="FA25" s="15"/>
      <c r="FB25" s="15"/>
      <c r="FC25" s="15"/>
      <c r="FD25" s="15"/>
      <c r="FE25" s="15"/>
      <c r="FF25" s="15"/>
      <c r="FG25" s="15"/>
      <c r="FH25" s="15"/>
      <c r="FI25" s="15"/>
      <c r="FJ25" s="15"/>
      <c r="FK25" s="15"/>
      <c r="FL25" s="15"/>
      <c r="FM25" s="15"/>
      <c r="FN25" s="15"/>
      <c r="FO25" s="15"/>
      <c r="FP25" s="15"/>
      <c r="FQ25" s="15"/>
      <c r="FR25" s="15"/>
      <c r="FS25" s="15"/>
      <c r="FT25" s="15"/>
      <c r="FU25" s="15"/>
      <c r="FV25" s="15"/>
      <c r="FW25" s="15"/>
      <c r="FX25" s="15"/>
      <c r="FY25" s="15"/>
      <c r="FZ25" s="15"/>
      <c r="GA25" s="15"/>
      <c r="GB25" s="15"/>
      <c r="GC25" s="15"/>
      <c r="GD25" s="15"/>
      <c r="GE25" s="15"/>
      <c r="GF25" s="15"/>
      <c r="GG25" s="15"/>
      <c r="GH25" s="15"/>
      <c r="GI25" s="15"/>
      <c r="GJ25" s="15"/>
      <c r="GK25" s="15"/>
      <c r="GL25" s="15"/>
      <c r="GM25" s="15"/>
      <c r="GN25" s="15"/>
      <c r="GO25" s="15"/>
      <c r="GP25" s="15"/>
      <c r="GQ25" s="15"/>
      <c r="GR25" s="15"/>
      <c r="GS25" s="15"/>
      <c r="GT25" s="15"/>
      <c r="GU25" s="15"/>
      <c r="GV25" s="15"/>
      <c r="GW25" s="15"/>
      <c r="GX25" s="15"/>
      <c r="GY25" s="15"/>
      <c r="GZ25" s="15"/>
      <c r="HA25" s="15"/>
      <c r="HB25" s="15"/>
      <c r="HC25" s="15"/>
      <c r="HD25" s="15"/>
      <c r="HE25" s="15"/>
      <c r="HF25" s="15"/>
      <c r="HG25" s="15"/>
      <c r="HH25" s="15"/>
      <c r="HI25" s="15"/>
      <c r="HJ25" s="15"/>
      <c r="HK25" s="15"/>
      <c r="HL25" s="15"/>
      <c r="HM25" s="15"/>
      <c r="HN25" s="15"/>
      <c r="HO25" s="15"/>
      <c r="HP25" s="15"/>
      <c r="HQ25" s="15"/>
      <c r="HR25" s="15"/>
      <c r="HS25" s="15"/>
      <c r="HT25" s="15"/>
      <c r="HU25" s="15"/>
      <c r="HV25" s="15"/>
      <c r="HW25" s="15"/>
      <c r="HX25" s="15"/>
    </row>
    <row r="26" spans="1:232" s="16" customFormat="1" ht="18.5" customHeight="1">
      <c r="A26" s="1"/>
      <c r="B26" s="1"/>
      <c r="C26" s="1"/>
      <c r="D26" s="1"/>
      <c r="E26" s="1"/>
      <c r="F26" s="1"/>
      <c r="G26" s="1"/>
      <c r="H26" s="1"/>
      <c r="I26" s="15"/>
      <c r="J26" s="15"/>
      <c r="K26" s="333">
        <v>25</v>
      </c>
      <c r="L26" s="456">
        <v>11031</v>
      </c>
      <c r="M26" s="450" t="s">
        <v>879</v>
      </c>
      <c r="N26" s="450" t="s">
        <v>1770</v>
      </c>
      <c r="O26" s="457" t="s">
        <v>1772</v>
      </c>
      <c r="P26" s="450" t="s">
        <v>1853</v>
      </c>
      <c r="Q26" s="450" t="s">
        <v>1854</v>
      </c>
      <c r="R26" s="458">
        <v>15</v>
      </c>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5"/>
      <c r="FH26" s="15"/>
      <c r="FI26" s="15"/>
      <c r="FJ26" s="15"/>
      <c r="FK26" s="15"/>
      <c r="FL26" s="15"/>
      <c r="FM26" s="15"/>
      <c r="FN26" s="15"/>
      <c r="FO26" s="15"/>
      <c r="FP26" s="15"/>
      <c r="FQ26" s="15"/>
      <c r="FR26" s="15"/>
      <c r="FS26" s="15"/>
      <c r="FT26" s="15"/>
      <c r="FU26" s="15"/>
      <c r="FV26" s="15"/>
      <c r="FW26" s="15"/>
      <c r="FX26" s="15"/>
      <c r="FY26" s="15"/>
      <c r="FZ26" s="15"/>
      <c r="GA26" s="15"/>
      <c r="GB26" s="15"/>
      <c r="GC26" s="15"/>
      <c r="GD26" s="15"/>
      <c r="GE26" s="15"/>
      <c r="GF26" s="15"/>
      <c r="GG26" s="15"/>
      <c r="GH26" s="15"/>
      <c r="GI26" s="15"/>
      <c r="GJ26" s="15"/>
      <c r="GK26" s="15"/>
      <c r="GL26" s="15"/>
      <c r="GM26" s="15"/>
      <c r="GN26" s="15"/>
      <c r="GO26" s="15"/>
      <c r="GP26" s="15"/>
      <c r="GQ26" s="15"/>
      <c r="GR26" s="15"/>
      <c r="GS26" s="15"/>
      <c r="GT26" s="15"/>
      <c r="GU26" s="15"/>
      <c r="GV26" s="15"/>
      <c r="GW26" s="15"/>
      <c r="GX26" s="15"/>
      <c r="GY26" s="15"/>
      <c r="GZ26" s="15"/>
      <c r="HA26" s="15"/>
      <c r="HB26" s="15"/>
      <c r="HC26" s="15"/>
      <c r="HD26" s="15"/>
      <c r="HE26" s="15"/>
      <c r="HF26" s="15"/>
      <c r="HG26" s="15"/>
      <c r="HH26" s="15"/>
      <c r="HI26" s="15"/>
      <c r="HJ26" s="15"/>
      <c r="HK26" s="15"/>
      <c r="HL26" s="15"/>
      <c r="HM26" s="15"/>
      <c r="HN26" s="15"/>
      <c r="HO26" s="15"/>
      <c r="HP26" s="15"/>
      <c r="HQ26" s="15"/>
      <c r="HR26" s="15"/>
      <c r="HS26" s="15"/>
      <c r="HT26" s="15"/>
      <c r="HU26" s="15"/>
      <c r="HV26" s="15"/>
      <c r="HW26" s="15"/>
      <c r="HX26" s="15"/>
    </row>
    <row r="27" spans="1:232" ht="23.15" customHeight="1">
      <c r="K27" s="333">
        <v>26</v>
      </c>
      <c r="L27" s="456">
        <v>11033</v>
      </c>
      <c r="M27" s="450" t="s">
        <v>880</v>
      </c>
      <c r="N27" s="450" t="s">
        <v>1770</v>
      </c>
      <c r="O27" s="457" t="s">
        <v>1855</v>
      </c>
      <c r="P27" s="450" t="s">
        <v>1830</v>
      </c>
      <c r="Q27" s="450" t="s">
        <v>1856</v>
      </c>
      <c r="R27" s="458">
        <v>39</v>
      </c>
    </row>
    <row r="28" spans="1:232" ht="23.15" customHeight="1">
      <c r="K28" s="333">
        <v>27</v>
      </c>
      <c r="L28" s="456">
        <v>11034</v>
      </c>
      <c r="M28" s="450" t="s">
        <v>881</v>
      </c>
      <c r="N28" s="450" t="s">
        <v>1770</v>
      </c>
      <c r="O28" s="457" t="s">
        <v>788</v>
      </c>
      <c r="P28" s="450" t="s">
        <v>1827</v>
      </c>
      <c r="Q28" s="450" t="s">
        <v>1857</v>
      </c>
      <c r="R28" s="458">
        <v>29</v>
      </c>
    </row>
    <row r="29" spans="1:232" ht="23.15" customHeight="1">
      <c r="K29" s="333">
        <v>28</v>
      </c>
      <c r="L29" s="456">
        <v>11035</v>
      </c>
      <c r="M29" s="450" t="s">
        <v>882</v>
      </c>
      <c r="N29" s="450" t="s">
        <v>1770</v>
      </c>
      <c r="O29" s="457" t="s">
        <v>788</v>
      </c>
      <c r="P29" s="450" t="s">
        <v>1819</v>
      </c>
      <c r="Q29" s="450" t="s">
        <v>1858</v>
      </c>
      <c r="R29" s="458">
        <v>42</v>
      </c>
    </row>
    <row r="30" spans="1:232" ht="23.15" customHeight="1">
      <c r="K30" s="333">
        <v>29</v>
      </c>
      <c r="L30" s="456">
        <v>11036</v>
      </c>
      <c r="M30" s="450" t="s">
        <v>883</v>
      </c>
      <c r="N30" s="450" t="s">
        <v>1770</v>
      </c>
      <c r="O30" s="457" t="s">
        <v>788</v>
      </c>
      <c r="P30" s="450" t="s">
        <v>1819</v>
      </c>
      <c r="Q30" s="450" t="s">
        <v>1859</v>
      </c>
      <c r="R30" s="458">
        <v>54</v>
      </c>
    </row>
    <row r="31" spans="1:232" ht="23.15" customHeight="1">
      <c r="K31" s="333">
        <v>30</v>
      </c>
      <c r="L31" s="456">
        <v>11037</v>
      </c>
      <c r="M31" s="450" t="s">
        <v>884</v>
      </c>
      <c r="N31" s="450" t="s">
        <v>1770</v>
      </c>
      <c r="O31" s="457" t="s">
        <v>788</v>
      </c>
      <c r="P31" s="450" t="s">
        <v>1846</v>
      </c>
      <c r="Q31" s="450" t="s">
        <v>1860</v>
      </c>
      <c r="R31" s="458">
        <v>84</v>
      </c>
    </row>
    <row r="32" spans="1:232" ht="23.15" customHeight="1">
      <c r="K32" s="333">
        <v>31</v>
      </c>
      <c r="L32" s="456">
        <v>11038</v>
      </c>
      <c r="M32" s="450" t="s">
        <v>1861</v>
      </c>
      <c r="N32" s="450" t="s">
        <v>1770</v>
      </c>
      <c r="O32" s="457" t="s">
        <v>788</v>
      </c>
      <c r="P32" s="450" t="s">
        <v>1822</v>
      </c>
      <c r="Q32" s="450" t="s">
        <v>1862</v>
      </c>
      <c r="R32" s="458">
        <v>53</v>
      </c>
    </row>
    <row r="33" spans="11:18" ht="23.15" customHeight="1">
      <c r="K33" s="333">
        <v>32</v>
      </c>
      <c r="L33" s="456">
        <v>11039</v>
      </c>
      <c r="M33" s="450" t="s">
        <v>885</v>
      </c>
      <c r="N33" s="450" t="s">
        <v>1770</v>
      </c>
      <c r="O33" s="457" t="s">
        <v>788</v>
      </c>
      <c r="P33" s="450" t="s">
        <v>1812</v>
      </c>
      <c r="Q33" s="450" t="s">
        <v>1863</v>
      </c>
      <c r="R33" s="458">
        <v>64</v>
      </c>
    </row>
    <row r="34" spans="11:18" ht="23.15" customHeight="1">
      <c r="K34" s="333">
        <v>33</v>
      </c>
      <c r="L34" s="456">
        <v>11040</v>
      </c>
      <c r="M34" s="450" t="s">
        <v>886</v>
      </c>
      <c r="N34" s="450" t="s">
        <v>1770</v>
      </c>
      <c r="O34" s="457" t="s">
        <v>788</v>
      </c>
      <c r="P34" s="450" t="s">
        <v>1835</v>
      </c>
      <c r="Q34" s="450" t="s">
        <v>1864</v>
      </c>
      <c r="R34" s="458">
        <v>39</v>
      </c>
    </row>
    <row r="35" spans="11:18" ht="23.15" customHeight="1">
      <c r="K35" s="333">
        <v>34</v>
      </c>
      <c r="L35" s="456">
        <v>11041</v>
      </c>
      <c r="M35" s="450" t="s">
        <v>887</v>
      </c>
      <c r="N35" s="450" t="s">
        <v>1770</v>
      </c>
      <c r="O35" s="457" t="s">
        <v>788</v>
      </c>
      <c r="P35" s="450" t="s">
        <v>1865</v>
      </c>
      <c r="Q35" s="450" t="s">
        <v>1866</v>
      </c>
      <c r="R35" s="458">
        <v>56</v>
      </c>
    </row>
    <row r="36" spans="11:18" ht="23.15" customHeight="1">
      <c r="K36" s="333">
        <v>35</v>
      </c>
      <c r="L36" s="456">
        <v>11042</v>
      </c>
      <c r="M36" s="450" t="s">
        <v>888</v>
      </c>
      <c r="N36" s="450" t="s">
        <v>1770</v>
      </c>
      <c r="O36" s="457" t="s">
        <v>1867</v>
      </c>
      <c r="P36" s="450" t="s">
        <v>1812</v>
      </c>
      <c r="Q36" s="450" t="s">
        <v>1868</v>
      </c>
      <c r="R36" s="458">
        <v>49</v>
      </c>
    </row>
    <row r="37" spans="11:18" ht="23.15" customHeight="1">
      <c r="K37" s="333">
        <v>36</v>
      </c>
      <c r="L37" s="456">
        <v>11043</v>
      </c>
      <c r="M37" s="450" t="s">
        <v>889</v>
      </c>
      <c r="N37" s="450" t="s">
        <v>1770</v>
      </c>
      <c r="O37" s="457" t="s">
        <v>1750</v>
      </c>
      <c r="P37" s="450" t="s">
        <v>1846</v>
      </c>
      <c r="Q37" s="450" t="s">
        <v>1869</v>
      </c>
      <c r="R37" s="458">
        <v>7</v>
      </c>
    </row>
    <row r="38" spans="11:18" ht="23.15" customHeight="1">
      <c r="K38" s="333">
        <v>37</v>
      </c>
      <c r="L38" s="456">
        <v>11044</v>
      </c>
      <c r="M38" s="450" t="s">
        <v>890</v>
      </c>
      <c r="N38" s="450" t="s">
        <v>1770</v>
      </c>
      <c r="O38" s="457" t="s">
        <v>1750</v>
      </c>
      <c r="P38" s="450" t="s">
        <v>1846</v>
      </c>
      <c r="Q38" s="450" t="s">
        <v>1870</v>
      </c>
      <c r="R38" s="458">
        <v>22</v>
      </c>
    </row>
    <row r="39" spans="11:18" ht="23.15" customHeight="1">
      <c r="K39" s="333">
        <v>38</v>
      </c>
      <c r="L39" s="456">
        <v>11045</v>
      </c>
      <c r="M39" s="450" t="s">
        <v>1871</v>
      </c>
      <c r="N39" s="450" t="s">
        <v>1770</v>
      </c>
      <c r="O39" s="457" t="s">
        <v>1872</v>
      </c>
      <c r="P39" s="450" t="s">
        <v>1873</v>
      </c>
      <c r="Q39" s="450" t="s">
        <v>1874</v>
      </c>
      <c r="R39" s="458">
        <v>25</v>
      </c>
    </row>
    <row r="40" spans="11:18" ht="23.15" customHeight="1">
      <c r="K40" s="333">
        <v>39</v>
      </c>
      <c r="L40" s="456">
        <v>11046</v>
      </c>
      <c r="M40" s="450" t="s">
        <v>891</v>
      </c>
      <c r="N40" s="450" t="s">
        <v>1770</v>
      </c>
      <c r="O40" s="457" t="s">
        <v>788</v>
      </c>
      <c r="P40" s="450" t="s">
        <v>1875</v>
      </c>
      <c r="Q40" s="450" t="s">
        <v>1876</v>
      </c>
      <c r="R40" s="458">
        <v>37</v>
      </c>
    </row>
    <row r="41" spans="11:18" ht="23.15" customHeight="1">
      <c r="K41" s="333">
        <v>40</v>
      </c>
      <c r="L41" s="456">
        <v>11047</v>
      </c>
      <c r="M41" s="450" t="s">
        <v>892</v>
      </c>
      <c r="N41" s="450" t="s">
        <v>1770</v>
      </c>
      <c r="O41" s="457" t="s">
        <v>1877</v>
      </c>
      <c r="P41" s="450" t="s">
        <v>1873</v>
      </c>
      <c r="Q41" s="450" t="s">
        <v>1878</v>
      </c>
      <c r="R41" s="458">
        <v>7</v>
      </c>
    </row>
    <row r="42" spans="11:18" ht="23.15" customHeight="1">
      <c r="K42" s="333">
        <v>41</v>
      </c>
      <c r="L42" s="456">
        <v>11048</v>
      </c>
      <c r="M42" s="450" t="s">
        <v>893</v>
      </c>
      <c r="N42" s="450" t="s">
        <v>1770</v>
      </c>
      <c r="O42" s="457" t="s">
        <v>1879</v>
      </c>
      <c r="P42" s="450" t="s">
        <v>1839</v>
      </c>
      <c r="Q42" s="450" t="s">
        <v>1880</v>
      </c>
      <c r="R42" s="458">
        <v>45</v>
      </c>
    </row>
    <row r="43" spans="11:18" ht="23.15" customHeight="1">
      <c r="K43" s="333">
        <v>42</v>
      </c>
      <c r="L43" s="456">
        <v>11050</v>
      </c>
      <c r="M43" s="450" t="s">
        <v>894</v>
      </c>
      <c r="N43" s="450" t="s">
        <v>1770</v>
      </c>
      <c r="O43" s="457" t="s">
        <v>1773</v>
      </c>
      <c r="P43" s="450" t="s">
        <v>1827</v>
      </c>
      <c r="Q43" s="450" t="s">
        <v>1881</v>
      </c>
      <c r="R43" s="458">
        <v>13</v>
      </c>
    </row>
    <row r="44" spans="11:18" ht="23.15" customHeight="1">
      <c r="K44" s="333">
        <v>43</v>
      </c>
      <c r="L44" s="456">
        <v>11052</v>
      </c>
      <c r="M44" s="450" t="s">
        <v>895</v>
      </c>
      <c r="N44" s="450" t="s">
        <v>1770</v>
      </c>
      <c r="O44" s="457" t="s">
        <v>788</v>
      </c>
      <c r="P44" s="450" t="s">
        <v>1819</v>
      </c>
      <c r="Q44" s="450" t="s">
        <v>1882</v>
      </c>
      <c r="R44" s="458">
        <v>48</v>
      </c>
    </row>
    <row r="45" spans="11:18" ht="23.15" customHeight="1">
      <c r="K45" s="333">
        <v>44</v>
      </c>
      <c r="L45" s="456">
        <v>11053</v>
      </c>
      <c r="M45" s="450" t="s">
        <v>896</v>
      </c>
      <c r="N45" s="450" t="s">
        <v>1770</v>
      </c>
      <c r="O45" s="457" t="s">
        <v>788</v>
      </c>
      <c r="P45" s="450" t="s">
        <v>1883</v>
      </c>
      <c r="Q45" s="450" t="s">
        <v>1884</v>
      </c>
      <c r="R45" s="458">
        <v>30</v>
      </c>
    </row>
    <row r="46" spans="11:18" ht="23.15" customHeight="1">
      <c r="K46" s="333">
        <v>45</v>
      </c>
      <c r="L46" s="456">
        <v>11054</v>
      </c>
      <c r="M46" s="450" t="s">
        <v>897</v>
      </c>
      <c r="N46" s="450" t="s">
        <v>1770</v>
      </c>
      <c r="O46" s="457" t="s">
        <v>1774</v>
      </c>
      <c r="P46" s="450" t="s">
        <v>1812</v>
      </c>
      <c r="Q46" s="450" t="s">
        <v>1885</v>
      </c>
      <c r="R46" s="458">
        <v>8</v>
      </c>
    </row>
    <row r="47" spans="11:18" ht="23.15" customHeight="1">
      <c r="K47" s="333">
        <v>46</v>
      </c>
      <c r="L47" s="456">
        <v>11055</v>
      </c>
      <c r="M47" s="450" t="s">
        <v>898</v>
      </c>
      <c r="N47" s="450" t="s">
        <v>1770</v>
      </c>
      <c r="O47" s="457" t="s">
        <v>1886</v>
      </c>
      <c r="P47" s="450" t="s">
        <v>1812</v>
      </c>
      <c r="Q47" s="450" t="s">
        <v>1887</v>
      </c>
      <c r="R47" s="458">
        <v>50</v>
      </c>
    </row>
    <row r="48" spans="11:18" ht="23.15" customHeight="1">
      <c r="K48" s="333">
        <v>47</v>
      </c>
      <c r="L48" s="456">
        <v>11056</v>
      </c>
      <c r="M48" s="450" t="s">
        <v>899</v>
      </c>
      <c r="N48" s="450" t="s">
        <v>1770</v>
      </c>
      <c r="O48" s="457" t="s">
        <v>1888</v>
      </c>
      <c r="P48" s="450" t="s">
        <v>1889</v>
      </c>
      <c r="Q48" s="450" t="s">
        <v>1890</v>
      </c>
      <c r="R48" s="458">
        <v>20</v>
      </c>
    </row>
    <row r="49" spans="11:18" ht="23.15" customHeight="1">
      <c r="K49" s="333">
        <v>48</v>
      </c>
      <c r="L49" s="456">
        <v>11057</v>
      </c>
      <c r="M49" s="450" t="s">
        <v>900</v>
      </c>
      <c r="N49" s="450" t="s">
        <v>1771</v>
      </c>
      <c r="O49" s="457" t="s">
        <v>1891</v>
      </c>
      <c r="P49" s="450" t="s">
        <v>1819</v>
      </c>
      <c r="Q49" s="450" t="s">
        <v>1892</v>
      </c>
      <c r="R49" s="458">
        <v>34</v>
      </c>
    </row>
    <row r="50" spans="11:18" ht="23.15" customHeight="1">
      <c r="K50" s="333">
        <v>49</v>
      </c>
      <c r="L50" s="456">
        <v>11058</v>
      </c>
      <c r="M50" s="450" t="s">
        <v>901</v>
      </c>
      <c r="N50" s="450" t="s">
        <v>1770</v>
      </c>
      <c r="O50" s="457" t="s">
        <v>1893</v>
      </c>
      <c r="P50" s="450" t="s">
        <v>1846</v>
      </c>
      <c r="Q50" s="450" t="s">
        <v>1894</v>
      </c>
      <c r="R50" s="458">
        <v>15</v>
      </c>
    </row>
    <row r="51" spans="11:18" ht="23.15" customHeight="1">
      <c r="K51" s="333">
        <v>50</v>
      </c>
      <c r="L51" s="456">
        <v>11059</v>
      </c>
      <c r="M51" s="450" t="s">
        <v>1895</v>
      </c>
      <c r="N51" s="450" t="s">
        <v>1770</v>
      </c>
      <c r="O51" s="457" t="s">
        <v>1896</v>
      </c>
      <c r="P51" s="450" t="s">
        <v>1812</v>
      </c>
      <c r="Q51" s="450" t="s">
        <v>1897</v>
      </c>
      <c r="R51" s="458">
        <v>16</v>
      </c>
    </row>
    <row r="52" spans="11:18" ht="23.15" customHeight="1">
      <c r="K52" s="333">
        <v>51</v>
      </c>
      <c r="L52" s="456">
        <v>11061</v>
      </c>
      <c r="M52" s="450" t="s">
        <v>902</v>
      </c>
      <c r="N52" s="450" t="s">
        <v>1770</v>
      </c>
      <c r="O52" s="457" t="s">
        <v>1775</v>
      </c>
      <c r="P52" s="450" t="s">
        <v>1819</v>
      </c>
      <c r="Q52" s="450" t="s">
        <v>1898</v>
      </c>
      <c r="R52" s="458">
        <v>42</v>
      </c>
    </row>
    <row r="53" spans="11:18" ht="23.15" customHeight="1">
      <c r="K53" s="333">
        <v>52</v>
      </c>
      <c r="L53" s="456">
        <v>11062</v>
      </c>
      <c r="M53" s="450" t="s">
        <v>903</v>
      </c>
      <c r="N53" s="450" t="s">
        <v>1770</v>
      </c>
      <c r="O53" s="457" t="s">
        <v>1899</v>
      </c>
      <c r="P53" s="450" t="s">
        <v>1839</v>
      </c>
      <c r="Q53" s="450" t="s">
        <v>1900</v>
      </c>
      <c r="R53" s="458">
        <v>26</v>
      </c>
    </row>
    <row r="54" spans="11:18" ht="23.15" customHeight="1">
      <c r="K54" s="333">
        <v>53</v>
      </c>
      <c r="L54" s="456">
        <v>11063</v>
      </c>
      <c r="M54" s="450" t="s">
        <v>1901</v>
      </c>
      <c r="N54" s="450" t="s">
        <v>1770</v>
      </c>
      <c r="O54" s="457" t="s">
        <v>1902</v>
      </c>
      <c r="P54" s="450" t="s">
        <v>1814</v>
      </c>
      <c r="Q54" s="450" t="s">
        <v>1903</v>
      </c>
      <c r="R54" s="458">
        <v>27</v>
      </c>
    </row>
    <row r="55" spans="11:18" ht="23.15" customHeight="1">
      <c r="K55" s="333">
        <v>54</v>
      </c>
      <c r="L55" s="456">
        <v>11064</v>
      </c>
      <c r="M55" s="450" t="s">
        <v>904</v>
      </c>
      <c r="N55" s="450" t="s">
        <v>1771</v>
      </c>
      <c r="O55" s="457" t="s">
        <v>1904</v>
      </c>
      <c r="P55" s="450" t="s">
        <v>1830</v>
      </c>
      <c r="Q55" s="450" t="s">
        <v>1905</v>
      </c>
      <c r="R55" s="458">
        <v>44</v>
      </c>
    </row>
    <row r="56" spans="11:18" ht="23.15" customHeight="1">
      <c r="K56" s="333">
        <v>55</v>
      </c>
      <c r="L56" s="456">
        <v>11065</v>
      </c>
      <c r="M56" s="450" t="s">
        <v>1906</v>
      </c>
      <c r="N56" s="450" t="s">
        <v>1770</v>
      </c>
      <c r="O56" s="457" t="s">
        <v>1907</v>
      </c>
      <c r="P56" s="450" t="s">
        <v>1839</v>
      </c>
      <c r="Q56" s="450" t="s">
        <v>1908</v>
      </c>
      <c r="R56" s="458">
        <v>31</v>
      </c>
    </row>
    <row r="57" spans="11:18" ht="23.15" customHeight="1">
      <c r="K57" s="333">
        <v>56</v>
      </c>
      <c r="L57" s="456">
        <v>11066</v>
      </c>
      <c r="M57" s="450" t="s">
        <v>1909</v>
      </c>
      <c r="N57" s="450" t="s">
        <v>1770</v>
      </c>
      <c r="O57" s="457" t="s">
        <v>1907</v>
      </c>
      <c r="P57" s="450" t="s">
        <v>1839</v>
      </c>
      <c r="Q57" s="450" t="s">
        <v>1910</v>
      </c>
      <c r="R57" s="458">
        <v>30</v>
      </c>
    </row>
    <row r="58" spans="11:18" ht="23.15" customHeight="1">
      <c r="K58" s="333">
        <v>57</v>
      </c>
      <c r="L58" s="456">
        <v>11067</v>
      </c>
      <c r="M58" s="450" t="s">
        <v>905</v>
      </c>
      <c r="N58" s="450" t="s">
        <v>1771</v>
      </c>
      <c r="O58" s="457" t="s">
        <v>1911</v>
      </c>
      <c r="P58" s="450" t="s">
        <v>1912</v>
      </c>
      <c r="Q58" s="450" t="s">
        <v>1913</v>
      </c>
      <c r="R58" s="458">
        <v>21</v>
      </c>
    </row>
    <row r="59" spans="11:18" ht="23.15" customHeight="1">
      <c r="K59" s="333">
        <v>58</v>
      </c>
      <c r="L59" s="456">
        <v>11068</v>
      </c>
      <c r="M59" s="450" t="s">
        <v>906</v>
      </c>
      <c r="N59" s="450" t="s">
        <v>1770</v>
      </c>
      <c r="O59" s="457" t="s">
        <v>1914</v>
      </c>
      <c r="P59" s="450" t="s">
        <v>1825</v>
      </c>
      <c r="Q59" s="450" t="s">
        <v>1915</v>
      </c>
      <c r="R59" s="458">
        <v>32</v>
      </c>
    </row>
    <row r="60" spans="11:18" ht="23.15" customHeight="1">
      <c r="K60" s="333">
        <v>59</v>
      </c>
      <c r="L60" s="456">
        <v>11069</v>
      </c>
      <c r="M60" s="450" t="s">
        <v>907</v>
      </c>
      <c r="N60" s="450" t="s">
        <v>1771</v>
      </c>
      <c r="O60" s="457" t="s">
        <v>1776</v>
      </c>
      <c r="P60" s="450" t="s">
        <v>1883</v>
      </c>
      <c r="Q60" s="450" t="s">
        <v>1916</v>
      </c>
      <c r="R60" s="458">
        <v>47</v>
      </c>
    </row>
    <row r="61" spans="11:18" ht="23.15" customHeight="1">
      <c r="K61" s="333">
        <v>60</v>
      </c>
      <c r="L61" s="456">
        <v>11070</v>
      </c>
      <c r="M61" s="450" t="s">
        <v>1917</v>
      </c>
      <c r="N61" s="450" t="s">
        <v>1771</v>
      </c>
      <c r="O61" s="457" t="s">
        <v>1777</v>
      </c>
      <c r="P61" s="450" t="s">
        <v>1912</v>
      </c>
      <c r="Q61" s="450" t="s">
        <v>1918</v>
      </c>
      <c r="R61" s="458">
        <v>38</v>
      </c>
    </row>
    <row r="62" spans="11:18" ht="23.15" customHeight="1">
      <c r="K62" s="333">
        <v>61</v>
      </c>
      <c r="L62" s="456">
        <v>11071</v>
      </c>
      <c r="M62" s="450" t="s">
        <v>908</v>
      </c>
      <c r="N62" s="450" t="s">
        <v>1770</v>
      </c>
      <c r="O62" s="457" t="s">
        <v>1919</v>
      </c>
      <c r="P62" s="450" t="s">
        <v>1812</v>
      </c>
      <c r="Q62" s="450" t="s">
        <v>1920</v>
      </c>
      <c r="R62" s="458">
        <v>80</v>
      </c>
    </row>
    <row r="63" spans="11:18" ht="23.15" customHeight="1">
      <c r="K63" s="333">
        <v>62</v>
      </c>
      <c r="L63" s="456">
        <v>11072</v>
      </c>
      <c r="M63" s="450" t="s">
        <v>909</v>
      </c>
      <c r="N63" s="450" t="s">
        <v>1770</v>
      </c>
      <c r="O63" s="457" t="s">
        <v>1919</v>
      </c>
      <c r="P63" s="450" t="s">
        <v>1812</v>
      </c>
      <c r="Q63" s="450" t="s">
        <v>1921</v>
      </c>
      <c r="R63" s="458">
        <v>75</v>
      </c>
    </row>
    <row r="64" spans="11:18" ht="23.15" customHeight="1">
      <c r="K64" s="333">
        <v>63</v>
      </c>
      <c r="L64" s="456">
        <v>11073</v>
      </c>
      <c r="M64" s="450" t="s">
        <v>1922</v>
      </c>
      <c r="N64" s="450" t="s">
        <v>1771</v>
      </c>
      <c r="O64" s="457" t="s">
        <v>1923</v>
      </c>
      <c r="P64" s="450" t="s">
        <v>1835</v>
      </c>
      <c r="Q64" s="450" t="s">
        <v>1924</v>
      </c>
      <c r="R64" s="458">
        <v>56</v>
      </c>
    </row>
    <row r="65" spans="11:18" ht="23.15" customHeight="1">
      <c r="K65" s="333">
        <v>64</v>
      </c>
      <c r="L65" s="456">
        <v>11074</v>
      </c>
      <c r="M65" s="450" t="s">
        <v>910</v>
      </c>
      <c r="N65" s="450" t="s">
        <v>1770</v>
      </c>
      <c r="O65" s="457" t="s">
        <v>1919</v>
      </c>
      <c r="P65" s="450" t="s">
        <v>1812</v>
      </c>
      <c r="Q65" s="450" t="s">
        <v>1925</v>
      </c>
      <c r="R65" s="458">
        <v>79</v>
      </c>
    </row>
    <row r="66" spans="11:18" ht="23.15" customHeight="1">
      <c r="K66" s="333">
        <v>65</v>
      </c>
      <c r="L66" s="456">
        <v>11075</v>
      </c>
      <c r="M66" s="450" t="s">
        <v>1926</v>
      </c>
      <c r="N66" s="450" t="s">
        <v>1770</v>
      </c>
      <c r="O66" s="457" t="s">
        <v>788</v>
      </c>
      <c r="P66" s="450" t="s">
        <v>1927</v>
      </c>
      <c r="Q66" s="450" t="s">
        <v>1928</v>
      </c>
      <c r="R66" s="458">
        <v>99</v>
      </c>
    </row>
    <row r="67" spans="11:18" ht="23.15" customHeight="1">
      <c r="K67" s="333">
        <v>66</v>
      </c>
      <c r="L67" s="456">
        <v>11076</v>
      </c>
      <c r="M67" s="450" t="s">
        <v>911</v>
      </c>
      <c r="N67" s="450" t="s">
        <v>1770</v>
      </c>
      <c r="O67" s="457" t="s">
        <v>1778</v>
      </c>
      <c r="P67" s="450" t="s">
        <v>1812</v>
      </c>
      <c r="Q67" s="450" t="s">
        <v>1929</v>
      </c>
      <c r="R67" s="458">
        <v>41</v>
      </c>
    </row>
    <row r="68" spans="11:18" ht="23.15" customHeight="1">
      <c r="K68" s="333">
        <v>67</v>
      </c>
      <c r="L68" s="456">
        <v>11077</v>
      </c>
      <c r="M68" s="450" t="s">
        <v>1930</v>
      </c>
      <c r="N68" s="450" t="s">
        <v>1770</v>
      </c>
      <c r="O68" s="457" t="s">
        <v>1104</v>
      </c>
      <c r="P68" s="450" t="s">
        <v>1839</v>
      </c>
      <c r="Q68" s="450" t="s">
        <v>1931</v>
      </c>
      <c r="R68" s="458">
        <v>34</v>
      </c>
    </row>
    <row r="69" spans="11:18" ht="23.15" customHeight="1">
      <c r="K69" s="333">
        <v>68</v>
      </c>
      <c r="L69" s="456">
        <v>11078</v>
      </c>
      <c r="M69" s="450" t="s">
        <v>912</v>
      </c>
      <c r="N69" s="450" t="s">
        <v>1771</v>
      </c>
      <c r="O69" s="457" t="s">
        <v>1932</v>
      </c>
      <c r="P69" s="450" t="s">
        <v>1853</v>
      </c>
      <c r="Q69" s="450" t="s">
        <v>1933</v>
      </c>
      <c r="R69" s="458">
        <v>42</v>
      </c>
    </row>
    <row r="70" spans="11:18" ht="23.15" customHeight="1">
      <c r="K70" s="333">
        <v>69</v>
      </c>
      <c r="L70" s="456">
        <v>11079</v>
      </c>
      <c r="M70" s="450" t="s">
        <v>913</v>
      </c>
      <c r="N70" s="450" t="s">
        <v>1771</v>
      </c>
      <c r="O70" s="457" t="s">
        <v>1779</v>
      </c>
      <c r="P70" s="450" t="s">
        <v>1822</v>
      </c>
      <c r="Q70" s="450" t="s">
        <v>1934</v>
      </c>
      <c r="R70" s="458">
        <v>30</v>
      </c>
    </row>
    <row r="71" spans="11:18" ht="23.15" customHeight="1">
      <c r="K71" s="333">
        <v>70</v>
      </c>
      <c r="L71" s="456">
        <v>11080</v>
      </c>
      <c r="M71" s="450" t="s">
        <v>914</v>
      </c>
      <c r="N71" s="450" t="s">
        <v>1770</v>
      </c>
      <c r="O71" s="457" t="s">
        <v>1877</v>
      </c>
      <c r="P71" s="450" t="s">
        <v>1825</v>
      </c>
      <c r="Q71" s="450" t="s">
        <v>1935</v>
      </c>
      <c r="R71" s="458">
        <v>15</v>
      </c>
    </row>
    <row r="72" spans="11:18" ht="23.15" customHeight="1">
      <c r="K72" s="333">
        <v>71</v>
      </c>
      <c r="L72" s="456">
        <v>11081</v>
      </c>
      <c r="M72" s="450" t="s">
        <v>915</v>
      </c>
      <c r="N72" s="450" t="s">
        <v>1770</v>
      </c>
      <c r="O72" s="457" t="s">
        <v>1936</v>
      </c>
      <c r="P72" s="450" t="s">
        <v>1937</v>
      </c>
      <c r="Q72" s="450" t="s">
        <v>1938</v>
      </c>
      <c r="R72" s="458">
        <v>62</v>
      </c>
    </row>
    <row r="73" spans="11:18" ht="23.15" customHeight="1">
      <c r="K73" s="333">
        <v>72</v>
      </c>
      <c r="L73" s="456">
        <v>11083</v>
      </c>
      <c r="M73" s="450" t="s">
        <v>1105</v>
      </c>
      <c r="N73" s="450" t="s">
        <v>1770</v>
      </c>
      <c r="O73" s="457" t="s">
        <v>1936</v>
      </c>
      <c r="P73" s="450" t="s">
        <v>1827</v>
      </c>
      <c r="Q73" s="450" t="s">
        <v>1939</v>
      </c>
      <c r="R73" s="458">
        <v>32</v>
      </c>
    </row>
    <row r="74" spans="11:18" ht="23.15" customHeight="1">
      <c r="K74" s="333">
        <v>73</v>
      </c>
      <c r="L74" s="456">
        <v>11084</v>
      </c>
      <c r="M74" s="450" t="s">
        <v>1751</v>
      </c>
      <c r="N74" s="450" t="s">
        <v>1770</v>
      </c>
      <c r="O74" s="457" t="s">
        <v>1940</v>
      </c>
      <c r="P74" s="450" t="s">
        <v>1912</v>
      </c>
      <c r="Q74" s="450" t="s">
        <v>1941</v>
      </c>
      <c r="R74" s="458">
        <v>11</v>
      </c>
    </row>
    <row r="75" spans="11:18" ht="23.15" customHeight="1">
      <c r="K75" s="333">
        <v>74</v>
      </c>
      <c r="L75" s="456">
        <v>12001</v>
      </c>
      <c r="M75" s="450" t="s">
        <v>916</v>
      </c>
      <c r="N75" s="450" t="s">
        <v>1770</v>
      </c>
      <c r="O75" s="457" t="s">
        <v>1942</v>
      </c>
      <c r="P75" s="450" t="s">
        <v>1846</v>
      </c>
      <c r="Q75" s="450" t="s">
        <v>1943</v>
      </c>
      <c r="R75" s="458">
        <v>10</v>
      </c>
    </row>
    <row r="76" spans="11:18" ht="23.15" customHeight="1">
      <c r="K76" s="333">
        <v>75</v>
      </c>
      <c r="L76" s="456">
        <v>12002</v>
      </c>
      <c r="M76" s="450" t="s">
        <v>917</v>
      </c>
      <c r="N76" s="450" t="s">
        <v>1771</v>
      </c>
      <c r="O76" s="457" t="s">
        <v>1944</v>
      </c>
      <c r="P76" s="450" t="s">
        <v>1853</v>
      </c>
      <c r="Q76" s="450" t="s">
        <v>1945</v>
      </c>
      <c r="R76" s="458">
        <v>67</v>
      </c>
    </row>
    <row r="77" spans="11:18" ht="23.15" customHeight="1">
      <c r="K77" s="333">
        <v>76</v>
      </c>
      <c r="L77" s="456">
        <v>12004</v>
      </c>
      <c r="M77" s="450" t="s">
        <v>918</v>
      </c>
      <c r="N77" s="450" t="s">
        <v>1770</v>
      </c>
      <c r="O77" s="457" t="s">
        <v>788</v>
      </c>
      <c r="P77" s="450" t="s">
        <v>1883</v>
      </c>
      <c r="Q77" s="450" t="s">
        <v>1946</v>
      </c>
      <c r="R77" s="458">
        <v>52</v>
      </c>
    </row>
    <row r="78" spans="11:18" ht="23.15" customHeight="1">
      <c r="K78" s="333">
        <v>77</v>
      </c>
      <c r="L78" s="456">
        <v>12005</v>
      </c>
      <c r="M78" s="450" t="s">
        <v>919</v>
      </c>
      <c r="N78" s="450" t="s">
        <v>1770</v>
      </c>
      <c r="O78" s="457" t="s">
        <v>1947</v>
      </c>
      <c r="P78" s="450" t="s">
        <v>1853</v>
      </c>
      <c r="Q78" s="450" t="s">
        <v>1948</v>
      </c>
      <c r="R78" s="458">
        <v>90</v>
      </c>
    </row>
    <row r="79" spans="11:18" ht="23.15" customHeight="1">
      <c r="K79" s="333">
        <v>78</v>
      </c>
      <c r="L79" s="456">
        <v>12006</v>
      </c>
      <c r="M79" s="450" t="s">
        <v>920</v>
      </c>
      <c r="N79" s="450" t="s">
        <v>1770</v>
      </c>
      <c r="O79" s="457" t="s">
        <v>791</v>
      </c>
      <c r="P79" s="450" t="s">
        <v>1949</v>
      </c>
      <c r="Q79" s="450" t="s">
        <v>1950</v>
      </c>
      <c r="R79" s="458">
        <v>72</v>
      </c>
    </row>
    <row r="80" spans="11:18" ht="23.15" customHeight="1">
      <c r="K80" s="333">
        <v>79</v>
      </c>
      <c r="L80" s="456">
        <v>12007</v>
      </c>
      <c r="M80" s="450" t="s">
        <v>921</v>
      </c>
      <c r="N80" s="450" t="s">
        <v>1770</v>
      </c>
      <c r="O80" s="457" t="s">
        <v>1951</v>
      </c>
      <c r="P80" s="450" t="s">
        <v>1814</v>
      </c>
      <c r="Q80" s="450" t="s">
        <v>1952</v>
      </c>
      <c r="R80" s="458">
        <v>38</v>
      </c>
    </row>
    <row r="81" spans="11:18" ht="23.15" customHeight="1">
      <c r="K81" s="333">
        <v>80</v>
      </c>
      <c r="L81" s="456">
        <v>12008</v>
      </c>
      <c r="M81" s="450" t="s">
        <v>922</v>
      </c>
      <c r="N81" s="450" t="s">
        <v>1770</v>
      </c>
      <c r="O81" s="457" t="s">
        <v>1780</v>
      </c>
      <c r="P81" s="450" t="s">
        <v>1953</v>
      </c>
      <c r="Q81" s="450" t="s">
        <v>1954</v>
      </c>
      <c r="R81" s="458">
        <v>28</v>
      </c>
    </row>
    <row r="82" spans="11:18" ht="23.15" customHeight="1">
      <c r="K82" s="333">
        <v>81</v>
      </c>
      <c r="L82" s="456">
        <v>12009</v>
      </c>
      <c r="M82" s="450" t="s">
        <v>1955</v>
      </c>
      <c r="N82" s="450" t="s">
        <v>1770</v>
      </c>
      <c r="O82" s="457" t="s">
        <v>1956</v>
      </c>
      <c r="P82" s="450" t="s">
        <v>1937</v>
      </c>
      <c r="Q82" s="450" t="s">
        <v>1957</v>
      </c>
      <c r="R82" s="458">
        <v>21</v>
      </c>
    </row>
    <row r="83" spans="11:18" ht="23.15" customHeight="1">
      <c r="K83" s="333">
        <v>82</v>
      </c>
      <c r="L83" s="456">
        <v>12010</v>
      </c>
      <c r="M83" s="450" t="s">
        <v>923</v>
      </c>
      <c r="N83" s="450" t="s">
        <v>1770</v>
      </c>
      <c r="O83" s="457" t="s">
        <v>1958</v>
      </c>
      <c r="P83" s="450" t="s">
        <v>1959</v>
      </c>
      <c r="Q83" s="450" t="s">
        <v>1960</v>
      </c>
      <c r="R83" s="458">
        <v>13</v>
      </c>
    </row>
    <row r="84" spans="11:18" ht="23.15" customHeight="1">
      <c r="K84" s="333">
        <v>83</v>
      </c>
      <c r="L84" s="456">
        <v>12011</v>
      </c>
      <c r="M84" s="450" t="s">
        <v>924</v>
      </c>
      <c r="N84" s="450" t="s">
        <v>1770</v>
      </c>
      <c r="O84" s="457" t="s">
        <v>788</v>
      </c>
      <c r="P84" s="450" t="s">
        <v>1825</v>
      </c>
      <c r="Q84" s="450" t="s">
        <v>1961</v>
      </c>
      <c r="R84" s="458">
        <v>40</v>
      </c>
    </row>
    <row r="85" spans="11:18" ht="23.15" customHeight="1">
      <c r="K85" s="333">
        <v>84</v>
      </c>
      <c r="L85" s="456">
        <v>12013</v>
      </c>
      <c r="M85" s="450" t="s">
        <v>1962</v>
      </c>
      <c r="N85" s="450" t="s">
        <v>1770</v>
      </c>
      <c r="O85" s="457" t="s">
        <v>1963</v>
      </c>
      <c r="P85" s="450" t="s">
        <v>1839</v>
      </c>
      <c r="Q85" s="450" t="s">
        <v>1964</v>
      </c>
      <c r="R85" s="458">
        <v>26</v>
      </c>
    </row>
    <row r="86" spans="11:18" ht="23.15" customHeight="1">
      <c r="K86" s="333">
        <v>85</v>
      </c>
      <c r="L86" s="456">
        <v>12015</v>
      </c>
      <c r="M86" s="450" t="s">
        <v>925</v>
      </c>
      <c r="N86" s="450" t="s">
        <v>1771</v>
      </c>
      <c r="O86" s="457" t="s">
        <v>1891</v>
      </c>
      <c r="P86" s="450" t="s">
        <v>1965</v>
      </c>
      <c r="Q86" s="450" t="s">
        <v>1966</v>
      </c>
      <c r="R86" s="458">
        <v>34</v>
      </c>
    </row>
    <row r="87" spans="11:18" ht="23.15" customHeight="1">
      <c r="K87" s="333">
        <v>86</v>
      </c>
      <c r="L87" s="456">
        <v>12016</v>
      </c>
      <c r="M87" s="450" t="s">
        <v>926</v>
      </c>
      <c r="N87" s="450" t="s">
        <v>1770</v>
      </c>
      <c r="O87" s="457" t="s">
        <v>1781</v>
      </c>
      <c r="P87" s="450" t="s">
        <v>1839</v>
      </c>
      <c r="Q87" s="450" t="s">
        <v>1967</v>
      </c>
      <c r="R87" s="458">
        <v>52</v>
      </c>
    </row>
    <row r="88" spans="11:18" ht="23.15" customHeight="1">
      <c r="K88" s="333">
        <v>87</v>
      </c>
      <c r="L88" s="456">
        <v>12017</v>
      </c>
      <c r="M88" s="450" t="s">
        <v>1752</v>
      </c>
      <c r="N88" s="450" t="s">
        <v>1770</v>
      </c>
      <c r="O88" s="457" t="s">
        <v>788</v>
      </c>
      <c r="P88" s="450" t="s">
        <v>1883</v>
      </c>
      <c r="Q88" s="450" t="s">
        <v>1968</v>
      </c>
      <c r="R88" s="458">
        <v>40</v>
      </c>
    </row>
    <row r="89" spans="11:18" ht="23.15" customHeight="1">
      <c r="K89" s="333">
        <v>88</v>
      </c>
      <c r="L89" s="456">
        <v>12018</v>
      </c>
      <c r="M89" s="450" t="s">
        <v>927</v>
      </c>
      <c r="N89" s="450" t="s">
        <v>1770</v>
      </c>
      <c r="O89" s="457" t="s">
        <v>1969</v>
      </c>
      <c r="P89" s="450" t="s">
        <v>1970</v>
      </c>
      <c r="Q89" s="450" t="s">
        <v>1971</v>
      </c>
      <c r="R89" s="458">
        <v>38</v>
      </c>
    </row>
    <row r="90" spans="11:18" ht="23.15" customHeight="1">
      <c r="K90" s="333">
        <v>89</v>
      </c>
      <c r="L90" s="456">
        <v>12020</v>
      </c>
      <c r="M90" s="450" t="s">
        <v>928</v>
      </c>
      <c r="N90" s="450" t="s">
        <v>1770</v>
      </c>
      <c r="O90" s="457" t="s">
        <v>1972</v>
      </c>
      <c r="P90" s="450" t="s">
        <v>1973</v>
      </c>
      <c r="Q90" s="450" t="s">
        <v>1974</v>
      </c>
      <c r="R90" s="458">
        <v>46</v>
      </c>
    </row>
    <row r="91" spans="11:18" ht="23.15" customHeight="1">
      <c r="K91" s="333">
        <v>90</v>
      </c>
      <c r="L91" s="456">
        <v>12021</v>
      </c>
      <c r="M91" s="450" t="s">
        <v>929</v>
      </c>
      <c r="N91" s="450" t="s">
        <v>1770</v>
      </c>
      <c r="O91" s="457" t="s">
        <v>1975</v>
      </c>
      <c r="P91" s="450" t="s">
        <v>1812</v>
      </c>
      <c r="Q91" s="450" t="s">
        <v>1976</v>
      </c>
      <c r="R91" s="458">
        <v>22</v>
      </c>
    </row>
    <row r="92" spans="11:18" ht="23.15" customHeight="1">
      <c r="K92" s="333">
        <v>91</v>
      </c>
      <c r="L92" s="456">
        <v>12022</v>
      </c>
      <c r="M92" s="450" t="s">
        <v>930</v>
      </c>
      <c r="N92" s="450" t="s">
        <v>1770</v>
      </c>
      <c r="O92" s="457" t="s">
        <v>1936</v>
      </c>
      <c r="P92" s="450" t="s">
        <v>1977</v>
      </c>
      <c r="Q92" s="450" t="s">
        <v>1978</v>
      </c>
      <c r="R92" s="458">
        <v>35</v>
      </c>
    </row>
    <row r="93" spans="11:18" ht="23.15" customHeight="1">
      <c r="K93" s="333">
        <v>92</v>
      </c>
      <c r="L93" s="456">
        <v>12023</v>
      </c>
      <c r="M93" s="450" t="s">
        <v>931</v>
      </c>
      <c r="N93" s="450" t="s">
        <v>1770</v>
      </c>
      <c r="O93" s="457" t="s">
        <v>790</v>
      </c>
      <c r="P93" s="450" t="s">
        <v>1851</v>
      </c>
      <c r="Q93" s="450" t="s">
        <v>1979</v>
      </c>
      <c r="R93" s="458">
        <v>21</v>
      </c>
    </row>
    <row r="94" spans="11:18" ht="23.15" customHeight="1">
      <c r="K94" s="333">
        <v>93</v>
      </c>
      <c r="L94" s="456">
        <v>12024</v>
      </c>
      <c r="M94" s="450" t="s">
        <v>1980</v>
      </c>
      <c r="N94" s="450" t="s">
        <v>1771</v>
      </c>
      <c r="O94" s="457" t="s">
        <v>1981</v>
      </c>
      <c r="P94" s="450" t="s">
        <v>1965</v>
      </c>
      <c r="Q94" s="450" t="s">
        <v>1982</v>
      </c>
      <c r="R94" s="458">
        <v>80</v>
      </c>
    </row>
    <row r="95" spans="11:18" ht="23.15" customHeight="1">
      <c r="K95" s="333">
        <v>94</v>
      </c>
      <c r="L95" s="456">
        <v>12025</v>
      </c>
      <c r="M95" s="450" t="s">
        <v>932</v>
      </c>
      <c r="N95" s="450" t="s">
        <v>1770</v>
      </c>
      <c r="O95" s="457" t="s">
        <v>788</v>
      </c>
      <c r="P95" s="450" t="s">
        <v>1819</v>
      </c>
      <c r="Q95" s="450" t="s">
        <v>1983</v>
      </c>
      <c r="R95" s="458">
        <v>45</v>
      </c>
    </row>
    <row r="96" spans="11:18" ht="23.15" customHeight="1">
      <c r="K96" s="333">
        <v>95</v>
      </c>
      <c r="L96" s="456">
        <v>12026</v>
      </c>
      <c r="M96" s="450" t="s">
        <v>933</v>
      </c>
      <c r="N96" s="450" t="s">
        <v>1770</v>
      </c>
      <c r="O96" s="457" t="s">
        <v>788</v>
      </c>
      <c r="P96" s="450" t="s">
        <v>1984</v>
      </c>
      <c r="Q96" s="450" t="s">
        <v>1985</v>
      </c>
      <c r="R96" s="458">
        <v>70</v>
      </c>
    </row>
    <row r="97" spans="11:18" ht="23.15" customHeight="1">
      <c r="K97" s="333">
        <v>96</v>
      </c>
      <c r="L97" s="456">
        <v>12027</v>
      </c>
      <c r="M97" s="450" t="s">
        <v>934</v>
      </c>
      <c r="N97" s="450" t="s">
        <v>1770</v>
      </c>
      <c r="O97" s="457" t="s">
        <v>788</v>
      </c>
      <c r="P97" s="450" t="s">
        <v>1825</v>
      </c>
      <c r="Q97" s="450" t="s">
        <v>1986</v>
      </c>
      <c r="R97" s="458">
        <v>64</v>
      </c>
    </row>
    <row r="98" spans="11:18" ht="23.15" customHeight="1">
      <c r="K98" s="333">
        <v>97</v>
      </c>
      <c r="L98" s="456">
        <v>12029</v>
      </c>
      <c r="M98" s="450" t="s">
        <v>935</v>
      </c>
      <c r="N98" s="450" t="s">
        <v>1770</v>
      </c>
      <c r="O98" s="457" t="s">
        <v>1987</v>
      </c>
      <c r="P98" s="450" t="s">
        <v>1883</v>
      </c>
      <c r="Q98" s="450" t="s">
        <v>1988</v>
      </c>
      <c r="R98" s="458">
        <v>60</v>
      </c>
    </row>
    <row r="99" spans="11:18" ht="23.15" customHeight="1">
      <c r="K99" s="333">
        <v>98</v>
      </c>
      <c r="L99" s="456">
        <v>12030</v>
      </c>
      <c r="M99" s="450" t="s">
        <v>936</v>
      </c>
      <c r="N99" s="450" t="s">
        <v>1770</v>
      </c>
      <c r="O99" s="457" t="s">
        <v>1989</v>
      </c>
      <c r="P99" s="450" t="s">
        <v>1819</v>
      </c>
      <c r="Q99" s="450" t="s">
        <v>1990</v>
      </c>
      <c r="R99" s="458">
        <v>48</v>
      </c>
    </row>
    <row r="100" spans="11:18" ht="23.15" customHeight="1">
      <c r="K100" s="333">
        <v>99</v>
      </c>
      <c r="L100" s="456">
        <v>12031</v>
      </c>
      <c r="M100" s="450" t="s">
        <v>937</v>
      </c>
      <c r="N100" s="450" t="s">
        <v>1770</v>
      </c>
      <c r="O100" s="457" t="s">
        <v>1987</v>
      </c>
      <c r="P100" s="450" t="s">
        <v>1819</v>
      </c>
      <c r="Q100" s="450" t="s">
        <v>1991</v>
      </c>
      <c r="R100" s="458">
        <v>72</v>
      </c>
    </row>
    <row r="101" spans="11:18" ht="23.15" customHeight="1">
      <c r="K101" s="333">
        <v>100</v>
      </c>
      <c r="L101" s="456">
        <v>12032</v>
      </c>
      <c r="M101" s="450" t="s">
        <v>938</v>
      </c>
      <c r="N101" s="450" t="s">
        <v>1770</v>
      </c>
      <c r="O101" s="457" t="s">
        <v>788</v>
      </c>
      <c r="P101" s="450" t="s">
        <v>1839</v>
      </c>
      <c r="Q101" s="450" t="s">
        <v>1992</v>
      </c>
      <c r="R101" s="458">
        <v>41</v>
      </c>
    </row>
    <row r="102" spans="11:18" ht="23.15" customHeight="1">
      <c r="K102" s="333">
        <v>101</v>
      </c>
      <c r="L102" s="456">
        <v>12033</v>
      </c>
      <c r="M102" s="450" t="s">
        <v>939</v>
      </c>
      <c r="N102" s="450" t="s">
        <v>1770</v>
      </c>
      <c r="O102" s="457" t="s">
        <v>1987</v>
      </c>
      <c r="P102" s="450" t="s">
        <v>1835</v>
      </c>
      <c r="Q102" s="450" t="s">
        <v>1993</v>
      </c>
      <c r="R102" s="458">
        <v>46</v>
      </c>
    </row>
    <row r="103" spans="11:18" ht="23.15" customHeight="1">
      <c r="K103" s="333">
        <v>102</v>
      </c>
      <c r="L103" s="456">
        <v>12034</v>
      </c>
      <c r="M103" s="450" t="s">
        <v>940</v>
      </c>
      <c r="N103" s="450" t="s">
        <v>1770</v>
      </c>
      <c r="O103" s="457" t="s">
        <v>1994</v>
      </c>
      <c r="P103" s="450" t="s">
        <v>1839</v>
      </c>
      <c r="Q103" s="450" t="s">
        <v>1995</v>
      </c>
      <c r="R103" s="458">
        <v>14</v>
      </c>
    </row>
    <row r="104" spans="11:18" ht="23.15" customHeight="1">
      <c r="K104" s="333">
        <v>103</v>
      </c>
      <c r="L104" s="456">
        <v>12035</v>
      </c>
      <c r="M104" s="450" t="s">
        <v>941</v>
      </c>
      <c r="N104" s="450" t="s">
        <v>1770</v>
      </c>
      <c r="O104" s="457" t="s">
        <v>1996</v>
      </c>
      <c r="P104" s="450" t="s">
        <v>1959</v>
      </c>
      <c r="Q104" s="450" t="s">
        <v>1997</v>
      </c>
      <c r="R104" s="458">
        <v>20</v>
      </c>
    </row>
    <row r="105" spans="11:18" ht="23.15" customHeight="1">
      <c r="K105" s="333">
        <v>104</v>
      </c>
      <c r="L105" s="456">
        <v>12036</v>
      </c>
      <c r="M105" s="450" t="s">
        <v>942</v>
      </c>
      <c r="N105" s="450" t="s">
        <v>1770</v>
      </c>
      <c r="O105" s="457" t="s">
        <v>1932</v>
      </c>
      <c r="P105" s="450" t="s">
        <v>1819</v>
      </c>
      <c r="Q105" s="450" t="s">
        <v>1998</v>
      </c>
      <c r="R105" s="458">
        <v>50</v>
      </c>
    </row>
    <row r="106" spans="11:18" ht="23.15" customHeight="1">
      <c r="K106" s="333">
        <v>105</v>
      </c>
      <c r="L106" s="456">
        <v>12037</v>
      </c>
      <c r="M106" s="450" t="s">
        <v>943</v>
      </c>
      <c r="N106" s="450" t="s">
        <v>1770</v>
      </c>
      <c r="O106" s="457" t="s">
        <v>1999</v>
      </c>
      <c r="P106" s="450" t="s">
        <v>1839</v>
      </c>
      <c r="Q106" s="450" t="s">
        <v>2000</v>
      </c>
      <c r="R106" s="458">
        <v>82</v>
      </c>
    </row>
    <row r="107" spans="11:18" ht="23.15" customHeight="1">
      <c r="K107" s="333">
        <v>106</v>
      </c>
      <c r="L107" s="456">
        <v>12039</v>
      </c>
      <c r="M107" s="450" t="s">
        <v>944</v>
      </c>
      <c r="N107" s="450" t="s">
        <v>1770</v>
      </c>
      <c r="O107" s="457" t="s">
        <v>2001</v>
      </c>
      <c r="P107" s="450" t="s">
        <v>1825</v>
      </c>
      <c r="Q107" s="450" t="s">
        <v>2002</v>
      </c>
      <c r="R107" s="458">
        <v>35</v>
      </c>
    </row>
    <row r="108" spans="11:18" ht="23.15" customHeight="1">
      <c r="K108" s="333">
        <v>107</v>
      </c>
      <c r="L108" s="456">
        <v>12041</v>
      </c>
      <c r="M108" s="450" t="s">
        <v>945</v>
      </c>
      <c r="N108" s="450" t="s">
        <v>1770</v>
      </c>
      <c r="O108" s="457" t="s">
        <v>788</v>
      </c>
      <c r="P108" s="450" t="s">
        <v>1822</v>
      </c>
      <c r="Q108" s="450" t="s">
        <v>2003</v>
      </c>
      <c r="R108" s="458">
        <v>28</v>
      </c>
    </row>
    <row r="109" spans="11:18" ht="23.15" customHeight="1">
      <c r="K109" s="333">
        <v>108</v>
      </c>
      <c r="L109" s="456">
        <v>12042</v>
      </c>
      <c r="M109" s="450" t="s">
        <v>946</v>
      </c>
      <c r="N109" s="450" t="s">
        <v>1770</v>
      </c>
      <c r="O109" s="457" t="s">
        <v>788</v>
      </c>
      <c r="P109" s="450" t="s">
        <v>1822</v>
      </c>
      <c r="Q109" s="450" t="s">
        <v>2004</v>
      </c>
      <c r="R109" s="458">
        <v>43</v>
      </c>
    </row>
    <row r="110" spans="11:18" ht="23.15" customHeight="1">
      <c r="K110" s="333">
        <v>109</v>
      </c>
      <c r="L110" s="456">
        <v>12043</v>
      </c>
      <c r="M110" s="450" t="s">
        <v>947</v>
      </c>
      <c r="N110" s="450" t="s">
        <v>1770</v>
      </c>
      <c r="O110" s="457" t="s">
        <v>788</v>
      </c>
      <c r="P110" s="450" t="s">
        <v>1822</v>
      </c>
      <c r="Q110" s="450" t="s">
        <v>2005</v>
      </c>
      <c r="R110" s="458">
        <v>15</v>
      </c>
    </row>
    <row r="111" spans="11:18" ht="23.15" customHeight="1">
      <c r="K111" s="333">
        <v>110</v>
      </c>
      <c r="L111" s="456">
        <v>12044</v>
      </c>
      <c r="M111" s="450" t="s">
        <v>948</v>
      </c>
      <c r="N111" s="450" t="s">
        <v>1770</v>
      </c>
      <c r="O111" s="457" t="s">
        <v>788</v>
      </c>
      <c r="P111" s="450" t="s">
        <v>2006</v>
      </c>
      <c r="Q111" s="450" t="s">
        <v>2007</v>
      </c>
      <c r="R111" s="458">
        <v>59</v>
      </c>
    </row>
    <row r="112" spans="11:18" ht="23.15" customHeight="1">
      <c r="K112" s="333">
        <v>111</v>
      </c>
      <c r="L112" s="456">
        <v>12046</v>
      </c>
      <c r="M112" s="450" t="s">
        <v>1753</v>
      </c>
      <c r="N112" s="450" t="s">
        <v>1770</v>
      </c>
      <c r="O112" s="457" t="s">
        <v>1782</v>
      </c>
      <c r="P112" s="450" t="s">
        <v>1839</v>
      </c>
      <c r="Q112" s="450" t="s">
        <v>2008</v>
      </c>
      <c r="R112" s="458">
        <v>45</v>
      </c>
    </row>
    <row r="113" spans="11:18" ht="23.15" customHeight="1">
      <c r="K113" s="333">
        <v>112</v>
      </c>
      <c r="L113" s="456">
        <v>12047</v>
      </c>
      <c r="M113" s="450" t="s">
        <v>949</v>
      </c>
      <c r="N113" s="450" t="s">
        <v>1770</v>
      </c>
      <c r="O113" s="457" t="s">
        <v>792</v>
      </c>
      <c r="P113" s="450" t="s">
        <v>1819</v>
      </c>
      <c r="Q113" s="450" t="s">
        <v>2009</v>
      </c>
      <c r="R113" s="458">
        <v>24</v>
      </c>
    </row>
    <row r="114" spans="11:18" ht="23.15" customHeight="1">
      <c r="K114" s="333">
        <v>113</v>
      </c>
      <c r="L114" s="456">
        <v>12048</v>
      </c>
      <c r="M114" s="450" t="s">
        <v>2010</v>
      </c>
      <c r="N114" s="450" t="s">
        <v>1771</v>
      </c>
      <c r="O114" s="459" t="s">
        <v>2011</v>
      </c>
      <c r="P114" s="450" t="s">
        <v>2012</v>
      </c>
      <c r="Q114" s="450" t="s">
        <v>2013</v>
      </c>
      <c r="R114" s="458">
        <v>36</v>
      </c>
    </row>
    <row r="115" spans="11:18" ht="23.15" customHeight="1">
      <c r="K115" s="333">
        <v>114</v>
      </c>
      <c r="L115" s="456">
        <v>12049</v>
      </c>
      <c r="M115" s="450" t="s">
        <v>950</v>
      </c>
      <c r="N115" s="450" t="s">
        <v>1770</v>
      </c>
      <c r="O115" s="457" t="s">
        <v>2014</v>
      </c>
      <c r="P115" s="450" t="s">
        <v>1912</v>
      </c>
      <c r="Q115" s="450" t="s">
        <v>2015</v>
      </c>
      <c r="R115" s="458">
        <v>32</v>
      </c>
    </row>
    <row r="116" spans="11:18" ht="23.15" customHeight="1">
      <c r="K116" s="333">
        <v>115</v>
      </c>
      <c r="L116" s="456">
        <v>12051</v>
      </c>
      <c r="M116" s="450" t="s">
        <v>951</v>
      </c>
      <c r="N116" s="450" t="s">
        <v>1770</v>
      </c>
      <c r="O116" s="457" t="s">
        <v>2016</v>
      </c>
      <c r="P116" s="450" t="s">
        <v>1822</v>
      </c>
      <c r="Q116" s="450" t="s">
        <v>2017</v>
      </c>
      <c r="R116" s="458">
        <v>79</v>
      </c>
    </row>
    <row r="117" spans="11:18" ht="23.15" customHeight="1">
      <c r="K117" s="333">
        <v>116</v>
      </c>
      <c r="L117" s="456">
        <v>12052</v>
      </c>
      <c r="M117" s="450" t="s">
        <v>952</v>
      </c>
      <c r="N117" s="450" t="s">
        <v>1770</v>
      </c>
      <c r="O117" s="457" t="s">
        <v>1987</v>
      </c>
      <c r="P117" s="450" t="s">
        <v>1973</v>
      </c>
      <c r="Q117" s="450" t="s">
        <v>2018</v>
      </c>
      <c r="R117" s="458">
        <v>50</v>
      </c>
    </row>
    <row r="118" spans="11:18" ht="23.15" customHeight="1">
      <c r="K118" s="333">
        <v>117</v>
      </c>
      <c r="L118" s="456">
        <v>12053</v>
      </c>
      <c r="M118" s="450" t="s">
        <v>953</v>
      </c>
      <c r="N118" s="450" t="s">
        <v>1770</v>
      </c>
      <c r="O118" s="457" t="s">
        <v>2019</v>
      </c>
      <c r="P118" s="450" t="s">
        <v>1822</v>
      </c>
      <c r="Q118" s="450" t="s">
        <v>2020</v>
      </c>
      <c r="R118" s="458">
        <v>6</v>
      </c>
    </row>
    <row r="119" spans="11:18" ht="23.15" customHeight="1">
      <c r="K119" s="333">
        <v>118</v>
      </c>
      <c r="L119" s="456">
        <v>12054</v>
      </c>
      <c r="M119" s="450" t="s">
        <v>954</v>
      </c>
      <c r="N119" s="450" t="s">
        <v>1770</v>
      </c>
      <c r="O119" s="457" t="s">
        <v>791</v>
      </c>
      <c r="P119" s="450" t="s">
        <v>1883</v>
      </c>
      <c r="Q119" s="450" t="s">
        <v>2021</v>
      </c>
      <c r="R119" s="458">
        <v>39</v>
      </c>
    </row>
    <row r="120" spans="11:18" ht="23.15" customHeight="1">
      <c r="K120" s="333">
        <v>119</v>
      </c>
      <c r="L120" s="456">
        <v>12055</v>
      </c>
      <c r="M120" s="450" t="s">
        <v>955</v>
      </c>
      <c r="N120" s="450" t="s">
        <v>1770</v>
      </c>
      <c r="O120" s="457" t="s">
        <v>2022</v>
      </c>
      <c r="P120" s="450" t="s">
        <v>1953</v>
      </c>
      <c r="Q120" s="450" t="s">
        <v>2023</v>
      </c>
      <c r="R120" s="458">
        <v>7</v>
      </c>
    </row>
    <row r="121" spans="11:18" ht="23.15" customHeight="1">
      <c r="K121" s="333">
        <v>120</v>
      </c>
      <c r="L121" s="456">
        <v>12056</v>
      </c>
      <c r="M121" s="450" t="s">
        <v>956</v>
      </c>
      <c r="N121" s="450" t="s">
        <v>1770</v>
      </c>
      <c r="O121" s="457" t="s">
        <v>1999</v>
      </c>
      <c r="P121" s="450" t="s">
        <v>1812</v>
      </c>
      <c r="Q121" s="450" t="s">
        <v>2024</v>
      </c>
      <c r="R121" s="458">
        <v>69</v>
      </c>
    </row>
    <row r="122" spans="11:18" ht="23.15" customHeight="1">
      <c r="K122" s="333">
        <v>121</v>
      </c>
      <c r="L122" s="456">
        <v>12057</v>
      </c>
      <c r="M122" s="450" t="s">
        <v>957</v>
      </c>
      <c r="N122" s="450" t="s">
        <v>1770</v>
      </c>
      <c r="O122" s="457" t="s">
        <v>1783</v>
      </c>
      <c r="P122" s="450" t="s">
        <v>1830</v>
      </c>
      <c r="Q122" s="450" t="s">
        <v>2025</v>
      </c>
      <c r="R122" s="458">
        <v>12</v>
      </c>
    </row>
    <row r="123" spans="11:18" ht="23.15" customHeight="1">
      <c r="K123" s="333">
        <v>122</v>
      </c>
      <c r="L123" s="456">
        <v>12058</v>
      </c>
      <c r="M123" s="450" t="s">
        <v>958</v>
      </c>
      <c r="N123" s="450" t="s">
        <v>1770</v>
      </c>
      <c r="O123" s="457" t="s">
        <v>1919</v>
      </c>
      <c r="P123" s="450" t="s">
        <v>1812</v>
      </c>
      <c r="Q123" s="450" t="s">
        <v>2026</v>
      </c>
      <c r="R123" s="458">
        <v>69</v>
      </c>
    </row>
    <row r="124" spans="11:18" ht="23.15" customHeight="1">
      <c r="K124" s="333">
        <v>123</v>
      </c>
      <c r="L124" s="456">
        <v>12059</v>
      </c>
      <c r="M124" s="450" t="s">
        <v>959</v>
      </c>
      <c r="N124" s="450" t="s">
        <v>1770</v>
      </c>
      <c r="O124" s="457" t="s">
        <v>788</v>
      </c>
      <c r="P124" s="450" t="s">
        <v>1865</v>
      </c>
      <c r="Q124" s="450" t="s">
        <v>2027</v>
      </c>
      <c r="R124" s="458">
        <v>42</v>
      </c>
    </row>
    <row r="125" spans="11:18" ht="23.15" customHeight="1">
      <c r="K125" s="333">
        <v>124</v>
      </c>
      <c r="L125" s="456">
        <v>12060</v>
      </c>
      <c r="M125" s="450" t="s">
        <v>960</v>
      </c>
      <c r="N125" s="450" t="s">
        <v>1770</v>
      </c>
      <c r="O125" s="457" t="s">
        <v>2028</v>
      </c>
      <c r="P125" s="450" t="s">
        <v>1851</v>
      </c>
      <c r="Q125" s="450" t="s">
        <v>2029</v>
      </c>
      <c r="R125" s="458">
        <v>26</v>
      </c>
    </row>
    <row r="126" spans="11:18" ht="23.15" customHeight="1">
      <c r="K126" s="333">
        <v>125</v>
      </c>
      <c r="L126" s="456">
        <v>12061</v>
      </c>
      <c r="M126" s="450" t="s">
        <v>961</v>
      </c>
      <c r="N126" s="450" t="s">
        <v>1770</v>
      </c>
      <c r="O126" s="457" t="s">
        <v>788</v>
      </c>
      <c r="P126" s="450" t="s">
        <v>1841</v>
      </c>
      <c r="Q126" s="450" t="s">
        <v>2030</v>
      </c>
      <c r="R126" s="458">
        <v>55</v>
      </c>
    </row>
    <row r="127" spans="11:18" ht="23.15" customHeight="1">
      <c r="K127" s="333">
        <v>126</v>
      </c>
      <c r="L127" s="456">
        <v>12062</v>
      </c>
      <c r="M127" s="450" t="s">
        <v>962</v>
      </c>
      <c r="N127" s="450" t="s">
        <v>1770</v>
      </c>
      <c r="O127" s="457" t="s">
        <v>788</v>
      </c>
      <c r="P127" s="450" t="s">
        <v>1883</v>
      </c>
      <c r="Q127" s="450" t="s">
        <v>2031</v>
      </c>
      <c r="R127" s="458">
        <v>40</v>
      </c>
    </row>
    <row r="128" spans="11:18" ht="23.15" customHeight="1">
      <c r="K128" s="333">
        <v>127</v>
      </c>
      <c r="L128" s="456">
        <v>12064</v>
      </c>
      <c r="M128" s="450" t="s">
        <v>963</v>
      </c>
      <c r="N128" s="450" t="s">
        <v>1770</v>
      </c>
      <c r="O128" s="457" t="s">
        <v>2032</v>
      </c>
      <c r="P128" s="450" t="s">
        <v>1812</v>
      </c>
      <c r="Q128" s="450" t="s">
        <v>2033</v>
      </c>
      <c r="R128" s="458">
        <v>29</v>
      </c>
    </row>
    <row r="129" spans="11:18" ht="23.15" customHeight="1">
      <c r="K129" s="333">
        <v>128</v>
      </c>
      <c r="L129" s="456">
        <v>12066</v>
      </c>
      <c r="M129" s="450" t="s">
        <v>2034</v>
      </c>
      <c r="N129" s="450" t="s">
        <v>1771</v>
      </c>
      <c r="O129" s="459" t="s">
        <v>2011</v>
      </c>
      <c r="P129" s="450" t="s">
        <v>2035</v>
      </c>
      <c r="Q129" s="450" t="s">
        <v>2036</v>
      </c>
      <c r="R129" s="458">
        <v>69</v>
      </c>
    </row>
    <row r="130" spans="11:18" ht="23.15" customHeight="1">
      <c r="K130" s="333">
        <v>129</v>
      </c>
      <c r="L130" s="456">
        <v>12067</v>
      </c>
      <c r="M130" s="450" t="s">
        <v>964</v>
      </c>
      <c r="N130" s="450" t="s">
        <v>1771</v>
      </c>
      <c r="O130" s="457" t="s">
        <v>2037</v>
      </c>
      <c r="P130" s="450" t="s">
        <v>1812</v>
      </c>
      <c r="Q130" s="450" t="s">
        <v>2038</v>
      </c>
      <c r="R130" s="458">
        <v>49</v>
      </c>
    </row>
    <row r="131" spans="11:18" ht="23.15" customHeight="1">
      <c r="K131" s="333">
        <v>130</v>
      </c>
      <c r="L131" s="456">
        <v>12068</v>
      </c>
      <c r="M131" s="450" t="s">
        <v>965</v>
      </c>
      <c r="N131" s="450" t="s">
        <v>1770</v>
      </c>
      <c r="O131" s="457" t="s">
        <v>791</v>
      </c>
      <c r="P131" s="450" t="s">
        <v>1817</v>
      </c>
      <c r="Q131" s="450" t="s">
        <v>2039</v>
      </c>
      <c r="R131" s="458">
        <v>26</v>
      </c>
    </row>
    <row r="132" spans="11:18" ht="23.15" customHeight="1">
      <c r="K132" s="333">
        <v>131</v>
      </c>
      <c r="L132" s="456">
        <v>12069</v>
      </c>
      <c r="M132" s="450" t="s">
        <v>2040</v>
      </c>
      <c r="N132" s="450" t="s">
        <v>1771</v>
      </c>
      <c r="O132" s="459" t="s">
        <v>2011</v>
      </c>
      <c r="P132" s="450" t="s">
        <v>1851</v>
      </c>
      <c r="Q132" s="450" t="s">
        <v>2041</v>
      </c>
      <c r="R132" s="458">
        <v>78</v>
      </c>
    </row>
    <row r="133" spans="11:18" ht="23.15" customHeight="1">
      <c r="K133" s="333">
        <v>132</v>
      </c>
      <c r="L133" s="456">
        <v>12070</v>
      </c>
      <c r="M133" s="450" t="s">
        <v>966</v>
      </c>
      <c r="N133" s="450" t="s">
        <v>1771</v>
      </c>
      <c r="O133" s="457" t="s">
        <v>2042</v>
      </c>
      <c r="P133" s="450" t="s">
        <v>1819</v>
      </c>
      <c r="Q133" s="450" t="s">
        <v>2043</v>
      </c>
      <c r="R133" s="458">
        <v>40</v>
      </c>
    </row>
    <row r="134" spans="11:18" ht="23.15" customHeight="1">
      <c r="K134" s="333">
        <v>133</v>
      </c>
      <c r="L134" s="456">
        <v>12071</v>
      </c>
      <c r="M134" s="450" t="s">
        <v>967</v>
      </c>
      <c r="N134" s="450" t="s">
        <v>1770</v>
      </c>
      <c r="O134" s="457" t="s">
        <v>2044</v>
      </c>
      <c r="P134" s="450" t="s">
        <v>1839</v>
      </c>
      <c r="Q134" s="450" t="s">
        <v>2045</v>
      </c>
      <c r="R134" s="458">
        <v>2</v>
      </c>
    </row>
    <row r="135" spans="11:18" ht="23.15" customHeight="1">
      <c r="K135" s="333">
        <v>134</v>
      </c>
      <c r="L135" s="456">
        <v>12072</v>
      </c>
      <c r="M135" s="450" t="s">
        <v>968</v>
      </c>
      <c r="N135" s="450" t="s">
        <v>1770</v>
      </c>
      <c r="O135" s="457" t="s">
        <v>2046</v>
      </c>
      <c r="P135" s="450" t="s">
        <v>1819</v>
      </c>
      <c r="Q135" s="450" t="s">
        <v>2047</v>
      </c>
      <c r="R135" s="458">
        <v>57</v>
      </c>
    </row>
    <row r="136" spans="11:18" ht="23.15" customHeight="1">
      <c r="K136" s="333">
        <v>135</v>
      </c>
      <c r="L136" s="456">
        <v>12073</v>
      </c>
      <c r="M136" s="450" t="s">
        <v>969</v>
      </c>
      <c r="N136" s="450" t="s">
        <v>1771</v>
      </c>
      <c r="O136" s="457" t="s">
        <v>791</v>
      </c>
      <c r="P136" s="450" t="s">
        <v>1835</v>
      </c>
      <c r="Q136" s="450" t="s">
        <v>2048</v>
      </c>
      <c r="R136" s="458">
        <v>60</v>
      </c>
    </row>
    <row r="137" spans="11:18" ht="23.15" customHeight="1">
      <c r="K137" s="333">
        <v>136</v>
      </c>
      <c r="L137" s="456">
        <v>12074</v>
      </c>
      <c r="M137" s="450" t="s">
        <v>970</v>
      </c>
      <c r="N137" s="450" t="s">
        <v>1770</v>
      </c>
      <c r="O137" s="457" t="s">
        <v>2014</v>
      </c>
      <c r="P137" s="450" t="s">
        <v>2049</v>
      </c>
      <c r="Q137" s="450" t="s">
        <v>2050</v>
      </c>
      <c r="R137" s="458">
        <v>57</v>
      </c>
    </row>
    <row r="138" spans="11:18" ht="23.15" customHeight="1">
      <c r="K138" s="333">
        <v>137</v>
      </c>
      <c r="L138" s="456">
        <v>12075</v>
      </c>
      <c r="M138" s="450" t="s">
        <v>971</v>
      </c>
      <c r="N138" s="450" t="s">
        <v>1770</v>
      </c>
      <c r="O138" s="457" t="s">
        <v>2051</v>
      </c>
      <c r="P138" s="450" t="s">
        <v>1873</v>
      </c>
      <c r="Q138" s="450" t="s">
        <v>2052</v>
      </c>
      <c r="R138" s="458">
        <v>18</v>
      </c>
    </row>
    <row r="139" spans="11:18" ht="23.15" customHeight="1">
      <c r="K139" s="333">
        <v>138</v>
      </c>
      <c r="L139" s="456">
        <v>13001</v>
      </c>
      <c r="M139" s="450" t="s">
        <v>972</v>
      </c>
      <c r="N139" s="450" t="s">
        <v>1770</v>
      </c>
      <c r="O139" s="457" t="s">
        <v>1784</v>
      </c>
      <c r="P139" s="450" t="s">
        <v>1812</v>
      </c>
      <c r="Q139" s="450" t="s">
        <v>2053</v>
      </c>
      <c r="R139" s="458">
        <v>21</v>
      </c>
    </row>
    <row r="140" spans="11:18" ht="23.15" customHeight="1">
      <c r="K140" s="333">
        <v>139</v>
      </c>
      <c r="L140" s="456">
        <v>13003</v>
      </c>
      <c r="M140" s="450" t="s">
        <v>973</v>
      </c>
      <c r="N140" s="450" t="s">
        <v>1770</v>
      </c>
      <c r="O140" s="457" t="s">
        <v>2054</v>
      </c>
      <c r="P140" s="450" t="s">
        <v>1835</v>
      </c>
      <c r="Q140" s="450" t="s">
        <v>2055</v>
      </c>
      <c r="R140" s="458">
        <v>28</v>
      </c>
    </row>
    <row r="141" spans="11:18" ht="23.15" customHeight="1">
      <c r="K141" s="333">
        <v>140</v>
      </c>
      <c r="L141" s="456">
        <v>13004</v>
      </c>
      <c r="M141" s="450" t="s">
        <v>974</v>
      </c>
      <c r="N141" s="450" t="s">
        <v>1770</v>
      </c>
      <c r="O141" s="457" t="s">
        <v>2056</v>
      </c>
      <c r="P141" s="450" t="s">
        <v>2057</v>
      </c>
      <c r="Q141" s="450" t="s">
        <v>2058</v>
      </c>
      <c r="R141" s="458">
        <v>45</v>
      </c>
    </row>
    <row r="142" spans="11:18" ht="23.15" customHeight="1">
      <c r="K142" s="333">
        <v>141</v>
      </c>
      <c r="L142" s="456">
        <v>13006</v>
      </c>
      <c r="M142" s="450" t="s">
        <v>1785</v>
      </c>
      <c r="N142" s="450" t="s">
        <v>1770</v>
      </c>
      <c r="O142" s="457" t="s">
        <v>1786</v>
      </c>
      <c r="P142" s="450" t="s">
        <v>1949</v>
      </c>
      <c r="Q142" s="450" t="s">
        <v>2059</v>
      </c>
      <c r="R142" s="458">
        <v>48</v>
      </c>
    </row>
    <row r="143" spans="11:18" ht="23.15" customHeight="1">
      <c r="K143" s="333">
        <v>142</v>
      </c>
      <c r="L143" s="456">
        <v>13007</v>
      </c>
      <c r="M143" s="450" t="s">
        <v>975</v>
      </c>
      <c r="N143" s="450" t="s">
        <v>1770</v>
      </c>
      <c r="O143" s="457" t="s">
        <v>2060</v>
      </c>
      <c r="P143" s="450" t="s">
        <v>1912</v>
      </c>
      <c r="Q143" s="450" t="s">
        <v>2061</v>
      </c>
      <c r="R143" s="458">
        <v>30</v>
      </c>
    </row>
    <row r="144" spans="11:18" ht="23.15" customHeight="1">
      <c r="K144" s="333">
        <v>143</v>
      </c>
      <c r="L144" s="456">
        <v>13008</v>
      </c>
      <c r="M144" s="450" t="s">
        <v>976</v>
      </c>
      <c r="N144" s="450" t="s">
        <v>1770</v>
      </c>
      <c r="O144" s="457" t="s">
        <v>2062</v>
      </c>
      <c r="P144" s="450" t="s">
        <v>2035</v>
      </c>
      <c r="Q144" s="450" t="s">
        <v>2063</v>
      </c>
      <c r="R144" s="458">
        <v>42</v>
      </c>
    </row>
    <row r="145" spans="11:18" ht="23.15" customHeight="1">
      <c r="K145" s="333">
        <v>144</v>
      </c>
      <c r="L145" s="456">
        <v>13009</v>
      </c>
      <c r="M145" s="450" t="s">
        <v>2064</v>
      </c>
      <c r="N145" s="450" t="s">
        <v>1771</v>
      </c>
      <c r="O145" s="457" t="s">
        <v>2054</v>
      </c>
      <c r="P145" s="450" t="s">
        <v>1846</v>
      </c>
      <c r="Q145" s="450" t="s">
        <v>2065</v>
      </c>
      <c r="R145" s="458">
        <v>56</v>
      </c>
    </row>
    <row r="146" spans="11:18" ht="23.15" customHeight="1">
      <c r="K146" s="333">
        <v>145</v>
      </c>
      <c r="L146" s="456">
        <v>13010</v>
      </c>
      <c r="M146" s="450" t="s">
        <v>977</v>
      </c>
      <c r="N146" s="450" t="s">
        <v>1770</v>
      </c>
      <c r="O146" s="457" t="s">
        <v>1936</v>
      </c>
      <c r="P146" s="450" t="s">
        <v>1817</v>
      </c>
      <c r="Q146" s="450" t="s">
        <v>2066</v>
      </c>
      <c r="R146" s="458">
        <v>45</v>
      </c>
    </row>
    <row r="147" spans="11:18" ht="23.15" customHeight="1">
      <c r="K147" s="333">
        <v>146</v>
      </c>
      <c r="L147" s="456">
        <v>13011</v>
      </c>
      <c r="M147" s="450" t="s">
        <v>1754</v>
      </c>
      <c r="N147" s="450" t="s">
        <v>1770</v>
      </c>
      <c r="O147" s="457" t="s">
        <v>2067</v>
      </c>
      <c r="P147" s="450" t="s">
        <v>1841</v>
      </c>
      <c r="Q147" s="450" t="s">
        <v>2068</v>
      </c>
      <c r="R147" s="458">
        <v>33</v>
      </c>
    </row>
    <row r="148" spans="11:18" ht="23.15" customHeight="1">
      <c r="K148" s="333">
        <v>147</v>
      </c>
      <c r="L148" s="456">
        <v>13012</v>
      </c>
      <c r="M148" s="450" t="s">
        <v>2069</v>
      </c>
      <c r="N148" s="450" t="s">
        <v>1770</v>
      </c>
      <c r="O148" s="457" t="s">
        <v>2054</v>
      </c>
      <c r="P148" s="450" t="s">
        <v>1812</v>
      </c>
      <c r="Q148" s="450" t="s">
        <v>2070</v>
      </c>
      <c r="R148" s="458">
        <v>62</v>
      </c>
    </row>
    <row r="149" spans="11:18" ht="23.15" customHeight="1">
      <c r="K149" s="333">
        <v>148</v>
      </c>
      <c r="L149" s="456">
        <v>13013</v>
      </c>
      <c r="M149" s="450" t="s">
        <v>2071</v>
      </c>
      <c r="N149" s="450" t="s">
        <v>1771</v>
      </c>
      <c r="O149" s="457" t="s">
        <v>2054</v>
      </c>
      <c r="P149" s="450" t="s">
        <v>1977</v>
      </c>
      <c r="Q149" s="450" t="s">
        <v>2072</v>
      </c>
      <c r="R149" s="458">
        <v>50</v>
      </c>
    </row>
    <row r="150" spans="11:18" ht="23.15" customHeight="1">
      <c r="K150" s="333">
        <v>149</v>
      </c>
      <c r="L150" s="456">
        <v>13014</v>
      </c>
      <c r="M150" s="450" t="s">
        <v>978</v>
      </c>
      <c r="N150" s="450" t="s">
        <v>1770</v>
      </c>
      <c r="O150" s="457" t="s">
        <v>2073</v>
      </c>
      <c r="P150" s="450" t="s">
        <v>1827</v>
      </c>
      <c r="Q150" s="450" t="s">
        <v>2074</v>
      </c>
      <c r="R150" s="458">
        <v>60</v>
      </c>
    </row>
    <row r="151" spans="11:18" ht="23.15" customHeight="1">
      <c r="K151" s="333">
        <v>150</v>
      </c>
      <c r="L151" s="456">
        <v>13015</v>
      </c>
      <c r="M151" s="450" t="s">
        <v>979</v>
      </c>
      <c r="N151" s="450" t="s">
        <v>1770</v>
      </c>
      <c r="O151" s="457" t="s">
        <v>2075</v>
      </c>
      <c r="P151" s="450" t="s">
        <v>1812</v>
      </c>
      <c r="Q151" s="450" t="s">
        <v>2076</v>
      </c>
      <c r="R151" s="458">
        <v>8</v>
      </c>
    </row>
    <row r="152" spans="11:18" ht="23.15" customHeight="1">
      <c r="K152" s="333">
        <v>151</v>
      </c>
      <c r="L152" s="456">
        <v>13016</v>
      </c>
      <c r="M152" s="450" t="s">
        <v>980</v>
      </c>
      <c r="N152" s="450" t="s">
        <v>1770</v>
      </c>
      <c r="O152" s="457" t="s">
        <v>2077</v>
      </c>
      <c r="P152" s="450" t="s">
        <v>2078</v>
      </c>
      <c r="Q152" s="450" t="s">
        <v>2079</v>
      </c>
      <c r="R152" s="458">
        <v>20</v>
      </c>
    </row>
    <row r="153" spans="11:18" ht="23.15" customHeight="1">
      <c r="K153" s="333">
        <v>152</v>
      </c>
      <c r="L153" s="456">
        <v>13017</v>
      </c>
      <c r="M153" s="450" t="s">
        <v>981</v>
      </c>
      <c r="N153" s="450" t="s">
        <v>1770</v>
      </c>
      <c r="O153" s="457" t="s">
        <v>2054</v>
      </c>
      <c r="P153" s="450" t="s">
        <v>1853</v>
      </c>
      <c r="Q153" s="450" t="s">
        <v>2080</v>
      </c>
      <c r="R153" s="458">
        <v>48</v>
      </c>
    </row>
    <row r="154" spans="11:18" ht="23.15" customHeight="1">
      <c r="K154" s="333">
        <v>153</v>
      </c>
      <c r="L154" s="456">
        <v>13018</v>
      </c>
      <c r="M154" s="450" t="s">
        <v>982</v>
      </c>
      <c r="N154" s="450" t="s">
        <v>1771</v>
      </c>
      <c r="O154" s="457" t="s">
        <v>2530</v>
      </c>
      <c r="P154" s="450" t="s">
        <v>1830</v>
      </c>
      <c r="Q154" s="450" t="s">
        <v>2081</v>
      </c>
      <c r="R154" s="458">
        <v>61</v>
      </c>
    </row>
    <row r="155" spans="11:18" ht="23.15" customHeight="1">
      <c r="K155" s="333">
        <v>154</v>
      </c>
      <c r="L155" s="456">
        <v>13019</v>
      </c>
      <c r="M155" s="450" t="s">
        <v>1755</v>
      </c>
      <c r="N155" s="450" t="s">
        <v>1770</v>
      </c>
      <c r="O155" s="457" t="s">
        <v>2082</v>
      </c>
      <c r="P155" s="450" t="s">
        <v>1822</v>
      </c>
      <c r="Q155" s="450" t="s">
        <v>2083</v>
      </c>
      <c r="R155" s="458">
        <v>30</v>
      </c>
    </row>
    <row r="156" spans="11:18" ht="23.15" customHeight="1">
      <c r="K156" s="333">
        <v>155</v>
      </c>
      <c r="L156" s="456">
        <v>13020</v>
      </c>
      <c r="M156" s="450" t="s">
        <v>983</v>
      </c>
      <c r="N156" s="450" t="s">
        <v>1770</v>
      </c>
      <c r="O156" s="457" t="s">
        <v>2084</v>
      </c>
      <c r="P156" s="450" t="s">
        <v>1835</v>
      </c>
      <c r="Q156" s="450" t="s">
        <v>2085</v>
      </c>
      <c r="R156" s="458">
        <v>20</v>
      </c>
    </row>
    <row r="157" spans="11:18" ht="23.15" customHeight="1">
      <c r="K157" s="333">
        <v>156</v>
      </c>
      <c r="L157" s="456">
        <v>13021</v>
      </c>
      <c r="M157" s="450" t="s">
        <v>2086</v>
      </c>
      <c r="N157" s="450" t="s">
        <v>1770</v>
      </c>
      <c r="O157" s="457" t="s">
        <v>1951</v>
      </c>
      <c r="P157" s="450" t="s">
        <v>1839</v>
      </c>
      <c r="Q157" s="450" t="s">
        <v>2087</v>
      </c>
      <c r="R157" s="458">
        <v>28</v>
      </c>
    </row>
    <row r="158" spans="11:18" ht="23.15" customHeight="1">
      <c r="K158" s="333">
        <v>157</v>
      </c>
      <c r="L158" s="456">
        <v>13022</v>
      </c>
      <c r="M158" s="450" t="s">
        <v>984</v>
      </c>
      <c r="N158" s="450" t="s">
        <v>1770</v>
      </c>
      <c r="O158" s="457" t="s">
        <v>2088</v>
      </c>
      <c r="P158" s="450" t="s">
        <v>2035</v>
      </c>
      <c r="Q158" s="450" t="s">
        <v>2089</v>
      </c>
      <c r="R158" s="458">
        <v>34</v>
      </c>
    </row>
    <row r="159" spans="11:18" ht="23.15" customHeight="1">
      <c r="K159" s="333">
        <v>158</v>
      </c>
      <c r="L159" s="456">
        <v>13023</v>
      </c>
      <c r="M159" s="450" t="s">
        <v>985</v>
      </c>
      <c r="N159" s="450" t="s">
        <v>1770</v>
      </c>
      <c r="O159" s="457" t="s">
        <v>2090</v>
      </c>
      <c r="P159" s="450" t="s">
        <v>1839</v>
      </c>
      <c r="Q159" s="450" t="s">
        <v>2091</v>
      </c>
      <c r="R159" s="458">
        <v>39</v>
      </c>
    </row>
    <row r="160" spans="11:18" ht="23.15" customHeight="1">
      <c r="K160" s="333">
        <v>159</v>
      </c>
      <c r="L160" s="456">
        <v>13024</v>
      </c>
      <c r="M160" s="450" t="s">
        <v>1756</v>
      </c>
      <c r="N160" s="450" t="s">
        <v>1770</v>
      </c>
      <c r="O160" s="457" t="s">
        <v>1919</v>
      </c>
      <c r="P160" s="450" t="s">
        <v>1812</v>
      </c>
      <c r="Q160" s="450" t="s">
        <v>2092</v>
      </c>
      <c r="R160" s="458">
        <v>91</v>
      </c>
    </row>
    <row r="161" spans="11:18" ht="23.15" customHeight="1">
      <c r="K161" s="333">
        <v>160</v>
      </c>
      <c r="L161" s="456">
        <v>13025</v>
      </c>
      <c r="M161" s="450" t="s">
        <v>986</v>
      </c>
      <c r="N161" s="450" t="s">
        <v>1770</v>
      </c>
      <c r="O161" s="457" t="s">
        <v>2046</v>
      </c>
      <c r="P161" s="450" t="s">
        <v>1819</v>
      </c>
      <c r="Q161" s="450" t="s">
        <v>2093</v>
      </c>
      <c r="R161" s="458">
        <v>46</v>
      </c>
    </row>
    <row r="162" spans="11:18" ht="23.15" customHeight="1">
      <c r="K162" s="333">
        <v>161</v>
      </c>
      <c r="L162" s="456">
        <v>13026</v>
      </c>
      <c r="M162" s="450" t="s">
        <v>2094</v>
      </c>
      <c r="N162" s="450" t="s">
        <v>1770</v>
      </c>
      <c r="O162" s="457" t="s">
        <v>2095</v>
      </c>
      <c r="P162" s="450" t="s">
        <v>1949</v>
      </c>
      <c r="Q162" s="450" t="s">
        <v>2096</v>
      </c>
      <c r="R162" s="458">
        <v>36</v>
      </c>
    </row>
    <row r="163" spans="11:18" ht="23.15" customHeight="1">
      <c r="K163" s="333">
        <v>162</v>
      </c>
      <c r="L163" s="456">
        <v>13027</v>
      </c>
      <c r="M163" s="450" t="s">
        <v>987</v>
      </c>
      <c r="N163" s="450" t="s">
        <v>1771</v>
      </c>
      <c r="O163" s="457" t="s">
        <v>2097</v>
      </c>
      <c r="P163" s="450" t="s">
        <v>1825</v>
      </c>
      <c r="Q163" s="450" t="s">
        <v>2098</v>
      </c>
      <c r="R163" s="458">
        <v>58</v>
      </c>
    </row>
    <row r="164" spans="11:18" ht="23.15" customHeight="1">
      <c r="K164" s="333">
        <v>163</v>
      </c>
      <c r="L164" s="456">
        <v>13028</v>
      </c>
      <c r="M164" s="450" t="s">
        <v>988</v>
      </c>
      <c r="N164" s="450" t="s">
        <v>1770</v>
      </c>
      <c r="O164" s="457" t="s">
        <v>2082</v>
      </c>
      <c r="P164" s="450" t="s">
        <v>1822</v>
      </c>
      <c r="Q164" s="450" t="s">
        <v>2099</v>
      </c>
      <c r="R164" s="458">
        <v>40</v>
      </c>
    </row>
    <row r="165" spans="11:18" ht="23.15" customHeight="1">
      <c r="K165" s="333">
        <v>164</v>
      </c>
      <c r="L165" s="456">
        <v>13029</v>
      </c>
      <c r="M165" s="450" t="s">
        <v>989</v>
      </c>
      <c r="N165" s="450" t="s">
        <v>1770</v>
      </c>
      <c r="O165" s="457" t="s">
        <v>2100</v>
      </c>
      <c r="P165" s="450" t="s">
        <v>1812</v>
      </c>
      <c r="Q165" s="450" t="s">
        <v>2101</v>
      </c>
      <c r="R165" s="458">
        <v>30</v>
      </c>
    </row>
    <row r="166" spans="11:18" ht="23.15" customHeight="1">
      <c r="K166" s="333">
        <v>165</v>
      </c>
      <c r="L166" s="456">
        <v>13032</v>
      </c>
      <c r="M166" s="450" t="s">
        <v>1106</v>
      </c>
      <c r="N166" s="450" t="s">
        <v>1770</v>
      </c>
      <c r="O166" s="457" t="s">
        <v>2102</v>
      </c>
      <c r="P166" s="450" t="s">
        <v>1883</v>
      </c>
      <c r="Q166" s="450" t="s">
        <v>2103</v>
      </c>
      <c r="R166" s="458">
        <v>16</v>
      </c>
    </row>
    <row r="167" spans="11:18" ht="23.15" customHeight="1">
      <c r="K167" s="333">
        <v>166</v>
      </c>
      <c r="L167" s="456">
        <v>13033</v>
      </c>
      <c r="M167" s="450" t="s">
        <v>990</v>
      </c>
      <c r="N167" s="450" t="s">
        <v>1770</v>
      </c>
      <c r="O167" s="457" t="s">
        <v>2104</v>
      </c>
      <c r="P167" s="450" t="s">
        <v>1984</v>
      </c>
      <c r="Q167" s="450" t="s">
        <v>2105</v>
      </c>
      <c r="R167" s="458">
        <v>16</v>
      </c>
    </row>
    <row r="168" spans="11:18" ht="23.15" customHeight="1">
      <c r="K168" s="333">
        <v>167</v>
      </c>
      <c r="L168" s="456">
        <v>13034</v>
      </c>
      <c r="M168" s="450" t="s">
        <v>991</v>
      </c>
      <c r="N168" s="450" t="s">
        <v>1770</v>
      </c>
      <c r="O168" s="457" t="s">
        <v>2106</v>
      </c>
      <c r="P168" s="450" t="s">
        <v>1812</v>
      </c>
      <c r="Q168" s="450" t="s">
        <v>2107</v>
      </c>
      <c r="R168" s="458">
        <v>22</v>
      </c>
    </row>
    <row r="169" spans="11:18" ht="23.15" customHeight="1">
      <c r="K169" s="333">
        <v>168</v>
      </c>
      <c r="L169" s="456">
        <v>13035</v>
      </c>
      <c r="M169" s="450" t="s">
        <v>992</v>
      </c>
      <c r="N169" s="450" t="s">
        <v>1771</v>
      </c>
      <c r="O169" s="457" t="s">
        <v>2108</v>
      </c>
      <c r="P169" s="450" t="s">
        <v>1846</v>
      </c>
      <c r="Q169" s="450" t="s">
        <v>2109</v>
      </c>
      <c r="R169" s="458">
        <v>31</v>
      </c>
    </row>
    <row r="170" spans="11:18" ht="23.15" customHeight="1">
      <c r="K170" s="333">
        <v>169</v>
      </c>
      <c r="L170" s="456">
        <v>13036</v>
      </c>
      <c r="M170" s="450" t="s">
        <v>2110</v>
      </c>
      <c r="N170" s="450" t="s">
        <v>1770</v>
      </c>
      <c r="O170" s="457" t="s">
        <v>1805</v>
      </c>
      <c r="P170" s="450" t="s">
        <v>1835</v>
      </c>
      <c r="Q170" s="450" t="s">
        <v>2111</v>
      </c>
      <c r="R170" s="458">
        <v>18</v>
      </c>
    </row>
    <row r="171" spans="11:18" ht="23.15" customHeight="1">
      <c r="K171" s="333">
        <v>170</v>
      </c>
      <c r="L171" s="456">
        <v>13037</v>
      </c>
      <c r="M171" s="450" t="s">
        <v>993</v>
      </c>
      <c r="N171" s="450" t="s">
        <v>1770</v>
      </c>
      <c r="O171" s="457" t="s">
        <v>1999</v>
      </c>
      <c r="P171" s="450" t="s">
        <v>1949</v>
      </c>
      <c r="Q171" s="450" t="s">
        <v>2112</v>
      </c>
      <c r="R171" s="458">
        <v>59</v>
      </c>
    </row>
    <row r="172" spans="11:18" ht="23.15" customHeight="1">
      <c r="K172" s="333">
        <v>171</v>
      </c>
      <c r="L172" s="456">
        <v>13038</v>
      </c>
      <c r="M172" s="450" t="s">
        <v>994</v>
      </c>
      <c r="N172" s="450" t="s">
        <v>1770</v>
      </c>
      <c r="O172" s="457" t="s">
        <v>1787</v>
      </c>
      <c r="P172" s="450" t="s">
        <v>2049</v>
      </c>
      <c r="Q172" s="450" t="s">
        <v>2113</v>
      </c>
      <c r="R172" s="458">
        <v>35</v>
      </c>
    </row>
    <row r="173" spans="11:18" ht="23.15" customHeight="1">
      <c r="K173" s="333">
        <v>172</v>
      </c>
      <c r="L173" s="456">
        <v>13039</v>
      </c>
      <c r="M173" s="450" t="s">
        <v>995</v>
      </c>
      <c r="N173" s="450" t="s">
        <v>1770</v>
      </c>
      <c r="O173" s="457" t="s">
        <v>2054</v>
      </c>
      <c r="P173" s="450" t="s">
        <v>1835</v>
      </c>
      <c r="Q173" s="450" t="s">
        <v>2114</v>
      </c>
      <c r="R173" s="458">
        <v>49</v>
      </c>
    </row>
    <row r="174" spans="11:18" ht="23.15" customHeight="1">
      <c r="K174" s="333">
        <v>173</v>
      </c>
      <c r="L174" s="456">
        <v>13040</v>
      </c>
      <c r="M174" s="450" t="s">
        <v>996</v>
      </c>
      <c r="N174" s="450" t="s">
        <v>1771</v>
      </c>
      <c r="O174" s="457" t="s">
        <v>2115</v>
      </c>
      <c r="P174" s="450" t="s">
        <v>1846</v>
      </c>
      <c r="Q174" s="450" t="s">
        <v>2116</v>
      </c>
      <c r="R174" s="458">
        <v>33</v>
      </c>
    </row>
    <row r="175" spans="11:18" ht="23.15" customHeight="1">
      <c r="K175" s="333">
        <v>174</v>
      </c>
      <c r="L175" s="456">
        <v>13041</v>
      </c>
      <c r="M175" s="450" t="s">
        <v>997</v>
      </c>
      <c r="N175" s="450" t="s">
        <v>1771</v>
      </c>
      <c r="O175" s="457" t="s">
        <v>1907</v>
      </c>
      <c r="P175" s="450" t="s">
        <v>2117</v>
      </c>
      <c r="Q175" s="450" t="s">
        <v>2118</v>
      </c>
      <c r="R175" s="458">
        <v>54</v>
      </c>
    </row>
    <row r="176" spans="11:18" ht="23.15" customHeight="1">
      <c r="K176" s="333">
        <v>175</v>
      </c>
      <c r="L176" s="456">
        <v>13042</v>
      </c>
      <c r="M176" s="450" t="s">
        <v>998</v>
      </c>
      <c r="N176" s="450" t="s">
        <v>1770</v>
      </c>
      <c r="O176" s="457" t="s">
        <v>1999</v>
      </c>
      <c r="P176" s="450" t="s">
        <v>1875</v>
      </c>
      <c r="Q176" s="450" t="s">
        <v>2119</v>
      </c>
      <c r="R176" s="458">
        <v>32</v>
      </c>
    </row>
    <row r="177" spans="11:18" ht="23.15" customHeight="1">
      <c r="K177" s="333">
        <v>176</v>
      </c>
      <c r="L177" s="456">
        <v>13043</v>
      </c>
      <c r="M177" s="450" t="s">
        <v>999</v>
      </c>
      <c r="N177" s="450" t="s">
        <v>1770</v>
      </c>
      <c r="O177" s="457" t="s">
        <v>2084</v>
      </c>
      <c r="P177" s="450" t="s">
        <v>2057</v>
      </c>
      <c r="Q177" s="450" t="s">
        <v>2120</v>
      </c>
      <c r="R177" s="458">
        <v>30</v>
      </c>
    </row>
    <row r="178" spans="11:18" ht="23.15" customHeight="1">
      <c r="K178" s="333">
        <v>177</v>
      </c>
      <c r="L178" s="456">
        <v>13044</v>
      </c>
      <c r="M178" s="450" t="s">
        <v>1000</v>
      </c>
      <c r="N178" s="450" t="s">
        <v>1770</v>
      </c>
      <c r="O178" s="457" t="s">
        <v>2084</v>
      </c>
      <c r="P178" s="450" t="s">
        <v>1851</v>
      </c>
      <c r="Q178" s="450" t="s">
        <v>2121</v>
      </c>
      <c r="R178" s="458">
        <v>20</v>
      </c>
    </row>
    <row r="179" spans="11:18" ht="23.15" customHeight="1">
      <c r="K179" s="333">
        <v>178</v>
      </c>
      <c r="L179" s="456">
        <v>13045</v>
      </c>
      <c r="M179" s="450" t="s">
        <v>1001</v>
      </c>
      <c r="N179" s="450" t="s">
        <v>1770</v>
      </c>
      <c r="O179" s="457" t="s">
        <v>2054</v>
      </c>
      <c r="P179" s="450" t="s">
        <v>1822</v>
      </c>
      <c r="Q179" s="450" t="s">
        <v>2122</v>
      </c>
      <c r="R179" s="458">
        <v>33</v>
      </c>
    </row>
    <row r="180" spans="11:18" ht="23.15" customHeight="1">
      <c r="K180" s="333">
        <v>179</v>
      </c>
      <c r="L180" s="456">
        <v>13046</v>
      </c>
      <c r="M180" s="450" t="s">
        <v>2123</v>
      </c>
      <c r="N180" s="450" t="s">
        <v>1771</v>
      </c>
      <c r="O180" s="459" t="s">
        <v>2011</v>
      </c>
      <c r="P180" s="450" t="s">
        <v>1819</v>
      </c>
      <c r="Q180" s="450" t="s">
        <v>2124</v>
      </c>
      <c r="R180" s="458">
        <v>48</v>
      </c>
    </row>
    <row r="181" spans="11:18" ht="23.15" customHeight="1">
      <c r="K181" s="333">
        <v>180</v>
      </c>
      <c r="L181" s="456">
        <v>13048</v>
      </c>
      <c r="M181" s="450" t="s">
        <v>1002</v>
      </c>
      <c r="N181" s="450" t="s">
        <v>1770</v>
      </c>
      <c r="O181" s="457" t="s">
        <v>2533</v>
      </c>
      <c r="P181" s="450" t="s">
        <v>1853</v>
      </c>
      <c r="Q181" s="450" t="s">
        <v>2125</v>
      </c>
      <c r="R181" s="458">
        <v>21</v>
      </c>
    </row>
    <row r="182" spans="11:18" ht="23.15" customHeight="1">
      <c r="K182" s="333">
        <v>181</v>
      </c>
      <c r="L182" s="456">
        <v>13049</v>
      </c>
      <c r="M182" s="450" t="s">
        <v>1003</v>
      </c>
      <c r="N182" s="450" t="s">
        <v>1770</v>
      </c>
      <c r="O182" s="457" t="s">
        <v>2126</v>
      </c>
      <c r="P182" s="450" t="s">
        <v>1812</v>
      </c>
      <c r="Q182" s="450" t="s">
        <v>2127</v>
      </c>
      <c r="R182" s="458">
        <v>48</v>
      </c>
    </row>
    <row r="183" spans="11:18" ht="23.15" customHeight="1">
      <c r="K183" s="333">
        <v>182</v>
      </c>
      <c r="L183" s="456">
        <v>13050</v>
      </c>
      <c r="M183" s="450" t="s">
        <v>1757</v>
      </c>
      <c r="N183" s="450" t="s">
        <v>1770</v>
      </c>
      <c r="O183" s="457" t="s">
        <v>2128</v>
      </c>
      <c r="P183" s="450" t="s">
        <v>1937</v>
      </c>
      <c r="Q183" s="450" t="s">
        <v>2129</v>
      </c>
      <c r="R183" s="458">
        <v>7</v>
      </c>
    </row>
    <row r="184" spans="11:18" ht="23.15" customHeight="1">
      <c r="K184" s="333">
        <v>183</v>
      </c>
      <c r="L184" s="456">
        <v>13051</v>
      </c>
      <c r="M184" s="450" t="s">
        <v>1004</v>
      </c>
      <c r="N184" s="450" t="s">
        <v>1770</v>
      </c>
      <c r="O184" s="457" t="s">
        <v>2014</v>
      </c>
      <c r="P184" s="450" t="s">
        <v>1819</v>
      </c>
      <c r="Q184" s="450" t="s">
        <v>2130</v>
      </c>
      <c r="R184" s="458">
        <v>45</v>
      </c>
    </row>
    <row r="185" spans="11:18" ht="23.15" customHeight="1">
      <c r="K185" s="333">
        <v>184</v>
      </c>
      <c r="L185" s="456">
        <v>14001</v>
      </c>
      <c r="M185" s="450" t="s">
        <v>1005</v>
      </c>
      <c r="N185" s="450" t="s">
        <v>1771</v>
      </c>
      <c r="O185" s="457" t="s">
        <v>1891</v>
      </c>
      <c r="P185" s="450" t="s">
        <v>2131</v>
      </c>
      <c r="Q185" s="450" t="s">
        <v>2132</v>
      </c>
      <c r="R185" s="458">
        <v>36</v>
      </c>
    </row>
    <row r="186" spans="11:18" ht="23.15" customHeight="1">
      <c r="K186" s="333">
        <v>185</v>
      </c>
      <c r="L186" s="456">
        <v>14003</v>
      </c>
      <c r="M186" s="450" t="s">
        <v>1006</v>
      </c>
      <c r="N186" s="450" t="s">
        <v>1770</v>
      </c>
      <c r="O186" s="457" t="s">
        <v>2084</v>
      </c>
      <c r="P186" s="450" t="s">
        <v>2049</v>
      </c>
      <c r="Q186" s="450" t="s">
        <v>2133</v>
      </c>
      <c r="R186" s="458">
        <v>29</v>
      </c>
    </row>
    <row r="187" spans="11:18" ht="23.15" customHeight="1">
      <c r="K187" s="333">
        <v>186</v>
      </c>
      <c r="L187" s="456">
        <v>14004</v>
      </c>
      <c r="M187" s="450" t="s">
        <v>1007</v>
      </c>
      <c r="N187" s="450" t="s">
        <v>1770</v>
      </c>
      <c r="O187" s="457" t="s">
        <v>2134</v>
      </c>
      <c r="P187" s="450" t="s">
        <v>2135</v>
      </c>
      <c r="Q187" s="450" t="s">
        <v>2136</v>
      </c>
      <c r="R187" s="458">
        <v>28</v>
      </c>
    </row>
    <row r="188" spans="11:18" ht="23.15" customHeight="1">
      <c r="K188" s="333">
        <v>187</v>
      </c>
      <c r="L188" s="456">
        <v>14005</v>
      </c>
      <c r="M188" s="450" t="s">
        <v>1008</v>
      </c>
      <c r="N188" s="450" t="s">
        <v>1771</v>
      </c>
      <c r="O188" s="457" t="s">
        <v>1891</v>
      </c>
      <c r="P188" s="450" t="s">
        <v>1819</v>
      </c>
      <c r="Q188" s="450" t="s">
        <v>2137</v>
      </c>
      <c r="R188" s="458">
        <v>34</v>
      </c>
    </row>
    <row r="189" spans="11:18" ht="23.15" customHeight="1">
      <c r="K189" s="333">
        <v>188</v>
      </c>
      <c r="L189" s="456">
        <v>14006</v>
      </c>
      <c r="M189" s="450" t="s">
        <v>1009</v>
      </c>
      <c r="N189" s="450" t="s">
        <v>1770</v>
      </c>
      <c r="O189" s="457" t="s">
        <v>1936</v>
      </c>
      <c r="P189" s="450" t="s">
        <v>1937</v>
      </c>
      <c r="Q189" s="450" t="s">
        <v>2138</v>
      </c>
      <c r="R189" s="458">
        <v>77</v>
      </c>
    </row>
    <row r="190" spans="11:18" ht="23.15" customHeight="1">
      <c r="K190" s="333">
        <v>189</v>
      </c>
      <c r="L190" s="456">
        <v>14007</v>
      </c>
      <c r="M190" s="450" t="s">
        <v>1758</v>
      </c>
      <c r="N190" s="450" t="s">
        <v>1770</v>
      </c>
      <c r="O190" s="457" t="s">
        <v>2084</v>
      </c>
      <c r="P190" s="450" t="s">
        <v>1883</v>
      </c>
      <c r="Q190" s="450" t="s">
        <v>2139</v>
      </c>
      <c r="R190" s="458">
        <v>28</v>
      </c>
    </row>
    <row r="191" spans="11:18" ht="23.15" customHeight="1">
      <c r="K191" s="333">
        <v>190</v>
      </c>
      <c r="L191" s="456">
        <v>14008</v>
      </c>
      <c r="M191" s="450" t="s">
        <v>1010</v>
      </c>
      <c r="N191" s="450" t="s">
        <v>1770</v>
      </c>
      <c r="O191" s="457" t="s">
        <v>2140</v>
      </c>
      <c r="P191" s="450" t="s">
        <v>1827</v>
      </c>
      <c r="Q191" s="450" t="s">
        <v>2141</v>
      </c>
      <c r="R191" s="458">
        <v>10</v>
      </c>
    </row>
    <row r="192" spans="11:18" ht="23.15" customHeight="1">
      <c r="K192" s="333">
        <v>191</v>
      </c>
      <c r="L192" s="456">
        <v>14009</v>
      </c>
      <c r="M192" s="450" t="s">
        <v>1011</v>
      </c>
      <c r="N192" s="450" t="s">
        <v>1770</v>
      </c>
      <c r="O192" s="457" t="s">
        <v>2142</v>
      </c>
      <c r="P192" s="450" t="s">
        <v>1846</v>
      </c>
      <c r="Q192" s="450" t="s">
        <v>2143</v>
      </c>
      <c r="R192" s="458">
        <v>50</v>
      </c>
    </row>
    <row r="193" spans="11:18" ht="23.15" customHeight="1">
      <c r="K193" s="333">
        <v>192</v>
      </c>
      <c r="L193" s="456">
        <v>14010</v>
      </c>
      <c r="M193" s="450" t="s">
        <v>1012</v>
      </c>
      <c r="N193" s="450" t="s">
        <v>1770</v>
      </c>
      <c r="O193" s="457" t="s">
        <v>2077</v>
      </c>
      <c r="P193" s="450" t="s">
        <v>2144</v>
      </c>
      <c r="Q193" s="450" t="s">
        <v>2145</v>
      </c>
      <c r="R193" s="458">
        <v>22</v>
      </c>
    </row>
    <row r="194" spans="11:18" ht="23.15" customHeight="1">
      <c r="K194" s="333">
        <v>193</v>
      </c>
      <c r="L194" s="456">
        <v>14011</v>
      </c>
      <c r="M194" s="450" t="s">
        <v>1013</v>
      </c>
      <c r="N194" s="450" t="s">
        <v>1770</v>
      </c>
      <c r="O194" s="457" t="s">
        <v>2146</v>
      </c>
      <c r="P194" s="450" t="s">
        <v>1949</v>
      </c>
      <c r="Q194" s="450" t="s">
        <v>2147</v>
      </c>
      <c r="R194" s="458">
        <v>43</v>
      </c>
    </row>
    <row r="195" spans="11:18" ht="23.15" customHeight="1">
      <c r="K195" s="333">
        <v>194</v>
      </c>
      <c r="L195" s="456">
        <v>14012</v>
      </c>
      <c r="M195" s="450" t="s">
        <v>1014</v>
      </c>
      <c r="N195" s="450" t="s">
        <v>1771</v>
      </c>
      <c r="O195" s="457" t="s">
        <v>1891</v>
      </c>
      <c r="P195" s="450" t="s">
        <v>2078</v>
      </c>
      <c r="Q195" s="450" t="s">
        <v>2148</v>
      </c>
      <c r="R195" s="458">
        <v>38</v>
      </c>
    </row>
    <row r="196" spans="11:18" ht="23.15" customHeight="1">
      <c r="K196" s="333">
        <v>195</v>
      </c>
      <c r="L196" s="456">
        <v>14013</v>
      </c>
      <c r="M196" s="450" t="s">
        <v>1015</v>
      </c>
      <c r="N196" s="450" t="s">
        <v>1770</v>
      </c>
      <c r="O196" s="457" t="s">
        <v>2084</v>
      </c>
      <c r="P196" s="450" t="s">
        <v>1827</v>
      </c>
      <c r="Q196" s="450" t="s">
        <v>2149</v>
      </c>
      <c r="R196" s="458">
        <v>24</v>
      </c>
    </row>
    <row r="197" spans="11:18" ht="23.15" customHeight="1">
      <c r="K197" s="333">
        <v>196</v>
      </c>
      <c r="L197" s="456">
        <v>14014</v>
      </c>
      <c r="M197" s="450" t="s">
        <v>1016</v>
      </c>
      <c r="N197" s="450" t="s">
        <v>1770</v>
      </c>
      <c r="O197" s="457" t="s">
        <v>2150</v>
      </c>
      <c r="P197" s="450" t="s">
        <v>1851</v>
      </c>
      <c r="Q197" s="450" t="s">
        <v>2151</v>
      </c>
      <c r="R197" s="458">
        <v>38</v>
      </c>
    </row>
    <row r="198" spans="11:18" ht="23.15" customHeight="1">
      <c r="K198" s="333">
        <v>197</v>
      </c>
      <c r="L198" s="456">
        <v>14015</v>
      </c>
      <c r="M198" s="450" t="s">
        <v>1017</v>
      </c>
      <c r="N198" s="450" t="s">
        <v>1771</v>
      </c>
      <c r="O198" s="457" t="s">
        <v>2152</v>
      </c>
      <c r="P198" s="450" t="s">
        <v>1949</v>
      </c>
      <c r="Q198" s="450" t="s">
        <v>2153</v>
      </c>
      <c r="R198" s="458">
        <v>89</v>
      </c>
    </row>
    <row r="199" spans="11:18" ht="23.15" customHeight="1">
      <c r="K199" s="333">
        <v>198</v>
      </c>
      <c r="L199" s="456">
        <v>14017</v>
      </c>
      <c r="M199" s="450" t="s">
        <v>1018</v>
      </c>
      <c r="N199" s="450" t="s">
        <v>1771</v>
      </c>
      <c r="O199" s="457" t="s">
        <v>2530</v>
      </c>
      <c r="P199" s="450" t="s">
        <v>1825</v>
      </c>
      <c r="Q199" s="450" t="s">
        <v>2154</v>
      </c>
      <c r="R199" s="458">
        <v>48</v>
      </c>
    </row>
    <row r="200" spans="11:18" ht="23.15" customHeight="1">
      <c r="K200" s="333">
        <v>199</v>
      </c>
      <c r="L200" s="456">
        <v>14018</v>
      </c>
      <c r="M200" s="450" t="s">
        <v>1759</v>
      </c>
      <c r="N200" s="450" t="s">
        <v>1771</v>
      </c>
      <c r="O200" s="457" t="s">
        <v>794</v>
      </c>
      <c r="P200" s="450" t="s">
        <v>1846</v>
      </c>
      <c r="Q200" s="450" t="s">
        <v>2155</v>
      </c>
      <c r="R200" s="458">
        <v>68</v>
      </c>
    </row>
    <row r="201" spans="11:18" ht="23.15" customHeight="1">
      <c r="K201" s="333">
        <v>200</v>
      </c>
      <c r="L201" s="456">
        <v>14021</v>
      </c>
      <c r="M201" s="450" t="s">
        <v>2156</v>
      </c>
      <c r="N201" s="450" t="s">
        <v>1770</v>
      </c>
      <c r="O201" s="457" t="s">
        <v>1963</v>
      </c>
      <c r="P201" s="450" t="s">
        <v>2117</v>
      </c>
      <c r="Q201" s="450" t="s">
        <v>2157</v>
      </c>
      <c r="R201" s="458">
        <v>23</v>
      </c>
    </row>
    <row r="202" spans="11:18" ht="23.15" customHeight="1">
      <c r="K202" s="333">
        <v>201</v>
      </c>
      <c r="L202" s="456">
        <v>14023</v>
      </c>
      <c r="M202" s="450" t="s">
        <v>1019</v>
      </c>
      <c r="N202" s="450" t="s">
        <v>1770</v>
      </c>
      <c r="O202" s="457" t="s">
        <v>2158</v>
      </c>
      <c r="P202" s="450" t="s">
        <v>1822</v>
      </c>
      <c r="Q202" s="450" t="s">
        <v>2159</v>
      </c>
      <c r="R202" s="458">
        <v>20</v>
      </c>
    </row>
    <row r="203" spans="11:18" ht="23.15" customHeight="1">
      <c r="K203" s="333">
        <v>202</v>
      </c>
      <c r="L203" s="456">
        <v>14024</v>
      </c>
      <c r="M203" s="450" t="s">
        <v>1020</v>
      </c>
      <c r="N203" s="450" t="s">
        <v>1770</v>
      </c>
      <c r="O203" s="457" t="s">
        <v>1999</v>
      </c>
      <c r="P203" s="450" t="s">
        <v>1973</v>
      </c>
      <c r="Q203" s="450" t="s">
        <v>2160</v>
      </c>
      <c r="R203" s="458">
        <v>48</v>
      </c>
    </row>
    <row r="204" spans="11:18" ht="23.15" customHeight="1">
      <c r="K204" s="333">
        <v>203</v>
      </c>
      <c r="L204" s="456">
        <v>14025</v>
      </c>
      <c r="M204" s="450" t="s">
        <v>1021</v>
      </c>
      <c r="N204" s="450" t="s">
        <v>1771</v>
      </c>
      <c r="O204" s="457" t="s">
        <v>1891</v>
      </c>
      <c r="P204" s="450" t="s">
        <v>1883</v>
      </c>
      <c r="Q204" s="450" t="s">
        <v>2161</v>
      </c>
      <c r="R204" s="458">
        <v>31</v>
      </c>
    </row>
    <row r="205" spans="11:18" ht="23.15" customHeight="1">
      <c r="K205" s="333">
        <v>204</v>
      </c>
      <c r="L205" s="456">
        <v>14026</v>
      </c>
      <c r="M205" s="450" t="s">
        <v>1022</v>
      </c>
      <c r="N205" s="450" t="s">
        <v>1770</v>
      </c>
      <c r="O205" s="457" t="s">
        <v>2084</v>
      </c>
      <c r="P205" s="450" t="s">
        <v>1953</v>
      </c>
      <c r="Q205" s="450" t="s">
        <v>2162</v>
      </c>
      <c r="R205" s="458">
        <v>25</v>
      </c>
    </row>
    <row r="206" spans="11:18" ht="23.15" customHeight="1">
      <c r="K206" s="333">
        <v>205</v>
      </c>
      <c r="L206" s="456">
        <v>14027</v>
      </c>
      <c r="M206" s="450" t="s">
        <v>2163</v>
      </c>
      <c r="N206" s="450" t="s">
        <v>1770</v>
      </c>
      <c r="O206" s="457" t="s">
        <v>2164</v>
      </c>
      <c r="P206" s="450" t="s">
        <v>1949</v>
      </c>
      <c r="Q206" s="450" t="s">
        <v>2165</v>
      </c>
      <c r="R206" s="458">
        <v>23</v>
      </c>
    </row>
    <row r="207" spans="11:18" ht="23.15" customHeight="1">
      <c r="K207" s="333">
        <v>206</v>
      </c>
      <c r="L207" s="456">
        <v>14028</v>
      </c>
      <c r="M207" s="450" t="s">
        <v>1023</v>
      </c>
      <c r="N207" s="450" t="s">
        <v>1770</v>
      </c>
      <c r="O207" s="457" t="s">
        <v>1902</v>
      </c>
      <c r="P207" s="450" t="s">
        <v>1812</v>
      </c>
      <c r="Q207" s="450" t="s">
        <v>2166</v>
      </c>
      <c r="R207" s="458">
        <v>49</v>
      </c>
    </row>
    <row r="208" spans="11:18" ht="23.15" customHeight="1">
      <c r="K208" s="333">
        <v>207</v>
      </c>
      <c r="L208" s="456">
        <v>14029</v>
      </c>
      <c r="M208" s="450" t="s">
        <v>1024</v>
      </c>
      <c r="N208" s="450" t="s">
        <v>1770</v>
      </c>
      <c r="O208" s="457" t="s">
        <v>2167</v>
      </c>
      <c r="P208" s="450" t="s">
        <v>1835</v>
      </c>
      <c r="Q208" s="450" t="s">
        <v>2168</v>
      </c>
      <c r="R208" s="458">
        <v>18</v>
      </c>
    </row>
    <row r="209" spans="11:18" ht="23.15" customHeight="1">
      <c r="K209" s="333">
        <v>208</v>
      </c>
      <c r="L209" s="456">
        <v>14030</v>
      </c>
      <c r="M209" s="450" t="s">
        <v>1025</v>
      </c>
      <c r="N209" s="450" t="s">
        <v>1770</v>
      </c>
      <c r="O209" s="457" t="s">
        <v>2169</v>
      </c>
      <c r="P209" s="450" t="s">
        <v>1949</v>
      </c>
      <c r="Q209" s="450" t="s">
        <v>2170</v>
      </c>
      <c r="R209" s="458">
        <v>34</v>
      </c>
    </row>
    <row r="210" spans="11:18" ht="23.15" customHeight="1">
      <c r="K210" s="333">
        <v>209</v>
      </c>
      <c r="L210" s="456">
        <v>14031</v>
      </c>
      <c r="M210" s="450" t="s">
        <v>1026</v>
      </c>
      <c r="N210" s="450" t="s">
        <v>1770</v>
      </c>
      <c r="O210" s="457" t="s">
        <v>2171</v>
      </c>
      <c r="P210" s="450" t="s">
        <v>1812</v>
      </c>
      <c r="Q210" s="450" t="s">
        <v>2172</v>
      </c>
      <c r="R210" s="458">
        <v>11</v>
      </c>
    </row>
    <row r="211" spans="11:18" ht="23.15" customHeight="1">
      <c r="K211" s="333">
        <v>210</v>
      </c>
      <c r="L211" s="456">
        <v>14032</v>
      </c>
      <c r="M211" s="450" t="s">
        <v>1027</v>
      </c>
      <c r="N211" s="450" t="s">
        <v>1770</v>
      </c>
      <c r="O211" s="457" t="s">
        <v>2173</v>
      </c>
      <c r="P211" s="450" t="s">
        <v>1825</v>
      </c>
      <c r="Q211" s="450" t="s">
        <v>2174</v>
      </c>
      <c r="R211" s="458">
        <v>40</v>
      </c>
    </row>
    <row r="212" spans="11:18" ht="23.15" customHeight="1">
      <c r="K212" s="333">
        <v>211</v>
      </c>
      <c r="L212" s="456">
        <v>14033</v>
      </c>
      <c r="M212" s="450" t="s">
        <v>1760</v>
      </c>
      <c r="N212" s="450" t="s">
        <v>1771</v>
      </c>
      <c r="O212" s="457" t="s">
        <v>2175</v>
      </c>
      <c r="P212" s="450" t="s">
        <v>1812</v>
      </c>
      <c r="Q212" s="450" t="s">
        <v>2176</v>
      </c>
      <c r="R212" s="458">
        <v>67</v>
      </c>
    </row>
    <row r="213" spans="11:18" ht="23.15" customHeight="1">
      <c r="K213" s="333">
        <v>212</v>
      </c>
      <c r="L213" s="456">
        <v>14034</v>
      </c>
      <c r="M213" s="450" t="s">
        <v>1028</v>
      </c>
      <c r="N213" s="450" t="s">
        <v>1770</v>
      </c>
      <c r="O213" s="457" t="s">
        <v>1936</v>
      </c>
      <c r="P213" s="450" t="s">
        <v>1833</v>
      </c>
      <c r="Q213" s="450" t="s">
        <v>2177</v>
      </c>
      <c r="R213" s="458">
        <v>32</v>
      </c>
    </row>
    <row r="214" spans="11:18" ht="23.15" customHeight="1">
      <c r="K214" s="333">
        <v>213</v>
      </c>
      <c r="L214" s="456">
        <v>14036</v>
      </c>
      <c r="M214" s="450" t="s">
        <v>2178</v>
      </c>
      <c r="N214" s="450" t="s">
        <v>1771</v>
      </c>
      <c r="O214" s="457" t="s">
        <v>2179</v>
      </c>
      <c r="P214" s="450" t="s">
        <v>1927</v>
      </c>
      <c r="Q214" s="450" t="s">
        <v>2180</v>
      </c>
      <c r="R214" s="458">
        <v>38</v>
      </c>
    </row>
    <row r="215" spans="11:18" ht="23.15" customHeight="1">
      <c r="K215" s="333">
        <v>214</v>
      </c>
      <c r="L215" s="456">
        <v>14037</v>
      </c>
      <c r="M215" s="450" t="s">
        <v>1029</v>
      </c>
      <c r="N215" s="450" t="s">
        <v>1770</v>
      </c>
      <c r="O215" s="457" t="s">
        <v>2084</v>
      </c>
      <c r="P215" s="450" t="s">
        <v>2181</v>
      </c>
      <c r="Q215" s="450" t="s">
        <v>2182</v>
      </c>
      <c r="R215" s="458">
        <v>20</v>
      </c>
    </row>
    <row r="216" spans="11:18" ht="23.15" customHeight="1">
      <c r="K216" s="333">
        <v>215</v>
      </c>
      <c r="L216" s="456">
        <v>14041</v>
      </c>
      <c r="M216" s="450" t="s">
        <v>1030</v>
      </c>
      <c r="N216" s="450" t="s">
        <v>1770</v>
      </c>
      <c r="O216" s="457" t="s">
        <v>1788</v>
      </c>
      <c r="P216" s="450" t="s">
        <v>1875</v>
      </c>
      <c r="Q216" s="450" t="s">
        <v>2183</v>
      </c>
      <c r="R216" s="458">
        <v>51</v>
      </c>
    </row>
    <row r="217" spans="11:18" ht="23.15" customHeight="1">
      <c r="K217" s="333">
        <v>216</v>
      </c>
      <c r="L217" s="456">
        <v>14042</v>
      </c>
      <c r="M217" s="450" t="s">
        <v>1031</v>
      </c>
      <c r="N217" s="450" t="s">
        <v>1770</v>
      </c>
      <c r="O217" s="457" t="s">
        <v>2184</v>
      </c>
      <c r="P217" s="450" t="s">
        <v>2135</v>
      </c>
      <c r="Q217" s="450" t="s">
        <v>2185</v>
      </c>
      <c r="R217" s="458">
        <v>52</v>
      </c>
    </row>
    <row r="218" spans="11:18" ht="23.15" customHeight="1">
      <c r="K218" s="333">
        <v>217</v>
      </c>
      <c r="L218" s="456">
        <v>14043</v>
      </c>
      <c r="M218" s="450" t="s">
        <v>1761</v>
      </c>
      <c r="N218" s="450" t="s">
        <v>1771</v>
      </c>
      <c r="O218" s="457" t="s">
        <v>1789</v>
      </c>
      <c r="P218" s="450" t="s">
        <v>1953</v>
      </c>
      <c r="Q218" s="450" t="s">
        <v>2186</v>
      </c>
      <c r="R218" s="458">
        <v>29</v>
      </c>
    </row>
    <row r="219" spans="11:18" ht="23.15" customHeight="1">
      <c r="K219" s="333">
        <v>218</v>
      </c>
      <c r="L219" s="456">
        <v>14044</v>
      </c>
      <c r="M219" s="450" t="s">
        <v>1032</v>
      </c>
      <c r="N219" s="450" t="s">
        <v>1770</v>
      </c>
      <c r="O219" s="457" t="s">
        <v>1936</v>
      </c>
      <c r="P219" s="450" t="s">
        <v>1875</v>
      </c>
      <c r="Q219" s="450" t="s">
        <v>2187</v>
      </c>
      <c r="R219" s="458">
        <v>24</v>
      </c>
    </row>
    <row r="220" spans="11:18" ht="23.15" customHeight="1">
      <c r="K220" s="333">
        <v>219</v>
      </c>
      <c r="L220" s="456">
        <v>14045</v>
      </c>
      <c r="M220" s="450" t="s">
        <v>2188</v>
      </c>
      <c r="N220" s="450" t="s">
        <v>1771</v>
      </c>
      <c r="O220" s="459" t="s">
        <v>2011</v>
      </c>
      <c r="P220" s="450" t="s">
        <v>1949</v>
      </c>
      <c r="Q220" s="450" t="s">
        <v>2189</v>
      </c>
      <c r="R220" s="458">
        <v>45</v>
      </c>
    </row>
    <row r="221" spans="11:18" ht="23.15" customHeight="1">
      <c r="K221" s="333">
        <v>220</v>
      </c>
      <c r="L221" s="456">
        <v>14046</v>
      </c>
      <c r="M221" s="450" t="s">
        <v>1033</v>
      </c>
      <c r="N221" s="450" t="s">
        <v>1770</v>
      </c>
      <c r="O221" s="457" t="s">
        <v>1951</v>
      </c>
      <c r="P221" s="450" t="s">
        <v>1822</v>
      </c>
      <c r="Q221" s="450" t="s">
        <v>2190</v>
      </c>
      <c r="R221" s="458">
        <v>39</v>
      </c>
    </row>
    <row r="222" spans="11:18" ht="23.15" customHeight="1">
      <c r="K222" s="333">
        <v>221</v>
      </c>
      <c r="L222" s="456">
        <v>14047</v>
      </c>
      <c r="M222" s="450" t="s">
        <v>1034</v>
      </c>
      <c r="N222" s="450" t="s">
        <v>1770</v>
      </c>
      <c r="O222" s="457" t="s">
        <v>2084</v>
      </c>
      <c r="P222" s="450" t="s">
        <v>1873</v>
      </c>
      <c r="Q222" s="450" t="s">
        <v>2191</v>
      </c>
      <c r="R222" s="458">
        <v>25</v>
      </c>
    </row>
    <row r="223" spans="11:18" ht="23.15" customHeight="1">
      <c r="K223" s="333">
        <v>222</v>
      </c>
      <c r="L223" s="456">
        <v>14048</v>
      </c>
      <c r="M223" s="450" t="s">
        <v>1762</v>
      </c>
      <c r="N223" s="450" t="s">
        <v>1770</v>
      </c>
      <c r="O223" s="457" t="s">
        <v>2192</v>
      </c>
      <c r="P223" s="450" t="s">
        <v>1953</v>
      </c>
      <c r="Q223" s="450" t="s">
        <v>2193</v>
      </c>
      <c r="R223" s="458">
        <v>20</v>
      </c>
    </row>
    <row r="224" spans="11:18" ht="23.15" customHeight="1">
      <c r="K224" s="333">
        <v>223</v>
      </c>
      <c r="L224" s="456">
        <v>14049</v>
      </c>
      <c r="M224" s="450" t="s">
        <v>2194</v>
      </c>
      <c r="N224" s="450" t="s">
        <v>1770</v>
      </c>
      <c r="O224" s="457" t="s">
        <v>1951</v>
      </c>
      <c r="P224" s="450" t="s">
        <v>1814</v>
      </c>
      <c r="Q224" s="450" t="s">
        <v>2195</v>
      </c>
      <c r="R224" s="458">
        <v>51</v>
      </c>
    </row>
    <row r="225" spans="11:18" ht="23.15" customHeight="1">
      <c r="K225" s="333">
        <v>224</v>
      </c>
      <c r="L225" s="456">
        <v>14050</v>
      </c>
      <c r="M225" s="450" t="s">
        <v>1035</v>
      </c>
      <c r="N225" s="450" t="s">
        <v>1770</v>
      </c>
      <c r="O225" s="457" t="s">
        <v>2196</v>
      </c>
      <c r="P225" s="450" t="s">
        <v>1822</v>
      </c>
      <c r="Q225" s="450" t="s">
        <v>2197</v>
      </c>
      <c r="R225" s="458">
        <v>19</v>
      </c>
    </row>
    <row r="226" spans="11:18" ht="23.15" customHeight="1">
      <c r="K226" s="333">
        <v>225</v>
      </c>
      <c r="L226" s="456">
        <v>14052</v>
      </c>
      <c r="M226" s="450" t="s">
        <v>1036</v>
      </c>
      <c r="N226" s="450" t="s">
        <v>1770</v>
      </c>
      <c r="O226" s="457" t="s">
        <v>2084</v>
      </c>
      <c r="P226" s="450" t="s">
        <v>1835</v>
      </c>
      <c r="Q226" s="450" t="s">
        <v>2198</v>
      </c>
      <c r="R226" s="458">
        <v>26</v>
      </c>
    </row>
    <row r="227" spans="11:18" ht="23.15" customHeight="1">
      <c r="K227" s="333">
        <v>226</v>
      </c>
      <c r="L227" s="456">
        <v>14053</v>
      </c>
      <c r="M227" s="450" t="s">
        <v>1763</v>
      </c>
      <c r="N227" s="450" t="s">
        <v>1770</v>
      </c>
      <c r="O227" s="457" t="s">
        <v>1790</v>
      </c>
      <c r="P227" s="450" t="s">
        <v>1822</v>
      </c>
      <c r="Q227" s="450" t="s">
        <v>2199</v>
      </c>
      <c r="R227" s="458">
        <v>23</v>
      </c>
    </row>
    <row r="228" spans="11:18" ht="23.15" customHeight="1">
      <c r="K228" s="333">
        <v>227</v>
      </c>
      <c r="L228" s="456">
        <v>14054</v>
      </c>
      <c r="M228" s="450" t="s">
        <v>1037</v>
      </c>
      <c r="N228" s="450" t="s">
        <v>1770</v>
      </c>
      <c r="O228" s="457" t="s">
        <v>1791</v>
      </c>
      <c r="P228" s="450" t="s">
        <v>1984</v>
      </c>
      <c r="Q228" s="450" t="s">
        <v>2200</v>
      </c>
      <c r="R228" s="458">
        <v>37</v>
      </c>
    </row>
    <row r="229" spans="11:18" ht="23.15" customHeight="1">
      <c r="K229" s="333">
        <v>228</v>
      </c>
      <c r="L229" s="456">
        <v>15001</v>
      </c>
      <c r="M229" s="450" t="s">
        <v>1038</v>
      </c>
      <c r="N229" s="450" t="s">
        <v>1770</v>
      </c>
      <c r="O229" s="457" t="s">
        <v>2201</v>
      </c>
      <c r="P229" s="450" t="s">
        <v>1970</v>
      </c>
      <c r="Q229" s="450" t="s">
        <v>2202</v>
      </c>
      <c r="R229" s="458">
        <v>18</v>
      </c>
    </row>
    <row r="230" spans="11:18" ht="23.15" customHeight="1">
      <c r="K230" s="333">
        <v>229</v>
      </c>
      <c r="L230" s="456">
        <v>15002</v>
      </c>
      <c r="M230" s="450" t="s">
        <v>1039</v>
      </c>
      <c r="N230" s="450" t="s">
        <v>1770</v>
      </c>
      <c r="O230" s="457" t="s">
        <v>1792</v>
      </c>
      <c r="P230" s="450" t="s">
        <v>2049</v>
      </c>
      <c r="Q230" s="450" t="s">
        <v>2203</v>
      </c>
      <c r="R230" s="458">
        <v>53</v>
      </c>
    </row>
    <row r="231" spans="11:18" ht="23.15" customHeight="1">
      <c r="K231" s="333">
        <v>230</v>
      </c>
      <c r="L231" s="456">
        <v>15003</v>
      </c>
      <c r="M231" s="450" t="s">
        <v>1040</v>
      </c>
      <c r="N231" s="450" t="s">
        <v>1770</v>
      </c>
      <c r="O231" s="457" t="s">
        <v>788</v>
      </c>
      <c r="P231" s="450" t="s">
        <v>1865</v>
      </c>
      <c r="Q231" s="450" t="s">
        <v>2204</v>
      </c>
      <c r="R231" s="458">
        <v>65</v>
      </c>
    </row>
    <row r="232" spans="11:18" ht="23.15" customHeight="1">
      <c r="K232" s="333">
        <v>231</v>
      </c>
      <c r="L232" s="456">
        <v>15004</v>
      </c>
      <c r="M232" s="450" t="s">
        <v>1041</v>
      </c>
      <c r="N232" s="450" t="s">
        <v>1770</v>
      </c>
      <c r="O232" s="457" t="s">
        <v>2016</v>
      </c>
      <c r="P232" s="450" t="s">
        <v>1822</v>
      </c>
      <c r="Q232" s="450" t="s">
        <v>2205</v>
      </c>
      <c r="R232" s="458">
        <v>176</v>
      </c>
    </row>
    <row r="233" spans="11:18" ht="23.15" customHeight="1">
      <c r="K233" s="333">
        <v>232</v>
      </c>
      <c r="L233" s="456">
        <v>15005</v>
      </c>
      <c r="M233" s="450" t="s">
        <v>1042</v>
      </c>
      <c r="N233" s="450" t="s">
        <v>1771</v>
      </c>
      <c r="O233" s="457" t="s">
        <v>2016</v>
      </c>
      <c r="P233" s="450" t="s">
        <v>1822</v>
      </c>
      <c r="Q233" s="450" t="s">
        <v>2206</v>
      </c>
      <c r="R233" s="458">
        <v>75</v>
      </c>
    </row>
    <row r="234" spans="11:18" ht="23.15" customHeight="1">
      <c r="K234" s="333">
        <v>233</v>
      </c>
      <c r="L234" s="456">
        <v>15006</v>
      </c>
      <c r="M234" s="450" t="s">
        <v>1043</v>
      </c>
      <c r="N234" s="450" t="s">
        <v>1770</v>
      </c>
      <c r="O234" s="457" t="s">
        <v>2126</v>
      </c>
      <c r="P234" s="450" t="s">
        <v>2006</v>
      </c>
      <c r="Q234" s="450" t="s">
        <v>2207</v>
      </c>
      <c r="R234" s="458">
        <v>30</v>
      </c>
    </row>
    <row r="235" spans="11:18" ht="23.15" customHeight="1">
      <c r="K235" s="333">
        <v>234</v>
      </c>
      <c r="L235" s="456">
        <v>15007</v>
      </c>
      <c r="M235" s="450" t="s">
        <v>1044</v>
      </c>
      <c r="N235" s="450" t="s">
        <v>1770</v>
      </c>
      <c r="O235" s="457" t="s">
        <v>1936</v>
      </c>
      <c r="P235" s="450" t="s">
        <v>1822</v>
      </c>
      <c r="Q235" s="450" t="s">
        <v>2208</v>
      </c>
      <c r="R235" s="458">
        <v>37</v>
      </c>
    </row>
    <row r="236" spans="11:18" ht="23.15" customHeight="1">
      <c r="K236" s="333">
        <v>235</v>
      </c>
      <c r="L236" s="456">
        <v>15008</v>
      </c>
      <c r="M236" s="450" t="s">
        <v>2209</v>
      </c>
      <c r="N236" s="450" t="s">
        <v>1771</v>
      </c>
      <c r="O236" s="457" t="s">
        <v>1951</v>
      </c>
      <c r="P236" s="450" t="s">
        <v>2210</v>
      </c>
      <c r="Q236" s="450" t="s">
        <v>2211</v>
      </c>
      <c r="R236" s="458">
        <v>44</v>
      </c>
    </row>
    <row r="237" spans="11:18" ht="23.15" customHeight="1">
      <c r="K237" s="333">
        <v>236</v>
      </c>
      <c r="L237" s="456">
        <v>15009</v>
      </c>
      <c r="M237" s="450" t="s">
        <v>1045</v>
      </c>
      <c r="N237" s="450" t="s">
        <v>1770</v>
      </c>
      <c r="O237" s="487" t="s">
        <v>2534</v>
      </c>
      <c r="P237" s="450" t="s">
        <v>1827</v>
      </c>
      <c r="Q237" s="450" t="s">
        <v>2212</v>
      </c>
      <c r="R237" s="458">
        <v>17</v>
      </c>
    </row>
    <row r="238" spans="11:18" ht="23.15" customHeight="1">
      <c r="K238" s="333">
        <v>237</v>
      </c>
      <c r="L238" s="456">
        <v>15010</v>
      </c>
      <c r="M238" s="450" t="s">
        <v>1793</v>
      </c>
      <c r="N238" s="450" t="s">
        <v>1770</v>
      </c>
      <c r="O238" s="457" t="s">
        <v>788</v>
      </c>
      <c r="P238" s="450" t="s">
        <v>1839</v>
      </c>
      <c r="Q238" s="450" t="s">
        <v>2213</v>
      </c>
      <c r="R238" s="458">
        <v>96</v>
      </c>
    </row>
    <row r="239" spans="11:18" ht="23.15" customHeight="1">
      <c r="K239" s="333">
        <v>238</v>
      </c>
      <c r="L239" s="456">
        <v>15011</v>
      </c>
      <c r="M239" s="450" t="s">
        <v>1046</v>
      </c>
      <c r="N239" s="450" t="s">
        <v>1771</v>
      </c>
      <c r="O239" s="457" t="s">
        <v>2073</v>
      </c>
      <c r="P239" s="450" t="s">
        <v>1822</v>
      </c>
      <c r="Q239" s="450" t="s">
        <v>2214</v>
      </c>
      <c r="R239" s="458">
        <v>64</v>
      </c>
    </row>
    <row r="240" spans="11:18" ht="23.15" customHeight="1">
      <c r="K240" s="333">
        <v>239</v>
      </c>
      <c r="L240" s="456">
        <v>15012</v>
      </c>
      <c r="M240" s="450" t="s">
        <v>2215</v>
      </c>
      <c r="N240" s="450" t="s">
        <v>1771</v>
      </c>
      <c r="O240" s="459" t="s">
        <v>2011</v>
      </c>
      <c r="P240" s="450" t="s">
        <v>1819</v>
      </c>
      <c r="Q240" s="450" t="s">
        <v>2216</v>
      </c>
      <c r="R240" s="458">
        <v>38</v>
      </c>
    </row>
    <row r="241" spans="11:18" ht="23.15" customHeight="1">
      <c r="K241" s="333">
        <v>240</v>
      </c>
      <c r="L241" s="456">
        <v>15013</v>
      </c>
      <c r="M241" s="450" t="s">
        <v>1047</v>
      </c>
      <c r="N241" s="450" t="s">
        <v>1770</v>
      </c>
      <c r="O241" s="457" t="s">
        <v>1936</v>
      </c>
      <c r="P241" s="450" t="s">
        <v>2135</v>
      </c>
      <c r="Q241" s="450" t="s">
        <v>2217</v>
      </c>
      <c r="R241" s="458">
        <v>30</v>
      </c>
    </row>
    <row r="242" spans="11:18" ht="23.15" customHeight="1">
      <c r="K242" s="333">
        <v>241</v>
      </c>
      <c r="L242" s="456">
        <v>15014</v>
      </c>
      <c r="M242" s="450" t="s">
        <v>1048</v>
      </c>
      <c r="N242" s="450" t="s">
        <v>1770</v>
      </c>
      <c r="O242" s="457" t="s">
        <v>1879</v>
      </c>
      <c r="P242" s="450" t="s">
        <v>1835</v>
      </c>
      <c r="Q242" s="450" t="s">
        <v>2218</v>
      </c>
      <c r="R242" s="458">
        <v>32</v>
      </c>
    </row>
    <row r="243" spans="11:18" ht="23.15" customHeight="1">
      <c r="K243" s="333">
        <v>242</v>
      </c>
      <c r="L243" s="456">
        <v>15015</v>
      </c>
      <c r="M243" s="450" t="s">
        <v>1049</v>
      </c>
      <c r="N243" s="450" t="s">
        <v>1771</v>
      </c>
      <c r="O243" s="457" t="s">
        <v>1879</v>
      </c>
      <c r="P243" s="450" t="s">
        <v>1835</v>
      </c>
      <c r="Q243" s="450" t="s">
        <v>2219</v>
      </c>
      <c r="R243" s="458">
        <v>38</v>
      </c>
    </row>
    <row r="244" spans="11:18" ht="23.15" customHeight="1">
      <c r="K244" s="333">
        <v>243</v>
      </c>
      <c r="L244" s="456">
        <v>15016</v>
      </c>
      <c r="M244" s="450" t="s">
        <v>1050</v>
      </c>
      <c r="N244" s="450" t="s">
        <v>1770</v>
      </c>
      <c r="O244" s="457" t="s">
        <v>2084</v>
      </c>
      <c r="P244" s="450" t="s">
        <v>1819</v>
      </c>
      <c r="Q244" s="450" t="s">
        <v>2220</v>
      </c>
      <c r="R244" s="458">
        <v>20</v>
      </c>
    </row>
    <row r="245" spans="11:18" ht="23.15" customHeight="1">
      <c r="K245" s="333">
        <v>244</v>
      </c>
      <c r="L245" s="456">
        <v>15017</v>
      </c>
      <c r="M245" s="450" t="s">
        <v>1794</v>
      </c>
      <c r="N245" s="450" t="s">
        <v>1770</v>
      </c>
      <c r="O245" s="457" t="s">
        <v>788</v>
      </c>
      <c r="P245" s="450" t="s">
        <v>1822</v>
      </c>
      <c r="Q245" s="450" t="s">
        <v>2221</v>
      </c>
      <c r="R245" s="458">
        <v>120</v>
      </c>
    </row>
    <row r="246" spans="11:18" ht="23.15" customHeight="1">
      <c r="K246" s="333">
        <v>245</v>
      </c>
      <c r="L246" s="456">
        <v>15018</v>
      </c>
      <c r="M246" s="450" t="s">
        <v>1051</v>
      </c>
      <c r="N246" s="450" t="s">
        <v>1770</v>
      </c>
      <c r="O246" s="457" t="s">
        <v>2222</v>
      </c>
      <c r="P246" s="450" t="s">
        <v>1875</v>
      </c>
      <c r="Q246" s="450" t="s">
        <v>2223</v>
      </c>
      <c r="R246" s="458">
        <v>7</v>
      </c>
    </row>
    <row r="247" spans="11:18" ht="23.15" customHeight="1">
      <c r="K247" s="333">
        <v>246</v>
      </c>
      <c r="L247" s="456">
        <v>15019</v>
      </c>
      <c r="M247" s="450" t="s">
        <v>1052</v>
      </c>
      <c r="N247" s="450" t="s">
        <v>1770</v>
      </c>
      <c r="O247" s="457" t="s">
        <v>1999</v>
      </c>
      <c r="P247" s="450" t="s">
        <v>1822</v>
      </c>
      <c r="Q247" s="450" t="s">
        <v>2224</v>
      </c>
      <c r="R247" s="458">
        <v>34</v>
      </c>
    </row>
    <row r="248" spans="11:18" ht="23.15" customHeight="1">
      <c r="K248" s="333">
        <v>247</v>
      </c>
      <c r="L248" s="456">
        <v>15020</v>
      </c>
      <c r="M248" s="450" t="s">
        <v>1053</v>
      </c>
      <c r="N248" s="450" t="s">
        <v>1770</v>
      </c>
      <c r="O248" s="457" t="s">
        <v>1795</v>
      </c>
      <c r="P248" s="450" t="s">
        <v>1937</v>
      </c>
      <c r="Q248" s="450" t="s">
        <v>2225</v>
      </c>
      <c r="R248" s="458">
        <v>66</v>
      </c>
    </row>
    <row r="249" spans="11:18" ht="23.15" customHeight="1">
      <c r="K249" s="333">
        <v>248</v>
      </c>
      <c r="L249" s="456">
        <v>15021</v>
      </c>
      <c r="M249" s="450" t="s">
        <v>1764</v>
      </c>
      <c r="N249" s="450" t="s">
        <v>1770</v>
      </c>
      <c r="O249" s="457" t="s">
        <v>2226</v>
      </c>
      <c r="P249" s="450" t="s">
        <v>2227</v>
      </c>
      <c r="Q249" s="450" t="s">
        <v>2228</v>
      </c>
      <c r="R249" s="458">
        <v>49</v>
      </c>
    </row>
    <row r="250" spans="11:18" ht="23.15" customHeight="1">
      <c r="K250" s="333">
        <v>249</v>
      </c>
      <c r="L250" s="456">
        <v>15022</v>
      </c>
      <c r="M250" s="450" t="s">
        <v>1054</v>
      </c>
      <c r="N250" s="450" t="s">
        <v>1770</v>
      </c>
      <c r="O250" s="457" t="s">
        <v>2229</v>
      </c>
      <c r="P250" s="450" t="s">
        <v>1846</v>
      </c>
      <c r="Q250" s="450" t="s">
        <v>2230</v>
      </c>
      <c r="R250" s="458">
        <v>10</v>
      </c>
    </row>
    <row r="251" spans="11:18" ht="23.15" customHeight="1">
      <c r="K251" s="333">
        <v>250</v>
      </c>
      <c r="L251" s="456">
        <v>15023</v>
      </c>
      <c r="M251" s="450" t="s">
        <v>1055</v>
      </c>
      <c r="N251" s="450" t="s">
        <v>1771</v>
      </c>
      <c r="O251" s="457" t="s">
        <v>2231</v>
      </c>
      <c r="P251" s="450" t="s">
        <v>1812</v>
      </c>
      <c r="Q251" s="450" t="s">
        <v>2232</v>
      </c>
      <c r="R251" s="458">
        <v>45</v>
      </c>
    </row>
    <row r="252" spans="11:18" ht="23.15" customHeight="1">
      <c r="K252" s="333">
        <v>251</v>
      </c>
      <c r="L252" s="456">
        <v>15024</v>
      </c>
      <c r="M252" s="450" t="s">
        <v>1056</v>
      </c>
      <c r="N252" s="450" t="s">
        <v>1770</v>
      </c>
      <c r="O252" s="457" t="s">
        <v>2233</v>
      </c>
      <c r="P252" s="450" t="s">
        <v>1949</v>
      </c>
      <c r="Q252" s="450" t="s">
        <v>2234</v>
      </c>
      <c r="R252" s="458">
        <v>24</v>
      </c>
    </row>
    <row r="253" spans="11:18" ht="23.15" customHeight="1">
      <c r="K253" s="333">
        <v>252</v>
      </c>
      <c r="L253" s="456">
        <v>15025</v>
      </c>
      <c r="M253" s="450" t="s">
        <v>1057</v>
      </c>
      <c r="N253" s="450" t="s">
        <v>1770</v>
      </c>
      <c r="O253" s="457" t="s">
        <v>2233</v>
      </c>
      <c r="P253" s="450" t="s">
        <v>1949</v>
      </c>
      <c r="Q253" s="450" t="s">
        <v>2234</v>
      </c>
      <c r="R253" s="458">
        <v>36</v>
      </c>
    </row>
    <row r="254" spans="11:18" ht="23.15" customHeight="1">
      <c r="K254" s="333">
        <v>253</v>
      </c>
      <c r="L254" s="456">
        <v>15026</v>
      </c>
      <c r="M254" s="450" t="s">
        <v>1058</v>
      </c>
      <c r="N254" s="450" t="s">
        <v>1770</v>
      </c>
      <c r="O254" s="457" t="s">
        <v>1999</v>
      </c>
      <c r="P254" s="450" t="s">
        <v>1949</v>
      </c>
      <c r="Q254" s="450" t="s">
        <v>2235</v>
      </c>
      <c r="R254" s="458">
        <v>50</v>
      </c>
    </row>
    <row r="255" spans="11:18" ht="23.15" customHeight="1">
      <c r="K255" s="333">
        <v>254</v>
      </c>
      <c r="L255" s="456">
        <v>15027</v>
      </c>
      <c r="M255" s="450" t="s">
        <v>1059</v>
      </c>
      <c r="N255" s="450" t="s">
        <v>1771</v>
      </c>
      <c r="O255" s="457" t="s">
        <v>2236</v>
      </c>
      <c r="P255" s="450" t="s">
        <v>1822</v>
      </c>
      <c r="Q255" s="450" t="s">
        <v>2237</v>
      </c>
      <c r="R255" s="458">
        <v>40</v>
      </c>
    </row>
    <row r="256" spans="11:18" ht="23.15" customHeight="1">
      <c r="K256" s="333">
        <v>255</v>
      </c>
      <c r="L256" s="456">
        <v>15028</v>
      </c>
      <c r="M256" s="450" t="s">
        <v>1060</v>
      </c>
      <c r="N256" s="450" t="s">
        <v>1770</v>
      </c>
      <c r="O256" s="457" t="s">
        <v>1936</v>
      </c>
      <c r="P256" s="450" t="s">
        <v>2135</v>
      </c>
      <c r="Q256" s="450" t="s">
        <v>2238</v>
      </c>
      <c r="R256" s="458">
        <v>121</v>
      </c>
    </row>
    <row r="257" spans="11:18" ht="23.15" customHeight="1">
      <c r="K257" s="333">
        <v>256</v>
      </c>
      <c r="L257" s="456">
        <v>15029</v>
      </c>
      <c r="M257" s="450" t="s">
        <v>1796</v>
      </c>
      <c r="N257" s="450" t="s">
        <v>1770</v>
      </c>
      <c r="O257" s="457" t="s">
        <v>788</v>
      </c>
      <c r="P257" s="450" t="s">
        <v>1822</v>
      </c>
      <c r="Q257" s="450" t="s">
        <v>2239</v>
      </c>
      <c r="R257" s="458">
        <v>83</v>
      </c>
    </row>
    <row r="258" spans="11:18" ht="23.15" customHeight="1">
      <c r="K258" s="333">
        <v>257</v>
      </c>
      <c r="L258" s="456">
        <v>15030</v>
      </c>
      <c r="M258" s="450" t="s">
        <v>1061</v>
      </c>
      <c r="N258" s="450" t="s">
        <v>1770</v>
      </c>
      <c r="O258" s="457" t="s">
        <v>1797</v>
      </c>
      <c r="P258" s="450" t="s">
        <v>1949</v>
      </c>
      <c r="Q258" s="450" t="s">
        <v>2240</v>
      </c>
      <c r="R258" s="458">
        <v>22</v>
      </c>
    </row>
    <row r="259" spans="11:18" ht="23.15" customHeight="1">
      <c r="K259" s="333">
        <v>258</v>
      </c>
      <c r="L259" s="456">
        <v>16001</v>
      </c>
      <c r="M259" s="450" t="s">
        <v>1062</v>
      </c>
      <c r="N259" s="450" t="s">
        <v>1770</v>
      </c>
      <c r="O259" s="457" t="s">
        <v>1879</v>
      </c>
      <c r="P259" s="450" t="s">
        <v>1949</v>
      </c>
      <c r="Q259" s="450" t="s">
        <v>2241</v>
      </c>
      <c r="R259" s="458">
        <v>66</v>
      </c>
    </row>
    <row r="260" spans="11:18" ht="23.15" customHeight="1">
      <c r="K260" s="333">
        <v>259</v>
      </c>
      <c r="L260" s="456">
        <v>16002</v>
      </c>
      <c r="M260" s="450" t="s">
        <v>1063</v>
      </c>
      <c r="N260" s="450" t="s">
        <v>1770</v>
      </c>
      <c r="O260" s="457" t="s">
        <v>2242</v>
      </c>
      <c r="P260" s="450" t="s">
        <v>1812</v>
      </c>
      <c r="Q260" s="450" t="s">
        <v>2243</v>
      </c>
      <c r="R260" s="458">
        <v>100</v>
      </c>
    </row>
    <row r="261" spans="11:18" ht="23.15" customHeight="1">
      <c r="K261" s="333">
        <v>260</v>
      </c>
      <c r="L261" s="456">
        <v>16003</v>
      </c>
      <c r="M261" s="450" t="s">
        <v>2244</v>
      </c>
      <c r="N261" s="450" t="s">
        <v>1770</v>
      </c>
      <c r="O261" s="457" t="s">
        <v>2245</v>
      </c>
      <c r="P261" s="450" t="s">
        <v>1822</v>
      </c>
      <c r="Q261" s="450" t="s">
        <v>2246</v>
      </c>
      <c r="R261" s="458">
        <v>36</v>
      </c>
    </row>
    <row r="262" spans="11:18" ht="23.15" customHeight="1">
      <c r="K262" s="333">
        <v>261</v>
      </c>
      <c r="L262" s="456">
        <v>16004</v>
      </c>
      <c r="M262" s="450" t="s">
        <v>1064</v>
      </c>
      <c r="N262" s="450" t="s">
        <v>1770</v>
      </c>
      <c r="O262" s="457" t="s">
        <v>1936</v>
      </c>
      <c r="P262" s="450" t="s">
        <v>1822</v>
      </c>
      <c r="Q262" s="450" t="s">
        <v>2247</v>
      </c>
      <c r="R262" s="458">
        <v>36</v>
      </c>
    </row>
    <row r="263" spans="11:18" ht="23.15" customHeight="1">
      <c r="K263" s="333">
        <v>262</v>
      </c>
      <c r="L263" s="456">
        <v>16005</v>
      </c>
      <c r="M263" s="450" t="s">
        <v>1065</v>
      </c>
      <c r="N263" s="450" t="s">
        <v>1770</v>
      </c>
      <c r="O263" s="457" t="s">
        <v>1765</v>
      </c>
      <c r="P263" s="450" t="s">
        <v>2248</v>
      </c>
      <c r="Q263" s="450" t="s">
        <v>2249</v>
      </c>
      <c r="R263" s="458">
        <v>24</v>
      </c>
    </row>
    <row r="264" spans="11:18" ht="23.15" customHeight="1">
      <c r="K264" s="333">
        <v>263</v>
      </c>
      <c r="L264" s="456">
        <v>16006</v>
      </c>
      <c r="M264" s="450" t="s">
        <v>1066</v>
      </c>
      <c r="N264" s="450" t="s">
        <v>1770</v>
      </c>
      <c r="O264" s="457" t="s">
        <v>1936</v>
      </c>
      <c r="P264" s="450" t="s">
        <v>2250</v>
      </c>
      <c r="Q264" s="450" t="s">
        <v>2251</v>
      </c>
      <c r="R264" s="458">
        <v>62</v>
      </c>
    </row>
    <row r="265" spans="11:18" ht="23.15" customHeight="1">
      <c r="K265" s="333">
        <v>264</v>
      </c>
      <c r="L265" s="456">
        <v>16007</v>
      </c>
      <c r="M265" s="450" t="s">
        <v>1067</v>
      </c>
      <c r="N265" s="450" t="s">
        <v>1770</v>
      </c>
      <c r="O265" s="457" t="s">
        <v>2001</v>
      </c>
      <c r="P265" s="450" t="s">
        <v>2250</v>
      </c>
      <c r="Q265" s="450" t="s">
        <v>2252</v>
      </c>
      <c r="R265" s="458">
        <v>34</v>
      </c>
    </row>
    <row r="266" spans="11:18" ht="23.15" customHeight="1">
      <c r="K266" s="333">
        <v>265</v>
      </c>
      <c r="L266" s="456">
        <v>16008</v>
      </c>
      <c r="M266" s="450" t="s">
        <v>1068</v>
      </c>
      <c r="N266" s="450" t="s">
        <v>1770</v>
      </c>
      <c r="O266" s="457" t="s">
        <v>2084</v>
      </c>
      <c r="P266" s="450" t="s">
        <v>1949</v>
      </c>
      <c r="Q266" s="450" t="s">
        <v>2253</v>
      </c>
      <c r="R266" s="458">
        <v>31</v>
      </c>
    </row>
    <row r="267" spans="11:18" ht="23.15" customHeight="1">
      <c r="K267" s="333">
        <v>266</v>
      </c>
      <c r="L267" s="456">
        <v>16009</v>
      </c>
      <c r="M267" s="450" t="s">
        <v>1069</v>
      </c>
      <c r="N267" s="450" t="s">
        <v>1770</v>
      </c>
      <c r="O267" s="457" t="s">
        <v>2084</v>
      </c>
      <c r="P267" s="450" t="s">
        <v>2035</v>
      </c>
      <c r="Q267" s="450" t="s">
        <v>2254</v>
      </c>
      <c r="R267" s="458">
        <v>31</v>
      </c>
    </row>
    <row r="268" spans="11:18" ht="23.15" customHeight="1">
      <c r="K268" s="333">
        <v>267</v>
      </c>
      <c r="L268" s="456">
        <v>16010</v>
      </c>
      <c r="M268" s="450" t="s">
        <v>1070</v>
      </c>
      <c r="N268" s="450" t="s">
        <v>1770</v>
      </c>
      <c r="O268" s="457" t="s">
        <v>1936</v>
      </c>
      <c r="P268" s="450" t="s">
        <v>1883</v>
      </c>
      <c r="Q268" s="450" t="s">
        <v>2255</v>
      </c>
      <c r="R268" s="458">
        <v>38</v>
      </c>
    </row>
    <row r="269" spans="11:18" ht="23.15" customHeight="1">
      <c r="K269" s="333">
        <v>268</v>
      </c>
      <c r="L269" s="456">
        <v>16011</v>
      </c>
      <c r="M269" s="450" t="s">
        <v>1071</v>
      </c>
      <c r="N269" s="450" t="s">
        <v>1770</v>
      </c>
      <c r="O269" s="457" t="s">
        <v>2256</v>
      </c>
      <c r="P269" s="450" t="s">
        <v>1949</v>
      </c>
      <c r="Q269" s="450" t="s">
        <v>2257</v>
      </c>
      <c r="R269" s="458">
        <v>38</v>
      </c>
    </row>
    <row r="270" spans="11:18" ht="23.15" customHeight="1">
      <c r="K270" s="333">
        <v>269</v>
      </c>
      <c r="L270" s="456">
        <v>16012</v>
      </c>
      <c r="M270" s="450" t="s">
        <v>1072</v>
      </c>
      <c r="N270" s="450" t="s">
        <v>1770</v>
      </c>
      <c r="O270" s="457" t="s">
        <v>1936</v>
      </c>
      <c r="P270" s="450" t="s">
        <v>1883</v>
      </c>
      <c r="Q270" s="450" t="s">
        <v>2258</v>
      </c>
      <c r="R270" s="458">
        <v>37</v>
      </c>
    </row>
    <row r="271" spans="11:18" ht="23.15" customHeight="1">
      <c r="K271" s="333">
        <v>270</v>
      </c>
      <c r="L271" s="456">
        <v>16014</v>
      </c>
      <c r="M271" s="450" t="s">
        <v>1073</v>
      </c>
      <c r="N271" s="450" t="s">
        <v>1771</v>
      </c>
      <c r="O271" s="457" t="s">
        <v>2259</v>
      </c>
      <c r="P271" s="450" t="s">
        <v>1927</v>
      </c>
      <c r="Q271" s="450" t="s">
        <v>2260</v>
      </c>
      <c r="R271" s="458">
        <v>37</v>
      </c>
    </row>
    <row r="272" spans="11:18" ht="23.15" customHeight="1">
      <c r="K272" s="333">
        <v>271</v>
      </c>
      <c r="L272" s="456">
        <v>16015</v>
      </c>
      <c r="M272" s="450" t="s">
        <v>1074</v>
      </c>
      <c r="N272" s="450" t="s">
        <v>1771</v>
      </c>
      <c r="O272" s="457" t="s">
        <v>2150</v>
      </c>
      <c r="P272" s="450" t="s">
        <v>1822</v>
      </c>
      <c r="Q272" s="450" t="s">
        <v>2261</v>
      </c>
      <c r="R272" s="458">
        <v>62</v>
      </c>
    </row>
    <row r="273" spans="11:18" ht="23.15" customHeight="1">
      <c r="K273" s="333">
        <v>272</v>
      </c>
      <c r="L273" s="456">
        <v>16017</v>
      </c>
      <c r="M273" s="450" t="s">
        <v>1075</v>
      </c>
      <c r="N273" s="450" t="s">
        <v>1770</v>
      </c>
      <c r="O273" s="457" t="s">
        <v>2245</v>
      </c>
      <c r="P273" s="450" t="s">
        <v>2262</v>
      </c>
      <c r="Q273" s="450" t="s">
        <v>2263</v>
      </c>
      <c r="R273" s="458">
        <v>20</v>
      </c>
    </row>
    <row r="274" spans="11:18" ht="23.15" customHeight="1">
      <c r="K274" s="333">
        <v>273</v>
      </c>
      <c r="L274" s="456">
        <v>16018</v>
      </c>
      <c r="M274" s="450" t="s">
        <v>2264</v>
      </c>
      <c r="N274" s="450" t="s">
        <v>1770</v>
      </c>
      <c r="O274" s="457" t="s">
        <v>1879</v>
      </c>
      <c r="P274" s="450" t="s">
        <v>1984</v>
      </c>
      <c r="Q274" s="450" t="s">
        <v>2265</v>
      </c>
      <c r="R274" s="458">
        <v>85</v>
      </c>
    </row>
    <row r="275" spans="11:18" ht="23.15" customHeight="1">
      <c r="K275" s="333">
        <v>274</v>
      </c>
      <c r="L275" s="456">
        <v>16019</v>
      </c>
      <c r="M275" s="450" t="s">
        <v>1076</v>
      </c>
      <c r="N275" s="450" t="s">
        <v>1770</v>
      </c>
      <c r="O275" s="457" t="s">
        <v>1936</v>
      </c>
      <c r="P275" s="450" t="s">
        <v>1819</v>
      </c>
      <c r="Q275" s="450" t="s">
        <v>2266</v>
      </c>
      <c r="R275" s="458">
        <v>60</v>
      </c>
    </row>
    <row r="276" spans="11:18" ht="23.15" customHeight="1">
      <c r="K276" s="333">
        <v>275</v>
      </c>
      <c r="L276" s="456">
        <v>16020</v>
      </c>
      <c r="M276" s="450" t="s">
        <v>1077</v>
      </c>
      <c r="N276" s="450" t="s">
        <v>1770</v>
      </c>
      <c r="O276" s="457" t="s">
        <v>1936</v>
      </c>
      <c r="P276" s="450" t="s">
        <v>1835</v>
      </c>
      <c r="Q276" s="450" t="s">
        <v>2267</v>
      </c>
      <c r="R276" s="458">
        <v>47</v>
      </c>
    </row>
    <row r="277" spans="11:18" ht="23.15" customHeight="1">
      <c r="K277" s="333">
        <v>276</v>
      </c>
      <c r="L277" s="456">
        <v>16021</v>
      </c>
      <c r="M277" s="450" t="s">
        <v>1078</v>
      </c>
      <c r="N277" s="450" t="s">
        <v>1770</v>
      </c>
      <c r="O277" s="457" t="s">
        <v>1936</v>
      </c>
      <c r="P277" s="450" t="s">
        <v>1977</v>
      </c>
      <c r="Q277" s="450" t="s">
        <v>2268</v>
      </c>
      <c r="R277" s="458">
        <v>78</v>
      </c>
    </row>
    <row r="278" spans="11:18" ht="23.15" customHeight="1">
      <c r="K278" s="333">
        <v>277</v>
      </c>
      <c r="L278" s="456">
        <v>16022</v>
      </c>
      <c r="M278" s="450" t="s">
        <v>1079</v>
      </c>
      <c r="N278" s="450" t="s">
        <v>1770</v>
      </c>
      <c r="O278" s="457" t="s">
        <v>790</v>
      </c>
      <c r="P278" s="450" t="s">
        <v>1984</v>
      </c>
      <c r="Q278" s="450" t="s">
        <v>2269</v>
      </c>
      <c r="R278" s="458">
        <v>20</v>
      </c>
    </row>
    <row r="279" spans="11:18" ht="23.15" customHeight="1">
      <c r="K279" s="333">
        <v>278</v>
      </c>
      <c r="L279" s="456">
        <v>16023</v>
      </c>
      <c r="M279" s="450" t="s">
        <v>2270</v>
      </c>
      <c r="N279" s="450" t="s">
        <v>1770</v>
      </c>
      <c r="O279" s="457" t="s">
        <v>2271</v>
      </c>
      <c r="P279" s="450" t="s">
        <v>2272</v>
      </c>
      <c r="Q279" s="450" t="s">
        <v>2273</v>
      </c>
      <c r="R279" s="458">
        <v>46</v>
      </c>
    </row>
    <row r="280" spans="11:18" ht="23.15" customHeight="1">
      <c r="K280" s="333">
        <v>279</v>
      </c>
      <c r="L280" s="456">
        <v>16024</v>
      </c>
      <c r="M280" s="450" t="s">
        <v>2274</v>
      </c>
      <c r="N280" s="450" t="s">
        <v>1771</v>
      </c>
      <c r="O280" s="459" t="s">
        <v>2011</v>
      </c>
      <c r="P280" s="450" t="s">
        <v>1875</v>
      </c>
      <c r="Q280" s="450" t="s">
        <v>2275</v>
      </c>
      <c r="R280" s="458">
        <v>30</v>
      </c>
    </row>
    <row r="281" spans="11:18" ht="23.15" customHeight="1">
      <c r="K281" s="333">
        <v>280</v>
      </c>
      <c r="L281" s="456">
        <v>16025</v>
      </c>
      <c r="M281" s="450" t="s">
        <v>1080</v>
      </c>
      <c r="N281" s="450" t="s">
        <v>1771</v>
      </c>
      <c r="O281" s="457" t="s">
        <v>2276</v>
      </c>
      <c r="P281" s="450" t="s">
        <v>1873</v>
      </c>
      <c r="Q281" s="450" t="s">
        <v>2277</v>
      </c>
      <c r="R281" s="458">
        <v>60</v>
      </c>
    </row>
    <row r="282" spans="11:18" ht="23.15" customHeight="1">
      <c r="K282" s="333">
        <v>281</v>
      </c>
      <c r="L282" s="456">
        <v>17001</v>
      </c>
      <c r="M282" s="450" t="s">
        <v>1081</v>
      </c>
      <c r="N282" s="450" t="s">
        <v>1770</v>
      </c>
      <c r="O282" s="457" t="s">
        <v>1936</v>
      </c>
      <c r="P282" s="450" t="s">
        <v>1973</v>
      </c>
      <c r="Q282" s="450" t="s">
        <v>2278</v>
      </c>
      <c r="R282" s="458">
        <v>40</v>
      </c>
    </row>
    <row r="283" spans="11:18" ht="23.15" customHeight="1">
      <c r="K283" s="333">
        <v>282</v>
      </c>
      <c r="L283" s="456">
        <v>17002</v>
      </c>
      <c r="M283" s="450" t="s">
        <v>1082</v>
      </c>
      <c r="N283" s="450" t="s">
        <v>1770</v>
      </c>
      <c r="O283" s="457" t="s">
        <v>2279</v>
      </c>
      <c r="P283" s="450" t="s">
        <v>1949</v>
      </c>
      <c r="Q283" s="450" t="s">
        <v>2280</v>
      </c>
      <c r="R283" s="458">
        <v>20</v>
      </c>
    </row>
    <row r="284" spans="11:18" ht="23.15" customHeight="1">
      <c r="K284" s="333">
        <v>283</v>
      </c>
      <c r="L284" s="456">
        <v>17003</v>
      </c>
      <c r="M284" s="450" t="s">
        <v>1083</v>
      </c>
      <c r="N284" s="450" t="s">
        <v>1770</v>
      </c>
      <c r="O284" s="457" t="s">
        <v>2281</v>
      </c>
      <c r="P284" s="450" t="s">
        <v>1984</v>
      </c>
      <c r="Q284" s="450" t="s">
        <v>2282</v>
      </c>
      <c r="R284" s="458">
        <v>24</v>
      </c>
    </row>
    <row r="285" spans="11:18" ht="23.15" customHeight="1">
      <c r="K285" s="333">
        <v>284</v>
      </c>
      <c r="L285" s="456">
        <v>17004</v>
      </c>
      <c r="M285" s="450" t="s">
        <v>1084</v>
      </c>
      <c r="N285" s="450" t="s">
        <v>1770</v>
      </c>
      <c r="O285" s="457" t="s">
        <v>1936</v>
      </c>
      <c r="P285" s="450" t="s">
        <v>1822</v>
      </c>
      <c r="Q285" s="450" t="s">
        <v>2283</v>
      </c>
      <c r="R285" s="458">
        <v>33</v>
      </c>
    </row>
    <row r="286" spans="11:18" ht="23.15" customHeight="1">
      <c r="K286" s="333">
        <v>285</v>
      </c>
      <c r="L286" s="456">
        <v>17005</v>
      </c>
      <c r="M286" s="450" t="s">
        <v>1085</v>
      </c>
      <c r="N286" s="450" t="s">
        <v>1770</v>
      </c>
      <c r="O286" s="457" t="s">
        <v>2102</v>
      </c>
      <c r="P286" s="450" t="s">
        <v>1959</v>
      </c>
      <c r="Q286" s="450" t="s">
        <v>2284</v>
      </c>
      <c r="R286" s="458">
        <v>30</v>
      </c>
    </row>
    <row r="287" spans="11:18" ht="23.15" customHeight="1">
      <c r="K287" s="333">
        <v>286</v>
      </c>
      <c r="L287" s="456">
        <v>17006</v>
      </c>
      <c r="M287" s="450" t="s">
        <v>1086</v>
      </c>
      <c r="N287" s="450" t="s">
        <v>1770</v>
      </c>
      <c r="O287" s="457" t="s">
        <v>2077</v>
      </c>
      <c r="P287" s="450" t="s">
        <v>1984</v>
      </c>
      <c r="Q287" s="450" t="s">
        <v>2285</v>
      </c>
      <c r="R287" s="458">
        <v>20</v>
      </c>
    </row>
    <row r="288" spans="11:18" ht="23.15" customHeight="1">
      <c r="K288" s="333">
        <v>287</v>
      </c>
      <c r="L288" s="456">
        <v>17007</v>
      </c>
      <c r="M288" s="450" t="s">
        <v>2286</v>
      </c>
      <c r="N288" s="450" t="s">
        <v>1770</v>
      </c>
      <c r="O288" s="457" t="s">
        <v>1879</v>
      </c>
      <c r="P288" s="450" t="s">
        <v>1841</v>
      </c>
      <c r="Q288" s="450" t="s">
        <v>2287</v>
      </c>
      <c r="R288" s="458">
        <v>49</v>
      </c>
    </row>
    <row r="289" spans="11:18" ht="23.15" customHeight="1">
      <c r="K289" s="333">
        <v>288</v>
      </c>
      <c r="L289" s="456">
        <v>17008</v>
      </c>
      <c r="M289" s="450" t="s">
        <v>2288</v>
      </c>
      <c r="N289" s="450" t="s">
        <v>1771</v>
      </c>
      <c r="O289" s="457" t="s">
        <v>1766</v>
      </c>
      <c r="P289" s="450" t="s">
        <v>1841</v>
      </c>
      <c r="Q289" s="450" t="s">
        <v>2287</v>
      </c>
      <c r="R289" s="458">
        <v>82</v>
      </c>
    </row>
    <row r="290" spans="11:18" ht="23.15" customHeight="1">
      <c r="K290" s="333">
        <v>289</v>
      </c>
      <c r="L290" s="456">
        <v>17009</v>
      </c>
      <c r="M290" s="450" t="s">
        <v>1087</v>
      </c>
      <c r="N290" s="450" t="s">
        <v>1770</v>
      </c>
      <c r="O290" s="457" t="s">
        <v>2289</v>
      </c>
      <c r="P290" s="450" t="s">
        <v>2035</v>
      </c>
      <c r="Q290" s="450" t="s">
        <v>2290</v>
      </c>
      <c r="R290" s="458">
        <v>32</v>
      </c>
    </row>
    <row r="291" spans="11:18" ht="23.15" customHeight="1">
      <c r="K291" s="333">
        <v>290</v>
      </c>
      <c r="L291" s="456">
        <v>17010</v>
      </c>
      <c r="M291" s="450" t="s">
        <v>1088</v>
      </c>
      <c r="N291" s="450" t="s">
        <v>1770</v>
      </c>
      <c r="O291" s="457" t="s">
        <v>1767</v>
      </c>
      <c r="P291" s="450" t="s">
        <v>2291</v>
      </c>
      <c r="Q291" s="450" t="s">
        <v>2292</v>
      </c>
      <c r="R291" s="458">
        <v>30</v>
      </c>
    </row>
    <row r="292" spans="11:18" ht="23.15" customHeight="1">
      <c r="K292" s="333">
        <v>291</v>
      </c>
      <c r="L292" s="456">
        <v>17011</v>
      </c>
      <c r="M292" s="450" t="s">
        <v>1089</v>
      </c>
      <c r="N292" s="450" t="s">
        <v>1770</v>
      </c>
      <c r="O292" s="457" t="s">
        <v>2293</v>
      </c>
      <c r="P292" s="450" t="s">
        <v>1875</v>
      </c>
      <c r="Q292" s="450" t="s">
        <v>2294</v>
      </c>
      <c r="R292" s="458">
        <v>27</v>
      </c>
    </row>
    <row r="293" spans="11:18" ht="23.15" customHeight="1">
      <c r="K293" s="333">
        <v>292</v>
      </c>
      <c r="L293" s="456">
        <v>17012</v>
      </c>
      <c r="M293" s="450" t="s">
        <v>2295</v>
      </c>
      <c r="N293" s="450" t="s">
        <v>1771</v>
      </c>
      <c r="O293" s="457" t="s">
        <v>2276</v>
      </c>
      <c r="P293" s="450" t="s">
        <v>1835</v>
      </c>
      <c r="Q293" s="450" t="s">
        <v>2296</v>
      </c>
      <c r="R293" s="458">
        <v>63</v>
      </c>
    </row>
    <row r="294" spans="11:18" ht="23.15" customHeight="1">
      <c r="K294" s="333">
        <v>293</v>
      </c>
      <c r="L294" s="456">
        <v>17013</v>
      </c>
      <c r="M294" s="450" t="s">
        <v>1090</v>
      </c>
      <c r="N294" s="450" t="s">
        <v>1770</v>
      </c>
      <c r="O294" s="457" t="s">
        <v>2289</v>
      </c>
      <c r="P294" s="450" t="s">
        <v>2297</v>
      </c>
      <c r="Q294" s="450" t="s">
        <v>2298</v>
      </c>
      <c r="R294" s="458">
        <v>35</v>
      </c>
    </row>
    <row r="295" spans="11:18" ht="23.15" customHeight="1">
      <c r="K295" s="333">
        <v>294</v>
      </c>
      <c r="L295" s="456">
        <v>17014</v>
      </c>
      <c r="M295" s="450" t="s">
        <v>2299</v>
      </c>
      <c r="N295" s="450" t="s">
        <v>1770</v>
      </c>
      <c r="O295" s="457" t="s">
        <v>2300</v>
      </c>
      <c r="P295" s="450" t="s">
        <v>1875</v>
      </c>
      <c r="Q295" s="450" t="s">
        <v>2301</v>
      </c>
      <c r="R295" s="458">
        <v>60</v>
      </c>
    </row>
    <row r="296" spans="11:18" ht="23.15" customHeight="1">
      <c r="K296" s="333">
        <v>295</v>
      </c>
      <c r="L296" s="456">
        <v>17015</v>
      </c>
      <c r="M296" s="450" t="s">
        <v>2302</v>
      </c>
      <c r="N296" s="450" t="s">
        <v>1771</v>
      </c>
      <c r="O296" s="459" t="s">
        <v>2011</v>
      </c>
      <c r="P296" s="450" t="s">
        <v>1912</v>
      </c>
      <c r="Q296" s="450" t="s">
        <v>2303</v>
      </c>
      <c r="R296" s="458">
        <v>50</v>
      </c>
    </row>
    <row r="297" spans="11:18" ht="23.15" customHeight="1">
      <c r="K297" s="333">
        <v>296</v>
      </c>
      <c r="L297" s="456">
        <v>17016</v>
      </c>
      <c r="M297" s="450" t="s">
        <v>1091</v>
      </c>
      <c r="N297" s="450" t="s">
        <v>1770</v>
      </c>
      <c r="O297" s="457" t="s">
        <v>2304</v>
      </c>
      <c r="P297" s="450" t="s">
        <v>2012</v>
      </c>
      <c r="Q297" s="450" t="s">
        <v>2305</v>
      </c>
      <c r="R297" s="458">
        <v>20</v>
      </c>
    </row>
    <row r="298" spans="11:18" ht="23.15" customHeight="1">
      <c r="K298" s="333">
        <v>297</v>
      </c>
      <c r="L298" s="456">
        <v>17017</v>
      </c>
      <c r="M298" s="450" t="s">
        <v>1092</v>
      </c>
      <c r="N298" s="450" t="s">
        <v>1771</v>
      </c>
      <c r="O298" s="457" t="s">
        <v>1798</v>
      </c>
      <c r="P298" s="450" t="s">
        <v>1846</v>
      </c>
      <c r="Q298" s="450" t="s">
        <v>2306</v>
      </c>
      <c r="R298" s="458">
        <v>59</v>
      </c>
    </row>
    <row r="299" spans="11:18" ht="23.15" customHeight="1">
      <c r="K299" s="333">
        <v>298</v>
      </c>
      <c r="L299" s="456">
        <v>17018</v>
      </c>
      <c r="M299" s="450" t="s">
        <v>1093</v>
      </c>
      <c r="N299" s="450" t="s">
        <v>1770</v>
      </c>
      <c r="O299" s="457" t="s">
        <v>1999</v>
      </c>
      <c r="P299" s="450" t="s">
        <v>1883</v>
      </c>
      <c r="Q299" s="450" t="s">
        <v>2307</v>
      </c>
      <c r="R299" s="458">
        <v>61</v>
      </c>
    </row>
    <row r="300" spans="11:18" ht="23.15" customHeight="1">
      <c r="K300" s="333">
        <v>299</v>
      </c>
      <c r="L300" s="456">
        <v>17019</v>
      </c>
      <c r="M300" s="450" t="s">
        <v>1094</v>
      </c>
      <c r="N300" s="450" t="s">
        <v>1771</v>
      </c>
      <c r="O300" s="457" t="s">
        <v>2231</v>
      </c>
      <c r="P300" s="450" t="s">
        <v>1819</v>
      </c>
      <c r="Q300" s="450" t="s">
        <v>2308</v>
      </c>
      <c r="R300" s="458">
        <v>46</v>
      </c>
    </row>
    <row r="301" spans="11:18" ht="23.15" customHeight="1">
      <c r="K301" s="333">
        <v>300</v>
      </c>
      <c r="L301" s="456">
        <v>17020</v>
      </c>
      <c r="M301" s="450" t="s">
        <v>2309</v>
      </c>
      <c r="N301" s="450" t="s">
        <v>1770</v>
      </c>
      <c r="O301" s="457" t="s">
        <v>2310</v>
      </c>
      <c r="P301" s="450" t="s">
        <v>1835</v>
      </c>
      <c r="Q301" s="450" t="s">
        <v>2311</v>
      </c>
      <c r="R301" s="458">
        <v>53</v>
      </c>
    </row>
    <row r="302" spans="11:18" ht="23.15" customHeight="1">
      <c r="K302" s="333">
        <v>301</v>
      </c>
      <c r="L302" s="456">
        <v>17021</v>
      </c>
      <c r="M302" s="450" t="s">
        <v>1095</v>
      </c>
      <c r="N302" s="450" t="s">
        <v>1770</v>
      </c>
      <c r="O302" s="457" t="s">
        <v>1799</v>
      </c>
      <c r="P302" s="450" t="s">
        <v>1833</v>
      </c>
      <c r="Q302" s="450" t="s">
        <v>2312</v>
      </c>
      <c r="R302" s="458">
        <v>70</v>
      </c>
    </row>
    <row r="303" spans="11:18" ht="23.15" customHeight="1">
      <c r="K303" s="333">
        <v>302</v>
      </c>
      <c r="L303" s="456">
        <v>18001</v>
      </c>
      <c r="M303" s="450" t="s">
        <v>1096</v>
      </c>
      <c r="N303" s="450" t="s">
        <v>1771</v>
      </c>
      <c r="O303" s="457" t="s">
        <v>1800</v>
      </c>
      <c r="P303" s="450" t="s">
        <v>1959</v>
      </c>
      <c r="Q303" s="450" t="s">
        <v>2313</v>
      </c>
      <c r="R303" s="458">
        <v>49</v>
      </c>
    </row>
    <row r="304" spans="11:18" ht="23.15" customHeight="1">
      <c r="K304" s="333">
        <v>303</v>
      </c>
      <c r="L304" s="456">
        <v>18002</v>
      </c>
      <c r="M304" s="450" t="s">
        <v>2314</v>
      </c>
      <c r="N304" s="450" t="s">
        <v>1770</v>
      </c>
      <c r="O304" s="457" t="s">
        <v>2289</v>
      </c>
      <c r="P304" s="450" t="s">
        <v>2057</v>
      </c>
      <c r="Q304" s="450" t="s">
        <v>2315</v>
      </c>
      <c r="R304" s="458">
        <v>60</v>
      </c>
    </row>
    <row r="305" spans="11:18" ht="23.15" customHeight="1">
      <c r="K305" s="333">
        <v>304</v>
      </c>
      <c r="L305" s="456">
        <v>18003</v>
      </c>
      <c r="M305" s="450" t="s">
        <v>2316</v>
      </c>
      <c r="N305" s="450" t="s">
        <v>1770</v>
      </c>
      <c r="O305" s="457" t="s">
        <v>2317</v>
      </c>
      <c r="P305" s="450" t="s">
        <v>1875</v>
      </c>
      <c r="Q305" s="450" t="s">
        <v>2318</v>
      </c>
      <c r="R305" s="458">
        <v>116</v>
      </c>
    </row>
    <row r="306" spans="11:18" ht="23.15" customHeight="1">
      <c r="K306" s="333">
        <v>305</v>
      </c>
      <c r="L306" s="456">
        <v>18004</v>
      </c>
      <c r="M306" s="450" t="s">
        <v>2319</v>
      </c>
      <c r="N306" s="450" t="s">
        <v>1770</v>
      </c>
      <c r="O306" s="457" t="s">
        <v>791</v>
      </c>
      <c r="P306" s="450" t="s">
        <v>1812</v>
      </c>
      <c r="Q306" s="450" t="s">
        <v>2320</v>
      </c>
      <c r="R306" s="458">
        <v>54</v>
      </c>
    </row>
    <row r="307" spans="11:18" ht="23.15" customHeight="1">
      <c r="K307" s="333">
        <v>306</v>
      </c>
      <c r="L307" s="456">
        <v>18005</v>
      </c>
      <c r="M307" s="450" t="s">
        <v>2321</v>
      </c>
      <c r="N307" s="450" t="s">
        <v>1771</v>
      </c>
      <c r="O307" s="457" t="s">
        <v>791</v>
      </c>
      <c r="P307" s="450" t="s">
        <v>1822</v>
      </c>
      <c r="Q307" s="450" t="s">
        <v>2322</v>
      </c>
      <c r="R307" s="458">
        <v>51</v>
      </c>
    </row>
    <row r="308" spans="11:18" ht="23.15" customHeight="1">
      <c r="K308" s="333">
        <v>307</v>
      </c>
      <c r="L308" s="456">
        <v>18006</v>
      </c>
      <c r="M308" s="450" t="s">
        <v>1107</v>
      </c>
      <c r="N308" s="450" t="s">
        <v>1770</v>
      </c>
      <c r="O308" s="457" t="s">
        <v>1768</v>
      </c>
      <c r="P308" s="450" t="s">
        <v>2250</v>
      </c>
      <c r="Q308" s="450" t="s">
        <v>2323</v>
      </c>
      <c r="R308" s="458">
        <v>158</v>
      </c>
    </row>
    <row r="309" spans="11:18" ht="23.15" customHeight="1">
      <c r="K309" s="333">
        <v>308</v>
      </c>
      <c r="L309" s="456">
        <v>18007</v>
      </c>
      <c r="M309" s="450" t="s">
        <v>1108</v>
      </c>
      <c r="N309" s="450" t="s">
        <v>1771</v>
      </c>
      <c r="O309" s="457" t="s">
        <v>796</v>
      </c>
      <c r="P309" s="450" t="s">
        <v>2250</v>
      </c>
      <c r="Q309" s="450" t="s">
        <v>2323</v>
      </c>
      <c r="R309" s="458">
        <v>50</v>
      </c>
    </row>
    <row r="310" spans="11:18" ht="23.15" customHeight="1">
      <c r="K310" s="333">
        <v>309</v>
      </c>
      <c r="L310" s="456">
        <v>18008</v>
      </c>
      <c r="M310" s="450" t="s">
        <v>2324</v>
      </c>
      <c r="N310" s="450" t="s">
        <v>1770</v>
      </c>
      <c r="O310" s="457" t="s">
        <v>2289</v>
      </c>
      <c r="P310" s="450" t="s">
        <v>1814</v>
      </c>
      <c r="Q310" s="450" t="s">
        <v>2325</v>
      </c>
      <c r="R310" s="458">
        <v>49</v>
      </c>
    </row>
    <row r="311" spans="11:18" ht="23.15" customHeight="1">
      <c r="K311" s="333">
        <v>310</v>
      </c>
      <c r="L311" s="456">
        <v>18009</v>
      </c>
      <c r="M311" s="450" t="s">
        <v>2326</v>
      </c>
      <c r="N311" s="450" t="s">
        <v>1770</v>
      </c>
      <c r="O311" s="457" t="s">
        <v>2300</v>
      </c>
      <c r="P311" s="450" t="s">
        <v>1822</v>
      </c>
      <c r="Q311" s="450" t="s">
        <v>2327</v>
      </c>
      <c r="R311" s="458">
        <v>32</v>
      </c>
    </row>
    <row r="312" spans="11:18" ht="23.15" customHeight="1">
      <c r="K312" s="333">
        <v>311</v>
      </c>
      <c r="L312" s="456">
        <v>18010</v>
      </c>
      <c r="M312" s="450" t="s">
        <v>2328</v>
      </c>
      <c r="N312" s="450" t="s">
        <v>1770</v>
      </c>
      <c r="O312" s="457" t="s">
        <v>2329</v>
      </c>
      <c r="P312" s="450" t="s">
        <v>1841</v>
      </c>
      <c r="Q312" s="450" t="s">
        <v>2330</v>
      </c>
      <c r="R312" s="458">
        <v>20</v>
      </c>
    </row>
    <row r="313" spans="11:18" ht="23.15" customHeight="1">
      <c r="K313" s="333">
        <v>312</v>
      </c>
      <c r="L313" s="456">
        <v>18011</v>
      </c>
      <c r="M313" s="450" t="s">
        <v>2331</v>
      </c>
      <c r="N313" s="450" t="s">
        <v>1770</v>
      </c>
      <c r="O313" s="457" t="s">
        <v>791</v>
      </c>
      <c r="P313" s="450" t="s">
        <v>2181</v>
      </c>
      <c r="Q313" s="450" t="s">
        <v>2332</v>
      </c>
      <c r="R313" s="458">
        <v>70</v>
      </c>
    </row>
    <row r="314" spans="11:18" ht="23.15" customHeight="1">
      <c r="K314" s="333">
        <v>313</v>
      </c>
      <c r="L314" s="456">
        <v>18012</v>
      </c>
      <c r="M314" s="450" t="s">
        <v>2333</v>
      </c>
      <c r="N314" s="450" t="s">
        <v>1770</v>
      </c>
      <c r="O314" s="457" t="s">
        <v>2001</v>
      </c>
      <c r="P314" s="450" t="s">
        <v>1949</v>
      </c>
      <c r="Q314" s="450" t="s">
        <v>2334</v>
      </c>
      <c r="R314" s="458">
        <v>56</v>
      </c>
    </row>
    <row r="315" spans="11:18" ht="23.15" customHeight="1">
      <c r="K315" s="333">
        <v>314</v>
      </c>
      <c r="L315" s="456">
        <v>18013</v>
      </c>
      <c r="M315" s="450" t="s">
        <v>2335</v>
      </c>
      <c r="N315" s="450" t="s">
        <v>1770</v>
      </c>
      <c r="O315" s="457" t="s">
        <v>2336</v>
      </c>
      <c r="P315" s="450" t="s">
        <v>1819</v>
      </c>
      <c r="Q315" s="450" t="s">
        <v>2337</v>
      </c>
      <c r="R315" s="458">
        <v>16</v>
      </c>
    </row>
    <row r="316" spans="11:18" ht="23.15" customHeight="1">
      <c r="K316" s="333">
        <v>315</v>
      </c>
      <c r="L316" s="456">
        <v>18014</v>
      </c>
      <c r="M316" s="450" t="s">
        <v>2338</v>
      </c>
      <c r="N316" s="450" t="s">
        <v>1771</v>
      </c>
      <c r="O316" s="457" t="s">
        <v>2339</v>
      </c>
      <c r="P316" s="450" t="s">
        <v>1819</v>
      </c>
      <c r="Q316" s="450" t="s">
        <v>2340</v>
      </c>
      <c r="R316" s="458">
        <v>75</v>
      </c>
    </row>
    <row r="317" spans="11:18" ht="23.15" customHeight="1">
      <c r="K317" s="333">
        <v>316</v>
      </c>
      <c r="L317" s="456">
        <v>18015</v>
      </c>
      <c r="M317" s="450" t="s">
        <v>2341</v>
      </c>
      <c r="N317" s="450" t="s">
        <v>1770</v>
      </c>
      <c r="O317" s="457" t="s">
        <v>797</v>
      </c>
      <c r="P317" s="450" t="s">
        <v>1822</v>
      </c>
      <c r="Q317" s="450" t="s">
        <v>2342</v>
      </c>
      <c r="R317" s="458">
        <v>64</v>
      </c>
    </row>
    <row r="318" spans="11:18" ht="23.15" customHeight="1">
      <c r="K318" s="333">
        <v>317</v>
      </c>
      <c r="L318" s="456">
        <v>18016</v>
      </c>
      <c r="M318" s="450" t="s">
        <v>2343</v>
      </c>
      <c r="N318" s="450" t="s">
        <v>1770</v>
      </c>
      <c r="O318" s="457" t="s">
        <v>2344</v>
      </c>
      <c r="P318" s="450" t="s">
        <v>1949</v>
      </c>
      <c r="Q318" s="450" t="s">
        <v>2345</v>
      </c>
      <c r="R318" s="458">
        <v>26</v>
      </c>
    </row>
    <row r="319" spans="11:18" ht="23.15" customHeight="1">
      <c r="K319" s="333">
        <v>318</v>
      </c>
      <c r="L319" s="456">
        <v>18017</v>
      </c>
      <c r="M319" s="450" t="s">
        <v>2346</v>
      </c>
      <c r="N319" s="450" t="s">
        <v>1770</v>
      </c>
      <c r="O319" s="457" t="s">
        <v>2037</v>
      </c>
      <c r="P319" s="450" t="s">
        <v>1833</v>
      </c>
      <c r="Q319" s="450" t="s">
        <v>2347</v>
      </c>
      <c r="R319" s="458">
        <v>21</v>
      </c>
    </row>
    <row r="320" spans="11:18" ht="23.15" customHeight="1">
      <c r="K320" s="333">
        <v>319</v>
      </c>
      <c r="L320" s="456">
        <v>18018</v>
      </c>
      <c r="M320" s="450" t="s">
        <v>2348</v>
      </c>
      <c r="N320" s="450" t="s">
        <v>1771</v>
      </c>
      <c r="O320" s="457" t="s">
        <v>2349</v>
      </c>
      <c r="P320" s="450" t="s">
        <v>1984</v>
      </c>
      <c r="Q320" s="450" t="s">
        <v>2350</v>
      </c>
      <c r="R320" s="458">
        <v>156</v>
      </c>
    </row>
    <row r="321" spans="11:18" ht="23.15" customHeight="1">
      <c r="K321" s="333">
        <v>320</v>
      </c>
      <c r="L321" s="456">
        <v>18019</v>
      </c>
      <c r="M321" s="450" t="s">
        <v>2351</v>
      </c>
      <c r="N321" s="450" t="s">
        <v>1770</v>
      </c>
      <c r="O321" s="457" t="s">
        <v>2084</v>
      </c>
      <c r="P321" s="450" t="s">
        <v>1819</v>
      </c>
      <c r="Q321" s="450" t="s">
        <v>2352</v>
      </c>
      <c r="R321" s="458">
        <v>18</v>
      </c>
    </row>
    <row r="322" spans="11:18" ht="23.15" customHeight="1">
      <c r="K322" s="333">
        <v>321</v>
      </c>
      <c r="L322" s="456">
        <v>19001</v>
      </c>
      <c r="M322" s="450" t="s">
        <v>2353</v>
      </c>
      <c r="N322" s="450" t="s">
        <v>1770</v>
      </c>
      <c r="O322" s="457" t="s">
        <v>1097</v>
      </c>
      <c r="P322" s="450" t="s">
        <v>2012</v>
      </c>
      <c r="Q322" s="450" t="s">
        <v>2354</v>
      </c>
      <c r="R322" s="458">
        <v>14</v>
      </c>
    </row>
    <row r="323" spans="11:18" ht="23.15" customHeight="1">
      <c r="K323" s="333">
        <v>322</v>
      </c>
      <c r="L323" s="456">
        <v>19002</v>
      </c>
      <c r="M323" s="450" t="s">
        <v>2355</v>
      </c>
      <c r="N323" s="450" t="s">
        <v>1770</v>
      </c>
      <c r="O323" s="457" t="s">
        <v>2356</v>
      </c>
      <c r="P323" s="450" t="s">
        <v>1839</v>
      </c>
      <c r="Q323" s="450" t="s">
        <v>2357</v>
      </c>
      <c r="R323" s="458">
        <v>116</v>
      </c>
    </row>
    <row r="324" spans="11:18" ht="23.15" customHeight="1">
      <c r="K324" s="333">
        <v>323</v>
      </c>
      <c r="L324" s="456">
        <v>19003</v>
      </c>
      <c r="M324" s="450" t="s">
        <v>1098</v>
      </c>
      <c r="N324" s="450" t="s">
        <v>1770</v>
      </c>
      <c r="O324" s="457" t="s">
        <v>1801</v>
      </c>
      <c r="P324" s="450" t="s">
        <v>1851</v>
      </c>
      <c r="Q324" s="450" t="s">
        <v>2358</v>
      </c>
      <c r="R324" s="458">
        <v>44</v>
      </c>
    </row>
    <row r="325" spans="11:18" ht="23.15" customHeight="1">
      <c r="K325" s="333">
        <v>324</v>
      </c>
      <c r="L325" s="456">
        <v>19005</v>
      </c>
      <c r="M325" s="450" t="s">
        <v>2359</v>
      </c>
      <c r="N325" s="450" t="s">
        <v>1771</v>
      </c>
      <c r="O325" s="459" t="s">
        <v>2011</v>
      </c>
      <c r="P325" s="450" t="s">
        <v>1846</v>
      </c>
      <c r="Q325" s="450" t="s">
        <v>2360</v>
      </c>
      <c r="R325" s="458">
        <v>57</v>
      </c>
    </row>
    <row r="326" spans="11:18" ht="23.15" customHeight="1">
      <c r="K326" s="333">
        <v>325</v>
      </c>
      <c r="L326" s="456">
        <v>19006</v>
      </c>
      <c r="M326" s="450" t="s">
        <v>1099</v>
      </c>
      <c r="N326" s="450" t="s">
        <v>1770</v>
      </c>
      <c r="O326" s="457" t="s">
        <v>1999</v>
      </c>
      <c r="P326" s="450" t="s">
        <v>1883</v>
      </c>
      <c r="Q326" s="450" t="s">
        <v>2361</v>
      </c>
      <c r="R326" s="458">
        <v>41</v>
      </c>
    </row>
    <row r="327" spans="11:18" ht="23.15" customHeight="1">
      <c r="K327" s="333">
        <v>326</v>
      </c>
      <c r="L327" s="456">
        <v>19007</v>
      </c>
      <c r="M327" s="450" t="s">
        <v>2362</v>
      </c>
      <c r="N327" s="450" t="s">
        <v>1770</v>
      </c>
      <c r="O327" s="457" t="s">
        <v>1919</v>
      </c>
      <c r="P327" s="450" t="s">
        <v>1812</v>
      </c>
      <c r="Q327" s="450" t="s">
        <v>2363</v>
      </c>
      <c r="R327" s="458">
        <v>85</v>
      </c>
    </row>
    <row r="328" spans="11:18" ht="23.15" customHeight="1">
      <c r="K328" s="333">
        <v>327</v>
      </c>
      <c r="L328" s="456">
        <v>19008</v>
      </c>
      <c r="M328" s="450" t="s">
        <v>2364</v>
      </c>
      <c r="N328" s="450" t="s">
        <v>1771</v>
      </c>
      <c r="O328" s="457" t="s">
        <v>2365</v>
      </c>
      <c r="P328" s="450" t="s">
        <v>1833</v>
      </c>
      <c r="Q328" s="450" t="s">
        <v>2366</v>
      </c>
      <c r="R328" s="458">
        <v>42</v>
      </c>
    </row>
    <row r="329" spans="11:18" ht="23.15" customHeight="1">
      <c r="K329" s="333">
        <v>328</v>
      </c>
      <c r="L329" s="456">
        <v>19009</v>
      </c>
      <c r="M329" s="450" t="s">
        <v>2367</v>
      </c>
      <c r="N329" s="450" t="s">
        <v>1770</v>
      </c>
      <c r="O329" s="457" t="s">
        <v>2289</v>
      </c>
      <c r="P329" s="450" t="s">
        <v>1814</v>
      </c>
      <c r="Q329" s="450" t="s">
        <v>2368</v>
      </c>
      <c r="R329" s="458">
        <v>37</v>
      </c>
    </row>
    <row r="330" spans="11:18" ht="23.15" customHeight="1">
      <c r="K330" s="333">
        <v>329</v>
      </c>
      <c r="L330" s="456">
        <v>19010</v>
      </c>
      <c r="M330" s="450" t="s">
        <v>2369</v>
      </c>
      <c r="N330" s="450" t="s">
        <v>1770</v>
      </c>
      <c r="O330" s="457" t="s">
        <v>2060</v>
      </c>
      <c r="P330" s="450" t="s">
        <v>1851</v>
      </c>
      <c r="Q330" s="450" t="s">
        <v>2370</v>
      </c>
      <c r="R330" s="458">
        <v>32</v>
      </c>
    </row>
    <row r="331" spans="11:18" ht="23.15" customHeight="1">
      <c r="K331" s="333">
        <v>330</v>
      </c>
      <c r="L331" s="456">
        <v>19013</v>
      </c>
      <c r="M331" s="450" t="s">
        <v>2371</v>
      </c>
      <c r="N331" s="450" t="s">
        <v>1770</v>
      </c>
      <c r="O331" s="457" t="s">
        <v>2289</v>
      </c>
      <c r="P331" s="450" t="s">
        <v>1949</v>
      </c>
      <c r="Q331" s="450" t="s">
        <v>2372</v>
      </c>
      <c r="R331" s="458">
        <v>47</v>
      </c>
    </row>
    <row r="332" spans="11:18" ht="23.15" customHeight="1">
      <c r="K332" s="333">
        <v>331</v>
      </c>
      <c r="L332" s="456">
        <v>19014</v>
      </c>
      <c r="M332" s="450" t="s">
        <v>2373</v>
      </c>
      <c r="N332" s="450" t="s">
        <v>1770</v>
      </c>
      <c r="O332" s="457" t="s">
        <v>2374</v>
      </c>
      <c r="P332" s="450" t="s">
        <v>1883</v>
      </c>
      <c r="Q332" s="450" t="s">
        <v>2375</v>
      </c>
      <c r="R332" s="458">
        <v>48</v>
      </c>
    </row>
    <row r="333" spans="11:18" ht="23.15" customHeight="1">
      <c r="K333" s="333">
        <v>332</v>
      </c>
      <c r="L333" s="456">
        <v>19015</v>
      </c>
      <c r="M333" s="450" t="s">
        <v>2376</v>
      </c>
      <c r="N333" s="450" t="s">
        <v>1771</v>
      </c>
      <c r="O333" s="459" t="s">
        <v>2011</v>
      </c>
      <c r="P333" s="450" t="s">
        <v>1835</v>
      </c>
      <c r="Q333" s="450" t="s">
        <v>2377</v>
      </c>
      <c r="R333" s="458">
        <v>45</v>
      </c>
    </row>
    <row r="334" spans="11:18" ht="23.15" customHeight="1">
      <c r="K334" s="333">
        <v>333</v>
      </c>
      <c r="L334" s="456">
        <v>19016</v>
      </c>
      <c r="M334" s="450" t="s">
        <v>2378</v>
      </c>
      <c r="N334" s="450" t="s">
        <v>1770</v>
      </c>
      <c r="O334" s="457" t="s">
        <v>2289</v>
      </c>
      <c r="P334" s="450" t="s">
        <v>1965</v>
      </c>
      <c r="Q334" s="450" t="s">
        <v>2379</v>
      </c>
      <c r="R334" s="458">
        <v>50</v>
      </c>
    </row>
    <row r="335" spans="11:18" ht="23.15" customHeight="1">
      <c r="K335" s="333">
        <v>334</v>
      </c>
      <c r="L335" s="456">
        <v>19017</v>
      </c>
      <c r="M335" s="450" t="s">
        <v>2380</v>
      </c>
      <c r="N335" s="450" t="s">
        <v>1770</v>
      </c>
      <c r="O335" s="457" t="s">
        <v>791</v>
      </c>
      <c r="P335" s="450" t="s">
        <v>1949</v>
      </c>
      <c r="Q335" s="450" t="s">
        <v>2381</v>
      </c>
      <c r="R335" s="458">
        <v>71</v>
      </c>
    </row>
    <row r="336" spans="11:18" ht="23.15" customHeight="1">
      <c r="K336" s="333">
        <v>335</v>
      </c>
      <c r="L336" s="456">
        <v>19018</v>
      </c>
      <c r="M336" s="450" t="s">
        <v>2382</v>
      </c>
      <c r="N336" s="450" t="s">
        <v>1770</v>
      </c>
      <c r="O336" s="457" t="s">
        <v>2084</v>
      </c>
      <c r="P336" s="450" t="s">
        <v>1851</v>
      </c>
      <c r="Q336" s="450" t="s">
        <v>2383</v>
      </c>
      <c r="R336" s="458">
        <v>26</v>
      </c>
    </row>
    <row r="337" spans="11:18" ht="23.15" customHeight="1">
      <c r="K337" s="333">
        <v>336</v>
      </c>
      <c r="L337" s="456">
        <v>20001</v>
      </c>
      <c r="M337" s="450" t="s">
        <v>2384</v>
      </c>
      <c r="N337" s="450" t="s">
        <v>1770</v>
      </c>
      <c r="O337" s="457" t="s">
        <v>2289</v>
      </c>
      <c r="P337" s="450" t="s">
        <v>1825</v>
      </c>
      <c r="Q337" s="450" t="s">
        <v>2385</v>
      </c>
      <c r="R337" s="458">
        <v>51</v>
      </c>
    </row>
    <row r="338" spans="11:18" ht="23.15" customHeight="1">
      <c r="K338" s="333">
        <v>337</v>
      </c>
      <c r="L338" s="456">
        <v>20002</v>
      </c>
      <c r="M338" s="450" t="s">
        <v>2386</v>
      </c>
      <c r="N338" s="450" t="s">
        <v>1770</v>
      </c>
      <c r="O338" s="457" t="s">
        <v>2289</v>
      </c>
      <c r="P338" s="450" t="s">
        <v>1949</v>
      </c>
      <c r="Q338" s="450" t="s">
        <v>2387</v>
      </c>
      <c r="R338" s="458">
        <v>55</v>
      </c>
    </row>
    <row r="339" spans="11:18" ht="23.15" customHeight="1">
      <c r="K339" s="333">
        <v>338</v>
      </c>
      <c r="L339" s="456">
        <v>20003</v>
      </c>
      <c r="M339" s="450" t="s">
        <v>2388</v>
      </c>
      <c r="N339" s="450" t="s">
        <v>1770</v>
      </c>
      <c r="O339" s="457" t="s">
        <v>2060</v>
      </c>
      <c r="P339" s="450" t="s">
        <v>1819</v>
      </c>
      <c r="Q339" s="450" t="s">
        <v>2389</v>
      </c>
      <c r="R339" s="458">
        <v>30</v>
      </c>
    </row>
    <row r="340" spans="11:18" ht="23.15" customHeight="1">
      <c r="K340" s="333">
        <v>339</v>
      </c>
      <c r="L340" s="456">
        <v>20004</v>
      </c>
      <c r="M340" s="450" t="s">
        <v>2390</v>
      </c>
      <c r="N340" s="450" t="s">
        <v>1770</v>
      </c>
      <c r="O340" s="457" t="s">
        <v>1999</v>
      </c>
      <c r="P340" s="450" t="s">
        <v>1822</v>
      </c>
      <c r="Q340" s="450" t="s">
        <v>2391</v>
      </c>
      <c r="R340" s="458">
        <v>35</v>
      </c>
    </row>
    <row r="341" spans="11:18" ht="23.15" customHeight="1">
      <c r="K341" s="333">
        <v>340</v>
      </c>
      <c r="L341" s="456">
        <v>20005</v>
      </c>
      <c r="M341" s="450" t="s">
        <v>2392</v>
      </c>
      <c r="N341" s="450" t="s">
        <v>1771</v>
      </c>
      <c r="O341" s="457" t="s">
        <v>2276</v>
      </c>
      <c r="P341" s="450" t="s">
        <v>1830</v>
      </c>
      <c r="Q341" s="450" t="s">
        <v>2393</v>
      </c>
      <c r="R341" s="458">
        <v>57</v>
      </c>
    </row>
    <row r="342" spans="11:18" ht="23.15" customHeight="1">
      <c r="K342" s="333">
        <v>341</v>
      </c>
      <c r="L342" s="456">
        <v>20006</v>
      </c>
      <c r="M342" s="450" t="s">
        <v>1100</v>
      </c>
      <c r="N342" s="450" t="s">
        <v>1771</v>
      </c>
      <c r="O342" s="457" t="s">
        <v>1802</v>
      </c>
      <c r="P342" s="450" t="s">
        <v>1841</v>
      </c>
      <c r="Q342" s="450" t="s">
        <v>2394</v>
      </c>
      <c r="R342" s="458">
        <v>80</v>
      </c>
    </row>
    <row r="343" spans="11:18" ht="23.15" customHeight="1">
      <c r="K343" s="333">
        <v>342</v>
      </c>
      <c r="L343" s="456">
        <v>20007</v>
      </c>
      <c r="M343" s="450" t="s">
        <v>2395</v>
      </c>
      <c r="N343" s="450" t="s">
        <v>1770</v>
      </c>
      <c r="O343" s="457" t="s">
        <v>793</v>
      </c>
      <c r="P343" s="450" t="s">
        <v>1835</v>
      </c>
      <c r="Q343" s="450" t="s">
        <v>2396</v>
      </c>
      <c r="R343" s="458">
        <v>46</v>
      </c>
    </row>
    <row r="344" spans="11:18" ht="23.15" customHeight="1">
      <c r="K344" s="333">
        <v>343</v>
      </c>
      <c r="L344" s="456">
        <v>20008</v>
      </c>
      <c r="M344" s="450" t="s">
        <v>2397</v>
      </c>
      <c r="N344" s="450" t="s">
        <v>1771</v>
      </c>
      <c r="O344" s="457" t="s">
        <v>826</v>
      </c>
      <c r="P344" s="450" t="s">
        <v>1835</v>
      </c>
      <c r="Q344" s="450" t="s">
        <v>2398</v>
      </c>
      <c r="R344" s="458">
        <v>67</v>
      </c>
    </row>
    <row r="345" spans="11:18" ht="23.15" customHeight="1">
      <c r="K345" s="333">
        <v>344</v>
      </c>
      <c r="L345" s="456">
        <v>20009</v>
      </c>
      <c r="M345" s="450" t="s">
        <v>2399</v>
      </c>
      <c r="N345" s="450" t="s">
        <v>1770</v>
      </c>
      <c r="O345" s="457" t="s">
        <v>1999</v>
      </c>
      <c r="P345" s="450" t="s">
        <v>1973</v>
      </c>
      <c r="Q345" s="450" t="s">
        <v>2400</v>
      </c>
      <c r="R345" s="458">
        <v>8</v>
      </c>
    </row>
    <row r="346" spans="11:18" ht="23.15" customHeight="1">
      <c r="K346" s="333">
        <v>345</v>
      </c>
      <c r="L346" s="456">
        <v>20010</v>
      </c>
      <c r="M346" s="450" t="s">
        <v>2401</v>
      </c>
      <c r="N346" s="450" t="s">
        <v>1771</v>
      </c>
      <c r="O346" s="457" t="s">
        <v>2402</v>
      </c>
      <c r="P346" s="450" t="s">
        <v>1819</v>
      </c>
      <c r="Q346" s="450" t="s">
        <v>2403</v>
      </c>
      <c r="R346" s="458">
        <v>57</v>
      </c>
    </row>
    <row r="347" spans="11:18" ht="23.15" customHeight="1">
      <c r="K347" s="333">
        <v>346</v>
      </c>
      <c r="L347" s="456">
        <v>20011</v>
      </c>
      <c r="M347" s="450" t="s">
        <v>2404</v>
      </c>
      <c r="N347" s="450" t="s">
        <v>1770</v>
      </c>
      <c r="O347" s="457" t="s">
        <v>2289</v>
      </c>
      <c r="P347" s="450" t="s">
        <v>1825</v>
      </c>
      <c r="Q347" s="450" t="s">
        <v>2405</v>
      </c>
      <c r="R347" s="458">
        <v>50</v>
      </c>
    </row>
    <row r="348" spans="11:18" ht="23.15" customHeight="1">
      <c r="K348" s="333">
        <v>347</v>
      </c>
      <c r="L348" s="456">
        <v>20012</v>
      </c>
      <c r="M348" s="450" t="s">
        <v>2406</v>
      </c>
      <c r="N348" s="450" t="s">
        <v>1770</v>
      </c>
      <c r="O348" s="457" t="s">
        <v>2289</v>
      </c>
      <c r="P348" s="450" t="s">
        <v>1949</v>
      </c>
      <c r="Q348" s="450" t="s">
        <v>2407</v>
      </c>
      <c r="R348" s="458">
        <v>51</v>
      </c>
    </row>
    <row r="349" spans="11:18" ht="23.15" customHeight="1">
      <c r="K349" s="333">
        <v>348</v>
      </c>
      <c r="L349" s="456">
        <v>20013</v>
      </c>
      <c r="M349" s="450" t="s">
        <v>2408</v>
      </c>
      <c r="N349" s="450" t="s">
        <v>1771</v>
      </c>
      <c r="O349" s="457" t="s">
        <v>2231</v>
      </c>
      <c r="P349" s="450" t="s">
        <v>1965</v>
      </c>
      <c r="Q349" s="450" t="s">
        <v>2409</v>
      </c>
      <c r="R349" s="458">
        <v>69</v>
      </c>
    </row>
    <row r="350" spans="11:18" ht="23.15" customHeight="1">
      <c r="K350" s="333">
        <v>349</v>
      </c>
      <c r="L350" s="456">
        <v>20014</v>
      </c>
      <c r="M350" s="450" t="s">
        <v>2410</v>
      </c>
      <c r="N350" s="450" t="s">
        <v>1770</v>
      </c>
      <c r="O350" s="457" t="s">
        <v>2411</v>
      </c>
      <c r="P350" s="450" t="s">
        <v>1822</v>
      </c>
      <c r="Q350" s="450" t="s">
        <v>2412</v>
      </c>
      <c r="R350" s="458">
        <v>60</v>
      </c>
    </row>
    <row r="351" spans="11:18" ht="23.15" customHeight="1">
      <c r="K351" s="333">
        <v>350</v>
      </c>
      <c r="L351" s="456">
        <v>20015</v>
      </c>
      <c r="M351" s="450" t="s">
        <v>2413</v>
      </c>
      <c r="N351" s="450" t="s">
        <v>1771</v>
      </c>
      <c r="O351" s="459" t="s">
        <v>2011</v>
      </c>
      <c r="P351" s="450" t="s">
        <v>1833</v>
      </c>
      <c r="Q351" s="450" t="s">
        <v>2414</v>
      </c>
      <c r="R351" s="458">
        <v>82</v>
      </c>
    </row>
    <row r="352" spans="11:18" ht="23.15" customHeight="1">
      <c r="K352" s="333">
        <v>351</v>
      </c>
      <c r="L352" s="456">
        <v>20016</v>
      </c>
      <c r="M352" s="450" t="s">
        <v>2415</v>
      </c>
      <c r="N352" s="450" t="s">
        <v>1770</v>
      </c>
      <c r="O352" s="457" t="s">
        <v>2416</v>
      </c>
      <c r="P352" s="450" t="s">
        <v>1825</v>
      </c>
      <c r="Q352" s="450" t="s">
        <v>2417</v>
      </c>
      <c r="R352" s="458">
        <v>30</v>
      </c>
    </row>
    <row r="353" spans="11:18" ht="23.15" customHeight="1">
      <c r="K353" s="333">
        <v>352</v>
      </c>
      <c r="L353" s="456">
        <v>20017</v>
      </c>
      <c r="M353" s="450" t="s">
        <v>2418</v>
      </c>
      <c r="N353" s="450" t="s">
        <v>1771</v>
      </c>
      <c r="O353" s="457" t="s">
        <v>2276</v>
      </c>
      <c r="P353" s="450" t="s">
        <v>1839</v>
      </c>
      <c r="Q353" s="450" t="s">
        <v>2419</v>
      </c>
      <c r="R353" s="458">
        <v>70</v>
      </c>
    </row>
    <row r="354" spans="11:18" ht="23.15" customHeight="1">
      <c r="K354" s="333">
        <v>353</v>
      </c>
      <c r="L354" s="456">
        <v>20018</v>
      </c>
      <c r="M354" s="450" t="s">
        <v>2420</v>
      </c>
      <c r="N354" s="450" t="s">
        <v>1771</v>
      </c>
      <c r="O354" s="457" t="s">
        <v>826</v>
      </c>
      <c r="P354" s="450" t="s">
        <v>1833</v>
      </c>
      <c r="Q354" s="450" t="s">
        <v>2421</v>
      </c>
      <c r="R354" s="458">
        <v>68</v>
      </c>
    </row>
    <row r="355" spans="11:18" ht="23.15" customHeight="1">
      <c r="K355" s="333">
        <v>354</v>
      </c>
      <c r="L355" s="456">
        <v>20019</v>
      </c>
      <c r="M355" s="450" t="s">
        <v>2422</v>
      </c>
      <c r="N355" s="450" t="s">
        <v>1770</v>
      </c>
      <c r="O355" s="457" t="s">
        <v>2289</v>
      </c>
      <c r="P355" s="450" t="s">
        <v>1949</v>
      </c>
      <c r="Q355" s="450" t="s">
        <v>2423</v>
      </c>
      <c r="R355" s="458">
        <v>46</v>
      </c>
    </row>
    <row r="356" spans="11:18" ht="23.15" customHeight="1">
      <c r="K356" s="333">
        <v>355</v>
      </c>
      <c r="L356" s="456">
        <v>21001</v>
      </c>
      <c r="M356" s="450" t="s">
        <v>2424</v>
      </c>
      <c r="N356" s="450" t="s">
        <v>1770</v>
      </c>
      <c r="O356" s="457" t="s">
        <v>2084</v>
      </c>
      <c r="P356" s="450" t="s">
        <v>1851</v>
      </c>
      <c r="Q356" s="450" t="s">
        <v>2425</v>
      </c>
      <c r="R356" s="458">
        <v>30</v>
      </c>
    </row>
    <row r="357" spans="11:18" ht="23.15" customHeight="1">
      <c r="K357" s="333">
        <v>356</v>
      </c>
      <c r="L357" s="456">
        <v>21002</v>
      </c>
      <c r="M357" s="450" t="s">
        <v>2426</v>
      </c>
      <c r="N357" s="450" t="s">
        <v>1771</v>
      </c>
      <c r="O357" s="457" t="s">
        <v>2001</v>
      </c>
      <c r="P357" s="450" t="s">
        <v>1839</v>
      </c>
      <c r="Q357" s="450" t="s">
        <v>2427</v>
      </c>
      <c r="R357" s="458">
        <v>74</v>
      </c>
    </row>
    <row r="358" spans="11:18" ht="23.15" customHeight="1">
      <c r="K358" s="333">
        <v>357</v>
      </c>
      <c r="L358" s="456">
        <v>21003</v>
      </c>
      <c r="M358" s="450" t="s">
        <v>2428</v>
      </c>
      <c r="N358" s="450" t="s">
        <v>1770</v>
      </c>
      <c r="O358" s="457" t="s">
        <v>2289</v>
      </c>
      <c r="P358" s="450" t="s">
        <v>1949</v>
      </c>
      <c r="Q358" s="450" t="s">
        <v>2429</v>
      </c>
      <c r="R358" s="458">
        <v>55</v>
      </c>
    </row>
    <row r="359" spans="11:18" ht="23.15" customHeight="1">
      <c r="K359" s="333">
        <v>358</v>
      </c>
      <c r="L359" s="456">
        <v>21004</v>
      </c>
      <c r="M359" s="450" t="s">
        <v>2430</v>
      </c>
      <c r="N359" s="450" t="s">
        <v>1770</v>
      </c>
      <c r="O359" s="457" t="s">
        <v>1999</v>
      </c>
      <c r="P359" s="450" t="s">
        <v>1812</v>
      </c>
      <c r="Q359" s="450" t="s">
        <v>2431</v>
      </c>
      <c r="R359" s="458">
        <v>53</v>
      </c>
    </row>
    <row r="360" spans="11:18" ht="23.15" customHeight="1">
      <c r="K360" s="333">
        <v>359</v>
      </c>
      <c r="L360" s="456">
        <v>21005</v>
      </c>
      <c r="M360" s="450" t="s">
        <v>2432</v>
      </c>
      <c r="N360" s="450" t="s">
        <v>1771</v>
      </c>
      <c r="O360" s="459" t="s">
        <v>2011</v>
      </c>
      <c r="P360" s="450" t="s">
        <v>1835</v>
      </c>
      <c r="Q360" s="450" t="s">
        <v>2433</v>
      </c>
      <c r="R360" s="458">
        <v>75</v>
      </c>
    </row>
    <row r="361" spans="11:18" ht="23.15" customHeight="1">
      <c r="K361" s="333">
        <v>360</v>
      </c>
      <c r="L361" s="456">
        <v>21006</v>
      </c>
      <c r="M361" s="450" t="s">
        <v>2434</v>
      </c>
      <c r="N361" s="450" t="s">
        <v>1770</v>
      </c>
      <c r="O361" s="457" t="s">
        <v>2317</v>
      </c>
      <c r="P361" s="450" t="s">
        <v>1822</v>
      </c>
      <c r="Q361" s="450" t="s">
        <v>2435</v>
      </c>
      <c r="R361" s="458">
        <v>186</v>
      </c>
    </row>
    <row r="362" spans="11:18" ht="23.15" customHeight="1">
      <c r="K362" s="333">
        <v>361</v>
      </c>
      <c r="L362" s="456">
        <v>21007</v>
      </c>
      <c r="M362" s="450" t="s">
        <v>2436</v>
      </c>
      <c r="N362" s="450" t="s">
        <v>1770</v>
      </c>
      <c r="O362" s="457" t="s">
        <v>2001</v>
      </c>
      <c r="P362" s="450" t="s">
        <v>1851</v>
      </c>
      <c r="Q362" s="450" t="s">
        <v>2437</v>
      </c>
      <c r="R362" s="458">
        <v>55</v>
      </c>
    </row>
    <row r="363" spans="11:18" ht="23.15" customHeight="1">
      <c r="K363" s="333">
        <v>362</v>
      </c>
      <c r="L363" s="456">
        <v>21008</v>
      </c>
      <c r="M363" s="450" t="s">
        <v>2438</v>
      </c>
      <c r="N363" s="450" t="s">
        <v>1771</v>
      </c>
      <c r="O363" s="457" t="s">
        <v>2276</v>
      </c>
      <c r="P363" s="450" t="s">
        <v>1835</v>
      </c>
      <c r="Q363" s="450" t="s">
        <v>2439</v>
      </c>
      <c r="R363" s="458">
        <v>61</v>
      </c>
    </row>
    <row r="364" spans="11:18" ht="23.15" customHeight="1">
      <c r="K364" s="333">
        <v>363</v>
      </c>
      <c r="L364" s="456">
        <v>21009</v>
      </c>
      <c r="M364" s="450" t="s">
        <v>2440</v>
      </c>
      <c r="N364" s="450" t="s">
        <v>1770</v>
      </c>
      <c r="O364" s="457" t="s">
        <v>2001</v>
      </c>
      <c r="P364" s="450" t="s">
        <v>2181</v>
      </c>
      <c r="Q364" s="450" t="s">
        <v>2441</v>
      </c>
      <c r="R364" s="458">
        <v>48</v>
      </c>
    </row>
    <row r="365" spans="11:18" ht="23.15" customHeight="1">
      <c r="K365" s="333">
        <v>364</v>
      </c>
      <c r="L365" s="456">
        <v>21010</v>
      </c>
      <c r="M365" s="450" t="s">
        <v>2442</v>
      </c>
      <c r="N365" s="450" t="s">
        <v>1771</v>
      </c>
      <c r="O365" s="457" t="s">
        <v>2443</v>
      </c>
      <c r="P365" s="450" t="s">
        <v>1835</v>
      </c>
      <c r="Q365" s="450" t="s">
        <v>2444</v>
      </c>
      <c r="R365" s="458">
        <v>70</v>
      </c>
    </row>
    <row r="366" spans="11:18" ht="23.15" customHeight="1">
      <c r="K366" s="333">
        <v>365</v>
      </c>
      <c r="L366" s="456">
        <v>21011</v>
      </c>
      <c r="M366" s="450" t="s">
        <v>2445</v>
      </c>
      <c r="N366" s="450" t="s">
        <v>1770</v>
      </c>
      <c r="O366" s="457" t="s">
        <v>2446</v>
      </c>
      <c r="P366" s="450" t="s">
        <v>1819</v>
      </c>
      <c r="Q366" s="450" t="s">
        <v>2447</v>
      </c>
      <c r="R366" s="458">
        <v>94</v>
      </c>
    </row>
    <row r="367" spans="11:18" ht="23.15" customHeight="1">
      <c r="K367" s="333">
        <v>366</v>
      </c>
      <c r="L367" s="456">
        <v>21012</v>
      </c>
      <c r="M367" s="450" t="s">
        <v>2448</v>
      </c>
      <c r="N367" s="450" t="s">
        <v>1771</v>
      </c>
      <c r="O367" s="457" t="s">
        <v>2001</v>
      </c>
      <c r="P367" s="450" t="s">
        <v>1846</v>
      </c>
      <c r="Q367" s="450" t="s">
        <v>2449</v>
      </c>
      <c r="R367" s="458">
        <v>55</v>
      </c>
    </row>
    <row r="368" spans="11:18" ht="23.15" customHeight="1">
      <c r="K368" s="333">
        <v>367</v>
      </c>
      <c r="L368" s="456">
        <v>21013</v>
      </c>
      <c r="M368" s="450" t="s">
        <v>2450</v>
      </c>
      <c r="N368" s="450" t="s">
        <v>1770</v>
      </c>
      <c r="O368" s="457" t="s">
        <v>2300</v>
      </c>
      <c r="P368" s="450" t="s">
        <v>1822</v>
      </c>
      <c r="Q368" s="450" t="s">
        <v>2451</v>
      </c>
      <c r="R368" s="458">
        <v>36</v>
      </c>
    </row>
    <row r="369" spans="11:18" ht="23.15" customHeight="1">
      <c r="K369" s="333">
        <v>368</v>
      </c>
      <c r="L369" s="456">
        <v>21014</v>
      </c>
      <c r="M369" s="450" t="s">
        <v>2452</v>
      </c>
      <c r="N369" s="450" t="s">
        <v>1770</v>
      </c>
      <c r="O369" s="457" t="s">
        <v>795</v>
      </c>
      <c r="P369" s="450" t="s">
        <v>1839</v>
      </c>
      <c r="Q369" s="450" t="s">
        <v>2453</v>
      </c>
      <c r="R369" s="458">
        <v>42</v>
      </c>
    </row>
    <row r="370" spans="11:18" ht="23.15" customHeight="1">
      <c r="K370" s="333">
        <v>369</v>
      </c>
      <c r="L370" s="456">
        <v>22001</v>
      </c>
      <c r="M370" s="450" t="s">
        <v>2454</v>
      </c>
      <c r="N370" s="450" t="s">
        <v>1770</v>
      </c>
      <c r="O370" s="457" t="s">
        <v>2455</v>
      </c>
      <c r="P370" s="450" t="s">
        <v>1822</v>
      </c>
      <c r="Q370" s="450" t="s">
        <v>2456</v>
      </c>
      <c r="R370" s="458">
        <v>68</v>
      </c>
    </row>
    <row r="371" spans="11:18" ht="23.15" customHeight="1">
      <c r="K371" s="333">
        <v>370</v>
      </c>
      <c r="L371" s="456">
        <v>22002</v>
      </c>
      <c r="M371" s="450" t="s">
        <v>2457</v>
      </c>
      <c r="N371" s="450" t="s">
        <v>1770</v>
      </c>
      <c r="O371" s="457" t="s">
        <v>1999</v>
      </c>
      <c r="P371" s="450" t="s">
        <v>1822</v>
      </c>
      <c r="Q371" s="450" t="s">
        <v>2458</v>
      </c>
      <c r="R371" s="458">
        <v>50</v>
      </c>
    </row>
    <row r="372" spans="11:18" ht="23.15" customHeight="1">
      <c r="K372" s="333">
        <v>371</v>
      </c>
      <c r="L372" s="456">
        <v>22003</v>
      </c>
      <c r="M372" s="450" t="s">
        <v>2459</v>
      </c>
      <c r="N372" s="450" t="s">
        <v>1771</v>
      </c>
      <c r="O372" s="457" t="s">
        <v>2460</v>
      </c>
      <c r="P372" s="450" t="s">
        <v>1851</v>
      </c>
      <c r="Q372" s="450" t="s">
        <v>2461</v>
      </c>
      <c r="R372" s="458">
        <v>69</v>
      </c>
    </row>
    <row r="373" spans="11:18" ht="23.15" customHeight="1">
      <c r="K373" s="333">
        <v>372</v>
      </c>
      <c r="L373" s="456">
        <v>22004</v>
      </c>
      <c r="M373" s="450" t="s">
        <v>2462</v>
      </c>
      <c r="N373" s="450" t="s">
        <v>1770</v>
      </c>
      <c r="O373" s="457" t="s">
        <v>2463</v>
      </c>
      <c r="P373" s="450" t="s">
        <v>1835</v>
      </c>
      <c r="Q373" s="450" t="s">
        <v>2464</v>
      </c>
      <c r="R373" s="458">
        <v>50</v>
      </c>
    </row>
    <row r="374" spans="11:18" ht="23.15" customHeight="1">
      <c r="K374" s="333">
        <v>373</v>
      </c>
      <c r="L374" s="456">
        <v>22005</v>
      </c>
      <c r="M374" s="450" t="s">
        <v>2465</v>
      </c>
      <c r="N374" s="450" t="s">
        <v>1770</v>
      </c>
      <c r="O374" s="457" t="s">
        <v>2466</v>
      </c>
      <c r="P374" s="450" t="s">
        <v>1825</v>
      </c>
      <c r="Q374" s="450" t="s">
        <v>2467</v>
      </c>
      <c r="R374" s="458">
        <v>14</v>
      </c>
    </row>
    <row r="375" spans="11:18" ht="23.15" customHeight="1">
      <c r="K375" s="333">
        <v>374</v>
      </c>
      <c r="L375" s="456">
        <v>22007</v>
      </c>
      <c r="M375" s="450" t="s">
        <v>2468</v>
      </c>
      <c r="N375" s="450" t="s">
        <v>1770</v>
      </c>
      <c r="O375" s="457" t="s">
        <v>2300</v>
      </c>
      <c r="P375" s="450" t="s">
        <v>1822</v>
      </c>
      <c r="Q375" s="450" t="s">
        <v>2469</v>
      </c>
      <c r="R375" s="458">
        <v>56</v>
      </c>
    </row>
    <row r="376" spans="11:18" ht="23.15" customHeight="1">
      <c r="K376" s="333">
        <v>375</v>
      </c>
      <c r="L376" s="456">
        <v>22008</v>
      </c>
      <c r="M376" s="450" t="s">
        <v>2470</v>
      </c>
      <c r="N376" s="450" t="s">
        <v>1770</v>
      </c>
      <c r="O376" s="457" t="s">
        <v>2466</v>
      </c>
      <c r="P376" s="450" t="s">
        <v>1825</v>
      </c>
      <c r="Q376" s="450" t="s">
        <v>2471</v>
      </c>
      <c r="R376" s="458">
        <v>23</v>
      </c>
    </row>
    <row r="377" spans="11:18" ht="23.15" customHeight="1">
      <c r="K377" s="333">
        <v>376</v>
      </c>
      <c r="L377" s="456">
        <v>22009</v>
      </c>
      <c r="M377" s="450" t="s">
        <v>2472</v>
      </c>
      <c r="N377" s="450" t="s">
        <v>1770</v>
      </c>
      <c r="O377" s="457" t="s">
        <v>2473</v>
      </c>
      <c r="P377" s="450" t="s">
        <v>2117</v>
      </c>
      <c r="Q377" s="450" t="s">
        <v>2474</v>
      </c>
      <c r="R377" s="458">
        <v>62</v>
      </c>
    </row>
    <row r="378" spans="11:18" ht="23.15" customHeight="1">
      <c r="K378" s="1">
        <v>377</v>
      </c>
      <c r="L378" s="456">
        <v>22010</v>
      </c>
      <c r="M378" s="450" t="s">
        <v>2475</v>
      </c>
      <c r="N378" s="450" t="s">
        <v>1770</v>
      </c>
      <c r="O378" s="457" t="s">
        <v>2476</v>
      </c>
      <c r="P378" s="450" t="s">
        <v>2477</v>
      </c>
      <c r="Q378" s="450" t="s">
        <v>2478</v>
      </c>
      <c r="R378" s="458">
        <v>80</v>
      </c>
    </row>
    <row r="379" spans="11:18" ht="23.15" customHeight="1">
      <c r="K379" s="1">
        <v>378</v>
      </c>
      <c r="L379" s="456">
        <v>23001</v>
      </c>
      <c r="M379" s="450" t="s">
        <v>2479</v>
      </c>
      <c r="N379" s="450" t="s">
        <v>1770</v>
      </c>
      <c r="O379" s="457" t="s">
        <v>2460</v>
      </c>
      <c r="P379" s="450" t="s">
        <v>1851</v>
      </c>
      <c r="Q379" s="450" t="s">
        <v>2480</v>
      </c>
      <c r="R379" s="458">
        <v>52</v>
      </c>
    </row>
    <row r="380" spans="11:18" ht="23.15" customHeight="1">
      <c r="K380" s="1">
        <v>379</v>
      </c>
      <c r="L380" s="456">
        <v>23002</v>
      </c>
      <c r="M380" s="450" t="s">
        <v>2481</v>
      </c>
      <c r="N380" s="450" t="s">
        <v>1771</v>
      </c>
      <c r="O380" s="457" t="s">
        <v>2276</v>
      </c>
      <c r="P380" s="450" t="s">
        <v>1833</v>
      </c>
      <c r="Q380" s="450" t="s">
        <v>2482</v>
      </c>
      <c r="R380" s="458">
        <v>70</v>
      </c>
    </row>
    <row r="381" spans="11:18" ht="23.15" customHeight="1">
      <c r="K381" s="1">
        <v>380</v>
      </c>
      <c r="L381" s="456">
        <v>23003</v>
      </c>
      <c r="M381" s="450" t="s">
        <v>2483</v>
      </c>
      <c r="N381" s="450" t="s">
        <v>1770</v>
      </c>
      <c r="O381" s="457" t="s">
        <v>797</v>
      </c>
      <c r="P381" s="450" t="s">
        <v>1822</v>
      </c>
      <c r="Q381" s="450" t="s">
        <v>2484</v>
      </c>
      <c r="R381" s="458">
        <v>32</v>
      </c>
    </row>
    <row r="382" spans="11:18" ht="23.15" customHeight="1">
      <c r="K382" s="1">
        <v>381</v>
      </c>
      <c r="L382" s="456">
        <v>23004</v>
      </c>
      <c r="M382" s="450" t="s">
        <v>2485</v>
      </c>
      <c r="N382" s="450" t="s">
        <v>1771</v>
      </c>
      <c r="O382" s="457" t="s">
        <v>2037</v>
      </c>
      <c r="P382" s="450" t="s">
        <v>1822</v>
      </c>
      <c r="Q382" s="450" t="s">
        <v>2486</v>
      </c>
      <c r="R382" s="458">
        <v>39</v>
      </c>
    </row>
    <row r="383" spans="11:18" ht="23.15" customHeight="1">
      <c r="K383" s="1">
        <v>382</v>
      </c>
      <c r="L383" s="456">
        <v>23005</v>
      </c>
      <c r="M383" s="450" t="s">
        <v>2487</v>
      </c>
      <c r="N383" s="450" t="s">
        <v>1770</v>
      </c>
      <c r="O383" s="457" t="s">
        <v>2488</v>
      </c>
      <c r="P383" s="450" t="s">
        <v>1841</v>
      </c>
      <c r="Q383" s="450" t="s">
        <v>2489</v>
      </c>
      <c r="R383" s="458">
        <v>47</v>
      </c>
    </row>
    <row r="384" spans="11:18" ht="23.15" customHeight="1">
      <c r="K384" s="1">
        <v>383</v>
      </c>
      <c r="L384" s="456">
        <v>23006</v>
      </c>
      <c r="M384" s="450" t="s">
        <v>2490</v>
      </c>
      <c r="N384" s="450" t="s">
        <v>1770</v>
      </c>
      <c r="O384" s="457" t="s">
        <v>2289</v>
      </c>
      <c r="P384" s="450" t="s">
        <v>1825</v>
      </c>
      <c r="Q384" s="450" t="s">
        <v>2491</v>
      </c>
      <c r="R384" s="458">
        <v>47</v>
      </c>
    </row>
    <row r="385" spans="11:18" ht="23.15" customHeight="1">
      <c r="K385" s="1">
        <v>384</v>
      </c>
      <c r="L385" s="456">
        <v>23007</v>
      </c>
      <c r="M385" s="450" t="s">
        <v>2492</v>
      </c>
      <c r="N385" s="450" t="s">
        <v>1770</v>
      </c>
      <c r="O385" s="457" t="s">
        <v>1803</v>
      </c>
      <c r="P385" s="450" t="s">
        <v>1825</v>
      </c>
      <c r="Q385" s="450" t="s">
        <v>2493</v>
      </c>
      <c r="R385" s="458">
        <v>32</v>
      </c>
    </row>
    <row r="386" spans="11:18" ht="23.15" customHeight="1">
      <c r="K386" s="1">
        <v>385</v>
      </c>
      <c r="L386" s="456">
        <v>23008</v>
      </c>
      <c r="M386" s="450" t="s">
        <v>2494</v>
      </c>
      <c r="N386" s="450" t="s">
        <v>1770</v>
      </c>
      <c r="O386" s="457" t="s">
        <v>2488</v>
      </c>
      <c r="P386" s="450" t="s">
        <v>1835</v>
      </c>
      <c r="Q386" s="450" t="s">
        <v>2495</v>
      </c>
      <c r="R386" s="458">
        <v>49</v>
      </c>
    </row>
    <row r="387" spans="11:18" ht="23.15" customHeight="1">
      <c r="K387" s="1">
        <v>386</v>
      </c>
      <c r="L387" s="460">
        <v>23009</v>
      </c>
      <c r="M387" s="461" t="s">
        <v>2496</v>
      </c>
      <c r="N387" s="450" t="s">
        <v>1770</v>
      </c>
      <c r="O387" s="457" t="s">
        <v>797</v>
      </c>
      <c r="P387" s="450" t="s">
        <v>1875</v>
      </c>
      <c r="Q387" s="450" t="s">
        <v>2497</v>
      </c>
      <c r="R387" s="458">
        <v>32</v>
      </c>
    </row>
    <row r="388" spans="11:18" ht="23.15" customHeight="1">
      <c r="K388" s="1">
        <v>387</v>
      </c>
      <c r="L388" s="460">
        <v>23010</v>
      </c>
      <c r="M388" s="461" t="s">
        <v>2498</v>
      </c>
      <c r="N388" s="450" t="s">
        <v>1770</v>
      </c>
      <c r="O388" s="457" t="s">
        <v>2499</v>
      </c>
      <c r="P388" s="450" t="s">
        <v>2006</v>
      </c>
      <c r="Q388" s="450" t="s">
        <v>2500</v>
      </c>
      <c r="R388" s="458">
        <v>31</v>
      </c>
    </row>
    <row r="389" spans="11:18" ht="23.15" customHeight="1">
      <c r="K389" s="1">
        <v>388</v>
      </c>
      <c r="L389" s="460">
        <v>24001</v>
      </c>
      <c r="M389" s="461" t="s">
        <v>2501</v>
      </c>
      <c r="N389" s="450" t="s">
        <v>1770</v>
      </c>
      <c r="O389" s="457" t="s">
        <v>2411</v>
      </c>
      <c r="P389" s="450" t="s">
        <v>1819</v>
      </c>
      <c r="Q389" s="450" t="s">
        <v>2502</v>
      </c>
      <c r="R389" s="458">
        <v>44</v>
      </c>
    </row>
    <row r="390" spans="11:18" ht="23.15" customHeight="1">
      <c r="K390" s="1">
        <v>389</v>
      </c>
      <c r="L390" s="460">
        <v>24002</v>
      </c>
      <c r="M390" s="461" t="s">
        <v>2503</v>
      </c>
      <c r="N390" s="450" t="s">
        <v>1771</v>
      </c>
      <c r="O390" s="457" t="s">
        <v>2488</v>
      </c>
      <c r="P390" s="450" t="s">
        <v>1822</v>
      </c>
      <c r="Q390" s="450" t="s">
        <v>2504</v>
      </c>
      <c r="R390" s="458">
        <v>47</v>
      </c>
    </row>
    <row r="391" spans="11:18" ht="23.15" customHeight="1">
      <c r="K391" s="1">
        <v>390</v>
      </c>
      <c r="L391" s="460">
        <v>24003</v>
      </c>
      <c r="M391" s="461" t="s">
        <v>2505</v>
      </c>
      <c r="N391" s="450" t="s">
        <v>1771</v>
      </c>
      <c r="O391" s="457" t="s">
        <v>2276</v>
      </c>
      <c r="P391" s="450" t="s">
        <v>1883</v>
      </c>
      <c r="Q391" s="450" t="s">
        <v>2506</v>
      </c>
      <c r="R391" s="458">
        <v>69</v>
      </c>
    </row>
    <row r="392" spans="11:18" ht="23.15" customHeight="1">
      <c r="K392" s="1">
        <v>391</v>
      </c>
      <c r="L392" s="460">
        <v>25001</v>
      </c>
      <c r="M392" s="461" t="s">
        <v>2507</v>
      </c>
      <c r="N392" s="450" t="s">
        <v>1770</v>
      </c>
      <c r="O392" s="457" t="s">
        <v>1804</v>
      </c>
      <c r="P392" s="450" t="s">
        <v>1949</v>
      </c>
      <c r="Q392" s="450" t="s">
        <v>2508</v>
      </c>
      <c r="R392" s="458">
        <v>24</v>
      </c>
    </row>
    <row r="393" spans="11:18" ht="23.15" customHeight="1">
      <c r="K393" s="1">
        <v>392</v>
      </c>
      <c r="L393" s="460">
        <v>25002</v>
      </c>
      <c r="M393" s="461" t="s">
        <v>2509</v>
      </c>
      <c r="N393" s="450" t="s">
        <v>1770</v>
      </c>
      <c r="O393" s="457" t="s">
        <v>2317</v>
      </c>
      <c r="P393" s="450" t="s">
        <v>2006</v>
      </c>
      <c r="Q393" s="450" t="s">
        <v>2510</v>
      </c>
      <c r="R393" s="458">
        <v>113</v>
      </c>
    </row>
    <row r="394" spans="11:18" ht="23.15" customHeight="1">
      <c r="K394" s="1">
        <v>393</v>
      </c>
      <c r="L394" s="460">
        <v>25003</v>
      </c>
      <c r="M394" s="461" t="s">
        <v>2511</v>
      </c>
      <c r="N394" s="450" t="s">
        <v>1770</v>
      </c>
      <c r="O394" s="457" t="s">
        <v>2276</v>
      </c>
      <c r="P394" s="450" t="s">
        <v>1839</v>
      </c>
      <c r="Q394" s="450" t="s">
        <v>2512</v>
      </c>
      <c r="R394" s="458">
        <v>80</v>
      </c>
    </row>
    <row r="395" spans="11:18" ht="23.15" customHeight="1">
      <c r="K395" s="1">
        <v>394</v>
      </c>
      <c r="L395" s="460">
        <v>25004</v>
      </c>
      <c r="M395" s="462" t="s">
        <v>2513</v>
      </c>
      <c r="N395" s="450" t="s">
        <v>1770</v>
      </c>
      <c r="O395" s="457" t="s">
        <v>2514</v>
      </c>
      <c r="P395" s="450" t="s">
        <v>1949</v>
      </c>
      <c r="Q395" s="450" t="s">
        <v>2515</v>
      </c>
      <c r="R395" s="458">
        <v>50</v>
      </c>
    </row>
    <row r="396" spans="11:18" ht="23.15" customHeight="1">
      <c r="K396" s="1">
        <v>395</v>
      </c>
      <c r="L396" s="456"/>
      <c r="M396" s="450"/>
      <c r="N396" s="450"/>
      <c r="O396" s="457"/>
      <c r="P396" s="450"/>
      <c r="Q396" s="450"/>
      <c r="R396" s="458"/>
    </row>
    <row r="397" spans="11:18" ht="23.15" customHeight="1" thickBot="1">
      <c r="K397" s="1">
        <v>396</v>
      </c>
      <c r="L397" s="463"/>
      <c r="M397" s="464"/>
      <c r="N397" s="464"/>
      <c r="O397" s="465"/>
      <c r="P397" s="464"/>
      <c r="Q397" s="464"/>
      <c r="R397" s="466"/>
    </row>
    <row r="398" spans="11:18" ht="23.15" customHeight="1">
      <c r="K398" s="1">
        <v>397</v>
      </c>
      <c r="L398" s="1">
        <v>20398</v>
      </c>
      <c r="M398" s="1" t="s">
        <v>1110</v>
      </c>
      <c r="N398" s="1" t="s">
        <v>1111</v>
      </c>
      <c r="O398" s="1" t="s">
        <v>1112</v>
      </c>
    </row>
    <row r="399" spans="11:18" ht="23.15" customHeight="1">
      <c r="K399" s="1">
        <v>398</v>
      </c>
      <c r="L399" s="1">
        <v>20399</v>
      </c>
      <c r="M399" s="1" t="s">
        <v>1113</v>
      </c>
      <c r="N399" s="1" t="s">
        <v>1114</v>
      </c>
      <c r="O399" s="1" t="s">
        <v>1115</v>
      </c>
    </row>
    <row r="400" spans="11:18" ht="23.15" customHeight="1">
      <c r="K400" s="1">
        <v>399</v>
      </c>
      <c r="L400" s="1">
        <v>20400</v>
      </c>
      <c r="M400" s="1" t="s">
        <v>1116</v>
      </c>
      <c r="N400" s="1" t="s">
        <v>1117</v>
      </c>
      <c r="O400" s="1" t="s">
        <v>1118</v>
      </c>
    </row>
    <row r="401" spans="11:15" ht="23.15" customHeight="1">
      <c r="K401" s="1">
        <v>400</v>
      </c>
      <c r="L401" s="1">
        <v>20401</v>
      </c>
      <c r="M401" s="1" t="s">
        <v>1119</v>
      </c>
      <c r="N401" s="1" t="s">
        <v>1120</v>
      </c>
      <c r="O401" s="1" t="s">
        <v>1121</v>
      </c>
    </row>
    <row r="402" spans="11:15" ht="23.15" customHeight="1">
      <c r="K402" s="1">
        <v>401</v>
      </c>
      <c r="L402" s="1">
        <v>20402</v>
      </c>
      <c r="M402" s="1" t="s">
        <v>1122</v>
      </c>
      <c r="N402" s="1" t="s">
        <v>1123</v>
      </c>
      <c r="O402" s="1" t="s">
        <v>1124</v>
      </c>
    </row>
    <row r="403" spans="11:15" ht="23.15" customHeight="1">
      <c r="K403" s="1">
        <v>402</v>
      </c>
      <c r="L403" s="1">
        <v>20403</v>
      </c>
      <c r="M403" s="1" t="s">
        <v>1125</v>
      </c>
      <c r="N403" s="1" t="s">
        <v>1126</v>
      </c>
      <c r="O403" s="1" t="s">
        <v>1127</v>
      </c>
    </row>
    <row r="404" spans="11:15" ht="23.15" customHeight="1">
      <c r="K404" s="1">
        <v>403</v>
      </c>
      <c r="L404" s="1">
        <v>20404</v>
      </c>
      <c r="M404" s="1" t="s">
        <v>1128</v>
      </c>
      <c r="N404" s="1" t="s">
        <v>1129</v>
      </c>
      <c r="O404" s="1" t="s">
        <v>1130</v>
      </c>
    </row>
    <row r="405" spans="11:15" ht="23.15" customHeight="1">
      <c r="K405" s="1">
        <v>404</v>
      </c>
      <c r="L405" s="1">
        <v>20405</v>
      </c>
      <c r="M405" s="1" t="s">
        <v>1131</v>
      </c>
      <c r="N405" s="1" t="s">
        <v>1132</v>
      </c>
      <c r="O405" s="1" t="s">
        <v>1133</v>
      </c>
    </row>
    <row r="406" spans="11:15" ht="23.15" customHeight="1">
      <c r="K406" s="1">
        <v>405</v>
      </c>
      <c r="L406" s="1">
        <v>20406</v>
      </c>
      <c r="M406" s="1" t="s">
        <v>1134</v>
      </c>
      <c r="N406" s="1" t="s">
        <v>1135</v>
      </c>
      <c r="O406" s="1" t="s">
        <v>1136</v>
      </c>
    </row>
    <row r="407" spans="11:15" ht="23.15" customHeight="1">
      <c r="K407" s="1">
        <v>406</v>
      </c>
      <c r="L407" s="1">
        <v>20407</v>
      </c>
      <c r="M407" s="1" t="s">
        <v>1137</v>
      </c>
      <c r="N407" s="1" t="s">
        <v>1138</v>
      </c>
      <c r="O407" s="1" t="s">
        <v>1139</v>
      </c>
    </row>
    <row r="408" spans="11:15" ht="23.15" customHeight="1">
      <c r="K408" s="1">
        <v>407</v>
      </c>
      <c r="L408" s="1">
        <v>20408</v>
      </c>
      <c r="M408" s="1" t="s">
        <v>1140</v>
      </c>
      <c r="N408" s="1" t="s">
        <v>1141</v>
      </c>
      <c r="O408" s="1" t="s">
        <v>1142</v>
      </c>
    </row>
    <row r="409" spans="11:15" ht="23.15" customHeight="1">
      <c r="K409" s="1">
        <v>408</v>
      </c>
      <c r="L409" s="1">
        <v>20409</v>
      </c>
      <c r="M409" s="1" t="s">
        <v>1143</v>
      </c>
      <c r="N409" s="1" t="s">
        <v>1144</v>
      </c>
      <c r="O409" s="1" t="s">
        <v>1145</v>
      </c>
    </row>
    <row r="410" spans="11:15" ht="23.15" customHeight="1">
      <c r="K410" s="1">
        <v>409</v>
      </c>
      <c r="L410" s="1">
        <v>20410</v>
      </c>
      <c r="M410" s="1" t="s">
        <v>1146</v>
      </c>
      <c r="N410" s="1" t="s">
        <v>1147</v>
      </c>
      <c r="O410" s="1" t="s">
        <v>1148</v>
      </c>
    </row>
    <row r="411" spans="11:15" ht="23.15" customHeight="1">
      <c r="K411" s="1">
        <v>410</v>
      </c>
      <c r="L411" s="1">
        <v>20411</v>
      </c>
      <c r="M411" s="1" t="s">
        <v>1149</v>
      </c>
      <c r="N411" s="1" t="s">
        <v>1150</v>
      </c>
      <c r="O411" s="1" t="s">
        <v>1151</v>
      </c>
    </row>
    <row r="412" spans="11:15" ht="23.15" customHeight="1">
      <c r="K412" s="1">
        <v>411</v>
      </c>
      <c r="L412" s="1">
        <v>20412</v>
      </c>
      <c r="M412" s="1" t="s">
        <v>1152</v>
      </c>
      <c r="N412" s="1" t="s">
        <v>1153</v>
      </c>
      <c r="O412" s="1" t="s">
        <v>1154</v>
      </c>
    </row>
    <row r="413" spans="11:15" ht="23.15" customHeight="1">
      <c r="K413" s="1">
        <v>412</v>
      </c>
      <c r="L413" s="1">
        <v>20413</v>
      </c>
      <c r="M413" s="1" t="s">
        <v>1155</v>
      </c>
      <c r="N413" s="1" t="s">
        <v>1156</v>
      </c>
      <c r="O413" s="1" t="s">
        <v>1157</v>
      </c>
    </row>
    <row r="414" spans="11:15" ht="23.15" customHeight="1">
      <c r="K414" s="1">
        <v>413</v>
      </c>
      <c r="L414" s="1">
        <v>20414</v>
      </c>
      <c r="M414" s="1" t="s">
        <v>1158</v>
      </c>
      <c r="N414" s="1" t="s">
        <v>1159</v>
      </c>
      <c r="O414" s="1" t="s">
        <v>1160</v>
      </c>
    </row>
    <row r="415" spans="11:15" ht="23.15" customHeight="1">
      <c r="K415" s="1">
        <v>414</v>
      </c>
      <c r="L415" s="1">
        <v>20415</v>
      </c>
      <c r="M415" s="1" t="s">
        <v>1161</v>
      </c>
      <c r="N415" s="1" t="s">
        <v>1162</v>
      </c>
      <c r="O415" s="1" t="s">
        <v>1163</v>
      </c>
    </row>
    <row r="416" spans="11:15" ht="23.15" customHeight="1">
      <c r="K416" s="1">
        <v>415</v>
      </c>
      <c r="L416" s="1">
        <v>20416</v>
      </c>
      <c r="M416" s="1" t="s">
        <v>1164</v>
      </c>
      <c r="N416" s="1" t="s">
        <v>1165</v>
      </c>
      <c r="O416" s="1" t="s">
        <v>1166</v>
      </c>
    </row>
    <row r="417" spans="11:15" ht="23.15" customHeight="1">
      <c r="K417" s="1">
        <v>416</v>
      </c>
      <c r="L417" s="1">
        <v>20417</v>
      </c>
      <c r="M417" s="1" t="s">
        <v>1167</v>
      </c>
      <c r="N417" s="1" t="s">
        <v>1168</v>
      </c>
      <c r="O417" s="1" t="s">
        <v>1169</v>
      </c>
    </row>
    <row r="418" spans="11:15" ht="23.15" customHeight="1">
      <c r="K418" s="1">
        <v>417</v>
      </c>
      <c r="L418" s="1">
        <v>20418</v>
      </c>
      <c r="M418" s="1" t="s">
        <v>1170</v>
      </c>
      <c r="N418" s="1" t="s">
        <v>1171</v>
      </c>
      <c r="O418" s="1" t="s">
        <v>1172</v>
      </c>
    </row>
    <row r="419" spans="11:15" ht="23.15" customHeight="1">
      <c r="K419" s="1">
        <v>418</v>
      </c>
      <c r="L419" s="1">
        <v>20419</v>
      </c>
      <c r="M419" s="1" t="s">
        <v>1173</v>
      </c>
      <c r="N419" s="1" t="s">
        <v>1174</v>
      </c>
      <c r="O419" s="1" t="s">
        <v>1175</v>
      </c>
    </row>
    <row r="420" spans="11:15" ht="23.15" customHeight="1">
      <c r="K420" s="1">
        <v>419</v>
      </c>
      <c r="L420" s="1">
        <v>20420</v>
      </c>
      <c r="M420" s="1" t="s">
        <v>1176</v>
      </c>
      <c r="N420" s="1" t="s">
        <v>1177</v>
      </c>
      <c r="O420" s="1" t="s">
        <v>1178</v>
      </c>
    </row>
    <row r="421" spans="11:15" ht="23.15" customHeight="1">
      <c r="K421" s="1">
        <v>420</v>
      </c>
      <c r="L421" s="1">
        <v>20421</v>
      </c>
      <c r="M421" s="1" t="s">
        <v>1179</v>
      </c>
      <c r="N421" s="1" t="s">
        <v>1180</v>
      </c>
      <c r="O421" s="1" t="s">
        <v>1181</v>
      </c>
    </row>
    <row r="422" spans="11:15" ht="23.15" customHeight="1">
      <c r="K422" s="1">
        <v>421</v>
      </c>
      <c r="L422" s="1">
        <v>20422</v>
      </c>
      <c r="M422" s="1" t="s">
        <v>1182</v>
      </c>
      <c r="N422" s="1" t="s">
        <v>1183</v>
      </c>
      <c r="O422" s="1" t="s">
        <v>1184</v>
      </c>
    </row>
    <row r="423" spans="11:15" ht="23.15" customHeight="1">
      <c r="K423" s="1">
        <v>422</v>
      </c>
      <c r="L423" s="1">
        <v>20423</v>
      </c>
      <c r="M423" s="1" t="s">
        <v>1185</v>
      </c>
      <c r="N423" s="1" t="s">
        <v>1186</v>
      </c>
      <c r="O423" s="1" t="s">
        <v>1187</v>
      </c>
    </row>
    <row r="424" spans="11:15" ht="23.15" customHeight="1">
      <c r="K424" s="1">
        <v>423</v>
      </c>
      <c r="L424" s="1">
        <v>20424</v>
      </c>
      <c r="M424" s="1" t="s">
        <v>1188</v>
      </c>
      <c r="N424" s="1" t="s">
        <v>1189</v>
      </c>
      <c r="O424" s="1" t="s">
        <v>1190</v>
      </c>
    </row>
    <row r="425" spans="11:15" ht="23.15" customHeight="1">
      <c r="K425" s="1">
        <v>424</v>
      </c>
      <c r="L425" s="1">
        <v>20425</v>
      </c>
      <c r="M425" s="1" t="s">
        <v>1191</v>
      </c>
      <c r="N425" s="1" t="s">
        <v>1192</v>
      </c>
      <c r="O425" s="1" t="s">
        <v>1193</v>
      </c>
    </row>
    <row r="426" spans="11:15" ht="23.15" customHeight="1">
      <c r="K426" s="1">
        <v>425</v>
      </c>
      <c r="L426" s="1">
        <v>20426</v>
      </c>
      <c r="M426" s="1" t="s">
        <v>1194</v>
      </c>
      <c r="N426" s="1" t="s">
        <v>1195</v>
      </c>
      <c r="O426" s="1" t="s">
        <v>1196</v>
      </c>
    </row>
    <row r="427" spans="11:15" ht="23.15" customHeight="1">
      <c r="K427" s="1">
        <v>426</v>
      </c>
      <c r="L427" s="1">
        <v>20427</v>
      </c>
      <c r="M427" s="1" t="s">
        <v>1197</v>
      </c>
      <c r="N427" s="1" t="s">
        <v>1198</v>
      </c>
      <c r="O427" s="1" t="s">
        <v>1199</v>
      </c>
    </row>
    <row r="428" spans="11:15" ht="23.15" customHeight="1">
      <c r="K428" s="1">
        <v>427</v>
      </c>
      <c r="L428" s="1">
        <v>20428</v>
      </c>
      <c r="M428" s="1" t="s">
        <v>1200</v>
      </c>
      <c r="N428" s="1" t="s">
        <v>1201</v>
      </c>
      <c r="O428" s="1" t="s">
        <v>1202</v>
      </c>
    </row>
    <row r="429" spans="11:15" ht="23.15" customHeight="1">
      <c r="K429" s="1">
        <v>428</v>
      </c>
      <c r="L429" s="1">
        <v>20429</v>
      </c>
      <c r="M429" s="1" t="s">
        <v>1203</v>
      </c>
      <c r="N429" s="1" t="s">
        <v>1204</v>
      </c>
      <c r="O429" s="1" t="s">
        <v>1205</v>
      </c>
    </row>
    <row r="430" spans="11:15" ht="23.15" customHeight="1">
      <c r="K430" s="1">
        <v>429</v>
      </c>
      <c r="L430" s="1">
        <v>20430</v>
      </c>
      <c r="M430" s="1" t="s">
        <v>1206</v>
      </c>
      <c r="N430" s="1" t="s">
        <v>1207</v>
      </c>
      <c r="O430" s="1" t="s">
        <v>1208</v>
      </c>
    </row>
    <row r="431" spans="11:15" ht="23.15" customHeight="1">
      <c r="K431" s="1">
        <v>430</v>
      </c>
      <c r="L431" s="1">
        <v>20431</v>
      </c>
      <c r="M431" s="1" t="s">
        <v>1209</v>
      </c>
      <c r="N431" s="1" t="s">
        <v>1210</v>
      </c>
      <c r="O431" s="1" t="s">
        <v>1211</v>
      </c>
    </row>
    <row r="432" spans="11:15" ht="23.15" customHeight="1">
      <c r="K432" s="1">
        <v>431</v>
      </c>
      <c r="L432" s="1">
        <v>20432</v>
      </c>
      <c r="M432" s="1" t="s">
        <v>1212</v>
      </c>
      <c r="N432" s="1" t="s">
        <v>1213</v>
      </c>
      <c r="O432" s="1" t="s">
        <v>1214</v>
      </c>
    </row>
    <row r="433" spans="11:15" ht="23.15" customHeight="1">
      <c r="K433" s="1">
        <v>432</v>
      </c>
      <c r="L433" s="1">
        <v>20433</v>
      </c>
      <c r="M433" s="1" t="s">
        <v>1215</v>
      </c>
      <c r="N433" s="1" t="s">
        <v>1216</v>
      </c>
      <c r="O433" s="1" t="s">
        <v>1217</v>
      </c>
    </row>
    <row r="434" spans="11:15" ht="23.15" customHeight="1">
      <c r="K434" s="1">
        <v>433</v>
      </c>
      <c r="L434" s="1">
        <v>20434</v>
      </c>
      <c r="M434" s="1" t="s">
        <v>1218</v>
      </c>
      <c r="N434" s="1" t="s">
        <v>1219</v>
      </c>
      <c r="O434" s="1" t="s">
        <v>1220</v>
      </c>
    </row>
    <row r="435" spans="11:15" ht="23.15" customHeight="1">
      <c r="K435" s="1">
        <v>434</v>
      </c>
      <c r="L435" s="1">
        <v>20435</v>
      </c>
      <c r="M435" s="1" t="s">
        <v>1221</v>
      </c>
      <c r="N435" s="1" t="s">
        <v>1222</v>
      </c>
      <c r="O435" s="1" t="s">
        <v>1223</v>
      </c>
    </row>
    <row r="436" spans="11:15" ht="23.15" customHeight="1">
      <c r="K436" s="1">
        <v>435</v>
      </c>
      <c r="L436" s="1">
        <v>20436</v>
      </c>
      <c r="M436" s="1" t="s">
        <v>1224</v>
      </c>
      <c r="N436" s="1" t="s">
        <v>1225</v>
      </c>
      <c r="O436" s="1" t="s">
        <v>1226</v>
      </c>
    </row>
    <row r="437" spans="11:15" ht="23.15" customHeight="1">
      <c r="K437" s="1">
        <v>436</v>
      </c>
      <c r="L437" s="1">
        <v>20437</v>
      </c>
      <c r="M437" s="1" t="s">
        <v>1227</v>
      </c>
      <c r="N437" s="1" t="s">
        <v>1228</v>
      </c>
      <c r="O437" s="1" t="s">
        <v>1229</v>
      </c>
    </row>
    <row r="438" spans="11:15" ht="23.15" customHeight="1">
      <c r="K438" s="1">
        <v>437</v>
      </c>
      <c r="L438" s="1">
        <v>20438</v>
      </c>
      <c r="M438" s="1" t="s">
        <v>1230</v>
      </c>
      <c r="N438" s="1" t="s">
        <v>1231</v>
      </c>
      <c r="O438" s="1" t="s">
        <v>1232</v>
      </c>
    </row>
    <row r="439" spans="11:15" ht="23.15" customHeight="1">
      <c r="K439" s="1">
        <v>438</v>
      </c>
      <c r="L439" s="1">
        <v>20439</v>
      </c>
      <c r="M439" s="1" t="s">
        <v>1233</v>
      </c>
      <c r="N439" s="1" t="s">
        <v>1234</v>
      </c>
      <c r="O439" s="1" t="s">
        <v>1235</v>
      </c>
    </row>
    <row r="440" spans="11:15" ht="23.15" customHeight="1">
      <c r="K440" s="1">
        <v>439</v>
      </c>
      <c r="L440" s="1">
        <v>20440</v>
      </c>
      <c r="M440" s="1" t="s">
        <v>1236</v>
      </c>
      <c r="N440" s="1" t="s">
        <v>1237</v>
      </c>
      <c r="O440" s="1" t="s">
        <v>1238</v>
      </c>
    </row>
    <row r="441" spans="11:15" ht="23.15" customHeight="1">
      <c r="K441" s="1">
        <v>440</v>
      </c>
      <c r="L441" s="1">
        <v>20441</v>
      </c>
      <c r="M441" s="1" t="s">
        <v>1239</v>
      </c>
      <c r="N441" s="1" t="s">
        <v>1240</v>
      </c>
      <c r="O441" s="1" t="s">
        <v>1241</v>
      </c>
    </row>
    <row r="442" spans="11:15" ht="23.15" customHeight="1">
      <c r="K442" s="1">
        <v>441</v>
      </c>
      <c r="L442" s="1">
        <v>20442</v>
      </c>
      <c r="M442" s="1" t="s">
        <v>1242</v>
      </c>
      <c r="N442" s="1" t="s">
        <v>1243</v>
      </c>
      <c r="O442" s="1" t="s">
        <v>1244</v>
      </c>
    </row>
    <row r="443" spans="11:15" ht="23.15" customHeight="1">
      <c r="K443" s="1">
        <v>442</v>
      </c>
      <c r="L443" s="1">
        <v>20443</v>
      </c>
      <c r="M443" s="1" t="s">
        <v>1245</v>
      </c>
      <c r="N443" s="1" t="s">
        <v>1246</v>
      </c>
      <c r="O443" s="1" t="s">
        <v>1247</v>
      </c>
    </row>
    <row r="444" spans="11:15" ht="23.15" customHeight="1">
      <c r="K444" s="1">
        <v>443</v>
      </c>
      <c r="L444" s="1">
        <v>20444</v>
      </c>
      <c r="M444" s="1" t="s">
        <v>1248</v>
      </c>
      <c r="N444" s="1" t="s">
        <v>1249</v>
      </c>
      <c r="O444" s="1" t="s">
        <v>1250</v>
      </c>
    </row>
    <row r="445" spans="11:15" ht="23.15" customHeight="1">
      <c r="K445" s="1">
        <v>444</v>
      </c>
      <c r="L445" s="1">
        <v>20445</v>
      </c>
      <c r="M445" s="1" t="s">
        <v>1251</v>
      </c>
      <c r="N445" s="1" t="s">
        <v>1252</v>
      </c>
      <c r="O445" s="1" t="s">
        <v>1253</v>
      </c>
    </row>
    <row r="446" spans="11:15" ht="23.15" customHeight="1">
      <c r="K446" s="1">
        <v>445</v>
      </c>
      <c r="L446" s="1">
        <v>20446</v>
      </c>
      <c r="M446" s="1" t="s">
        <v>1254</v>
      </c>
      <c r="N446" s="1" t="s">
        <v>1255</v>
      </c>
      <c r="O446" s="1" t="s">
        <v>1256</v>
      </c>
    </row>
    <row r="447" spans="11:15" ht="23.15" customHeight="1">
      <c r="K447" s="1">
        <v>446</v>
      </c>
      <c r="L447" s="1">
        <v>20447</v>
      </c>
      <c r="M447" s="1" t="s">
        <v>1257</v>
      </c>
      <c r="N447" s="1" t="s">
        <v>1258</v>
      </c>
      <c r="O447" s="1" t="s">
        <v>1259</v>
      </c>
    </row>
    <row r="448" spans="11:15" ht="23.15" customHeight="1">
      <c r="K448" s="1">
        <v>447</v>
      </c>
      <c r="L448" s="1">
        <v>20448</v>
      </c>
      <c r="M448" s="1" t="s">
        <v>1260</v>
      </c>
      <c r="N448" s="1" t="s">
        <v>1261</v>
      </c>
      <c r="O448" s="1" t="s">
        <v>1262</v>
      </c>
    </row>
    <row r="449" spans="11:15" ht="23.15" customHeight="1">
      <c r="K449" s="1">
        <v>448</v>
      </c>
      <c r="L449" s="1">
        <v>20449</v>
      </c>
      <c r="M449" s="1" t="s">
        <v>1263</v>
      </c>
      <c r="N449" s="1" t="s">
        <v>1264</v>
      </c>
      <c r="O449" s="1" t="s">
        <v>1265</v>
      </c>
    </row>
    <row r="450" spans="11:15" ht="23.15" customHeight="1">
      <c r="K450" s="1">
        <v>449</v>
      </c>
      <c r="L450" s="1">
        <v>20450</v>
      </c>
      <c r="M450" s="1" t="s">
        <v>1266</v>
      </c>
      <c r="N450" s="1" t="s">
        <v>1267</v>
      </c>
      <c r="O450" s="1" t="s">
        <v>1268</v>
      </c>
    </row>
    <row r="451" spans="11:15" ht="23.15" customHeight="1">
      <c r="K451" s="1">
        <v>450</v>
      </c>
      <c r="L451" s="1">
        <v>20451</v>
      </c>
      <c r="M451" s="1" t="s">
        <v>1269</v>
      </c>
      <c r="N451" s="1" t="s">
        <v>1270</v>
      </c>
      <c r="O451" s="1" t="s">
        <v>1271</v>
      </c>
    </row>
    <row r="452" spans="11:15" ht="23.15" customHeight="1">
      <c r="K452" s="1">
        <v>451</v>
      </c>
      <c r="L452" s="1">
        <v>20452</v>
      </c>
      <c r="M452" s="1" t="s">
        <v>1272</v>
      </c>
      <c r="N452" s="1" t="s">
        <v>1273</v>
      </c>
      <c r="O452" s="1" t="s">
        <v>1274</v>
      </c>
    </row>
    <row r="453" spans="11:15" ht="23.15" customHeight="1">
      <c r="K453" s="1">
        <v>452</v>
      </c>
      <c r="L453" s="1">
        <v>20453</v>
      </c>
      <c r="M453" s="1" t="s">
        <v>1275</v>
      </c>
      <c r="N453" s="1" t="s">
        <v>1276</v>
      </c>
      <c r="O453" s="1" t="s">
        <v>1277</v>
      </c>
    </row>
    <row r="454" spans="11:15" ht="23.15" customHeight="1">
      <c r="K454" s="1">
        <v>453</v>
      </c>
      <c r="L454" s="1">
        <v>20454</v>
      </c>
      <c r="M454" s="1" t="s">
        <v>1278</v>
      </c>
      <c r="N454" s="1" t="s">
        <v>1279</v>
      </c>
      <c r="O454" s="1" t="s">
        <v>1280</v>
      </c>
    </row>
    <row r="455" spans="11:15" ht="23.15" customHeight="1">
      <c r="K455" s="1">
        <v>454</v>
      </c>
      <c r="L455" s="1">
        <v>20455</v>
      </c>
      <c r="M455" s="1" t="s">
        <v>1281</v>
      </c>
      <c r="N455" s="1" t="s">
        <v>1282</v>
      </c>
      <c r="O455" s="1" t="s">
        <v>1283</v>
      </c>
    </row>
    <row r="456" spans="11:15" ht="23.15" customHeight="1">
      <c r="K456" s="1">
        <v>455</v>
      </c>
      <c r="L456" s="1">
        <v>20456</v>
      </c>
      <c r="M456" s="1" t="s">
        <v>1284</v>
      </c>
      <c r="N456" s="1" t="s">
        <v>1285</v>
      </c>
      <c r="O456" s="1" t="s">
        <v>1286</v>
      </c>
    </row>
    <row r="457" spans="11:15" ht="23.15" customHeight="1">
      <c r="K457" s="1">
        <v>456</v>
      </c>
      <c r="L457" s="1">
        <v>20457</v>
      </c>
      <c r="M457" s="1" t="s">
        <v>1287</v>
      </c>
      <c r="N457" s="1" t="s">
        <v>1288</v>
      </c>
      <c r="O457" s="1" t="s">
        <v>1289</v>
      </c>
    </row>
    <row r="458" spans="11:15" ht="23.15" customHeight="1">
      <c r="K458" s="1">
        <v>457</v>
      </c>
      <c r="L458" s="1">
        <v>20458</v>
      </c>
      <c r="M458" s="1" t="s">
        <v>1290</v>
      </c>
      <c r="N458" s="1" t="s">
        <v>1291</v>
      </c>
      <c r="O458" s="1" t="s">
        <v>1292</v>
      </c>
    </row>
    <row r="459" spans="11:15" ht="23.15" customHeight="1">
      <c r="K459" s="1">
        <v>458</v>
      </c>
      <c r="L459" s="1">
        <v>20459</v>
      </c>
      <c r="M459" s="1" t="s">
        <v>1293</v>
      </c>
      <c r="N459" s="1" t="s">
        <v>1294</v>
      </c>
      <c r="O459" s="1" t="s">
        <v>1295</v>
      </c>
    </row>
    <row r="460" spans="11:15" ht="23.15" customHeight="1">
      <c r="K460" s="1">
        <v>459</v>
      </c>
      <c r="L460" s="1">
        <v>20460</v>
      </c>
      <c r="M460" s="1" t="s">
        <v>1296</v>
      </c>
      <c r="N460" s="1" t="s">
        <v>1297</v>
      </c>
      <c r="O460" s="1" t="s">
        <v>1298</v>
      </c>
    </row>
    <row r="461" spans="11:15" ht="23.15" customHeight="1">
      <c r="K461" s="1">
        <v>460</v>
      </c>
      <c r="L461" s="1">
        <v>20461</v>
      </c>
      <c r="M461" s="1" t="s">
        <v>1299</v>
      </c>
      <c r="N461" s="1" t="s">
        <v>1300</v>
      </c>
      <c r="O461" s="1" t="s">
        <v>1301</v>
      </c>
    </row>
    <row r="462" spans="11:15" ht="23.15" customHeight="1">
      <c r="K462" s="1">
        <v>461</v>
      </c>
      <c r="L462" s="1">
        <v>20462</v>
      </c>
      <c r="M462" s="1" t="s">
        <v>1302</v>
      </c>
      <c r="N462" s="1" t="s">
        <v>1303</v>
      </c>
      <c r="O462" s="1" t="s">
        <v>1304</v>
      </c>
    </row>
    <row r="463" spans="11:15" ht="23.15" customHeight="1">
      <c r="K463" s="1">
        <v>462</v>
      </c>
      <c r="L463" s="1">
        <v>20463</v>
      </c>
      <c r="M463" s="1" t="s">
        <v>1305</v>
      </c>
      <c r="N463" s="1" t="s">
        <v>1306</v>
      </c>
      <c r="O463" s="1" t="s">
        <v>1307</v>
      </c>
    </row>
    <row r="464" spans="11:15" ht="23.15" customHeight="1">
      <c r="K464" s="1">
        <v>463</v>
      </c>
      <c r="L464" s="1">
        <v>20464</v>
      </c>
      <c r="M464" s="1" t="s">
        <v>1308</v>
      </c>
      <c r="N464" s="1" t="s">
        <v>1309</v>
      </c>
      <c r="O464" s="1" t="s">
        <v>1310</v>
      </c>
    </row>
    <row r="465" spans="11:15" ht="23.15" customHeight="1">
      <c r="K465" s="1">
        <v>464</v>
      </c>
      <c r="L465" s="1">
        <v>20465</v>
      </c>
      <c r="M465" s="1" t="s">
        <v>1311</v>
      </c>
      <c r="N465" s="1" t="s">
        <v>1312</v>
      </c>
      <c r="O465" s="1" t="s">
        <v>1313</v>
      </c>
    </row>
    <row r="466" spans="11:15" ht="23.15" customHeight="1">
      <c r="K466" s="1">
        <v>465</v>
      </c>
      <c r="L466" s="1">
        <v>20466</v>
      </c>
      <c r="M466" s="1" t="s">
        <v>1314</v>
      </c>
      <c r="N466" s="1" t="s">
        <v>1315</v>
      </c>
      <c r="O466" s="1" t="s">
        <v>1316</v>
      </c>
    </row>
    <row r="467" spans="11:15" ht="23.15" customHeight="1">
      <c r="K467" s="1">
        <v>466</v>
      </c>
      <c r="L467" s="1">
        <v>20467</v>
      </c>
      <c r="M467" s="1" t="s">
        <v>1317</v>
      </c>
      <c r="N467" s="1" t="s">
        <v>1318</v>
      </c>
      <c r="O467" s="1" t="s">
        <v>1319</v>
      </c>
    </row>
    <row r="468" spans="11:15" ht="23.15" customHeight="1">
      <c r="K468" s="1">
        <v>467</v>
      </c>
      <c r="L468" s="1">
        <v>20468</v>
      </c>
      <c r="M468" s="1" t="s">
        <v>1320</v>
      </c>
      <c r="N468" s="1" t="s">
        <v>1321</v>
      </c>
      <c r="O468" s="1" t="s">
        <v>1322</v>
      </c>
    </row>
    <row r="469" spans="11:15" ht="23.15" customHeight="1">
      <c r="K469" s="1">
        <v>468</v>
      </c>
      <c r="L469" s="1">
        <v>20469</v>
      </c>
      <c r="M469" s="1" t="s">
        <v>1323</v>
      </c>
      <c r="N469" s="1" t="s">
        <v>1324</v>
      </c>
      <c r="O469" s="1" t="s">
        <v>1325</v>
      </c>
    </row>
    <row r="470" spans="11:15" ht="23.15" customHeight="1">
      <c r="K470" s="1">
        <v>469</v>
      </c>
      <c r="L470" s="1">
        <v>20470</v>
      </c>
      <c r="M470" s="1" t="s">
        <v>1326</v>
      </c>
      <c r="N470" s="1" t="s">
        <v>1327</v>
      </c>
      <c r="O470" s="1" t="s">
        <v>1328</v>
      </c>
    </row>
    <row r="471" spans="11:15" ht="23.15" customHeight="1">
      <c r="K471" s="1">
        <v>470</v>
      </c>
      <c r="L471" s="1">
        <v>20471</v>
      </c>
      <c r="M471" s="1" t="s">
        <v>1329</v>
      </c>
      <c r="N471" s="1" t="s">
        <v>1330</v>
      </c>
      <c r="O471" s="1" t="s">
        <v>1331</v>
      </c>
    </row>
    <row r="472" spans="11:15" ht="23.15" customHeight="1">
      <c r="K472" s="1">
        <v>471</v>
      </c>
      <c r="L472" s="1">
        <v>20472</v>
      </c>
      <c r="M472" s="1" t="s">
        <v>1332</v>
      </c>
      <c r="N472" s="1" t="s">
        <v>1333</v>
      </c>
      <c r="O472" s="1" t="s">
        <v>1334</v>
      </c>
    </row>
    <row r="473" spans="11:15" ht="23.15" customHeight="1">
      <c r="K473" s="1">
        <v>472</v>
      </c>
      <c r="L473" s="1">
        <v>20473</v>
      </c>
      <c r="M473" s="1" t="s">
        <v>1335</v>
      </c>
      <c r="N473" s="1" t="s">
        <v>1336</v>
      </c>
      <c r="O473" s="1" t="s">
        <v>1337</v>
      </c>
    </row>
    <row r="474" spans="11:15" ht="23.15" customHeight="1">
      <c r="K474" s="1">
        <v>473</v>
      </c>
      <c r="L474" s="1">
        <v>20474</v>
      </c>
      <c r="M474" s="1" t="s">
        <v>1338</v>
      </c>
      <c r="N474" s="1" t="s">
        <v>1339</v>
      </c>
      <c r="O474" s="1" t="s">
        <v>1340</v>
      </c>
    </row>
    <row r="475" spans="11:15" ht="23.15" customHeight="1">
      <c r="K475" s="1">
        <v>474</v>
      </c>
      <c r="L475" s="1">
        <v>20475</v>
      </c>
      <c r="M475" s="1" t="s">
        <v>1341</v>
      </c>
      <c r="N475" s="1" t="s">
        <v>1342</v>
      </c>
      <c r="O475" s="1" t="s">
        <v>1343</v>
      </c>
    </row>
    <row r="476" spans="11:15" ht="23.15" customHeight="1">
      <c r="K476" s="1">
        <v>475</v>
      </c>
      <c r="L476" s="1">
        <v>20476</v>
      </c>
      <c r="M476" s="1" t="s">
        <v>1344</v>
      </c>
      <c r="N476" s="1" t="s">
        <v>1345</v>
      </c>
      <c r="O476" s="1" t="s">
        <v>1346</v>
      </c>
    </row>
    <row r="477" spans="11:15" ht="23.15" customHeight="1">
      <c r="K477" s="1">
        <v>476</v>
      </c>
      <c r="L477" s="1">
        <v>20477</v>
      </c>
      <c r="M477" s="1" t="s">
        <v>1347</v>
      </c>
      <c r="N477" s="1" t="s">
        <v>1348</v>
      </c>
      <c r="O477" s="1" t="s">
        <v>1349</v>
      </c>
    </row>
    <row r="478" spans="11:15" ht="23.15" customHeight="1">
      <c r="K478" s="1">
        <v>477</v>
      </c>
      <c r="L478" s="1">
        <v>20478</v>
      </c>
      <c r="M478" s="1" t="s">
        <v>1350</v>
      </c>
      <c r="N478" s="1" t="s">
        <v>1351</v>
      </c>
      <c r="O478" s="1" t="s">
        <v>1352</v>
      </c>
    </row>
    <row r="479" spans="11:15" ht="23.15" customHeight="1">
      <c r="K479" s="1">
        <v>478</v>
      </c>
      <c r="L479" s="1">
        <v>20479</v>
      </c>
      <c r="M479" s="1" t="s">
        <v>1353</v>
      </c>
      <c r="N479" s="1" t="s">
        <v>1354</v>
      </c>
      <c r="O479" s="1" t="s">
        <v>1355</v>
      </c>
    </row>
    <row r="480" spans="11:15" ht="23.15" customHeight="1">
      <c r="K480" s="1">
        <v>479</v>
      </c>
      <c r="L480" s="1">
        <v>20480</v>
      </c>
      <c r="M480" s="1" t="s">
        <v>1356</v>
      </c>
      <c r="N480" s="1" t="s">
        <v>1357</v>
      </c>
      <c r="O480" s="1" t="s">
        <v>1358</v>
      </c>
    </row>
    <row r="481" spans="11:15" ht="23.15" customHeight="1">
      <c r="K481" s="1">
        <v>480</v>
      </c>
      <c r="L481" s="1">
        <v>20481</v>
      </c>
      <c r="M481" s="1" t="s">
        <v>1359</v>
      </c>
      <c r="N481" s="1" t="s">
        <v>1360</v>
      </c>
      <c r="O481" s="1" t="s">
        <v>1361</v>
      </c>
    </row>
    <row r="482" spans="11:15" ht="23.15" customHeight="1">
      <c r="K482" s="1">
        <v>481</v>
      </c>
      <c r="L482" s="1">
        <v>20482</v>
      </c>
      <c r="M482" s="1" t="s">
        <v>1362</v>
      </c>
      <c r="N482" s="1" t="s">
        <v>1363</v>
      </c>
      <c r="O482" s="1" t="s">
        <v>1364</v>
      </c>
    </row>
    <row r="483" spans="11:15" ht="23.15" customHeight="1">
      <c r="K483" s="1">
        <v>482</v>
      </c>
      <c r="L483" s="1">
        <v>20483</v>
      </c>
      <c r="M483" s="1" t="s">
        <v>1365</v>
      </c>
      <c r="N483" s="1" t="s">
        <v>1366</v>
      </c>
      <c r="O483" s="1" t="s">
        <v>1367</v>
      </c>
    </row>
    <row r="484" spans="11:15" ht="23.15" customHeight="1">
      <c r="K484" s="1">
        <v>483</v>
      </c>
      <c r="L484" s="1">
        <v>20484</v>
      </c>
      <c r="M484" s="1" t="s">
        <v>1368</v>
      </c>
      <c r="N484" s="1" t="s">
        <v>1369</v>
      </c>
      <c r="O484" s="1" t="s">
        <v>1370</v>
      </c>
    </row>
    <row r="485" spans="11:15" ht="23.15" customHeight="1">
      <c r="K485" s="1">
        <v>484</v>
      </c>
      <c r="L485" s="1">
        <v>20485</v>
      </c>
      <c r="M485" s="1" t="s">
        <v>1371</v>
      </c>
      <c r="N485" s="1" t="s">
        <v>1372</v>
      </c>
      <c r="O485" s="1" t="s">
        <v>1373</v>
      </c>
    </row>
    <row r="486" spans="11:15" ht="23.15" customHeight="1">
      <c r="K486" s="1">
        <v>485</v>
      </c>
      <c r="L486" s="1">
        <v>20486</v>
      </c>
      <c r="M486" s="1" t="s">
        <v>1374</v>
      </c>
      <c r="N486" s="1" t="s">
        <v>1375</v>
      </c>
      <c r="O486" s="1" t="s">
        <v>1376</v>
      </c>
    </row>
    <row r="487" spans="11:15" ht="23.15" customHeight="1">
      <c r="K487" s="1">
        <v>486</v>
      </c>
      <c r="L487" s="1">
        <v>20487</v>
      </c>
      <c r="M487" s="1" t="s">
        <v>1377</v>
      </c>
      <c r="N487" s="1" t="s">
        <v>1378</v>
      </c>
      <c r="O487" s="1" t="s">
        <v>1379</v>
      </c>
    </row>
    <row r="488" spans="11:15" ht="23.15" customHeight="1">
      <c r="K488" s="1">
        <v>487</v>
      </c>
      <c r="L488" s="1">
        <v>20488</v>
      </c>
      <c r="M488" s="1" t="s">
        <v>1380</v>
      </c>
      <c r="N488" s="1" t="s">
        <v>1381</v>
      </c>
      <c r="O488" s="1" t="s">
        <v>1382</v>
      </c>
    </row>
    <row r="489" spans="11:15" ht="23.15" customHeight="1">
      <c r="K489" s="1">
        <v>488</v>
      </c>
      <c r="L489" s="1">
        <v>20489</v>
      </c>
      <c r="M489" s="1" t="s">
        <v>1383</v>
      </c>
      <c r="N489" s="1" t="s">
        <v>1384</v>
      </c>
      <c r="O489" s="1" t="s">
        <v>1385</v>
      </c>
    </row>
    <row r="490" spans="11:15" ht="23.15" customHeight="1">
      <c r="K490" s="1">
        <v>489</v>
      </c>
      <c r="L490" s="1">
        <v>20490</v>
      </c>
      <c r="M490" s="1" t="s">
        <v>1386</v>
      </c>
      <c r="N490" s="1" t="s">
        <v>1387</v>
      </c>
      <c r="O490" s="1" t="s">
        <v>1388</v>
      </c>
    </row>
    <row r="491" spans="11:15" ht="23.15" customHeight="1">
      <c r="K491" s="1">
        <v>490</v>
      </c>
      <c r="L491" s="1">
        <v>20491</v>
      </c>
      <c r="M491" s="1" t="s">
        <v>1389</v>
      </c>
      <c r="N491" s="1" t="s">
        <v>1390</v>
      </c>
      <c r="O491" s="1" t="s">
        <v>1391</v>
      </c>
    </row>
    <row r="492" spans="11:15" ht="23.15" customHeight="1">
      <c r="K492" s="1">
        <v>491</v>
      </c>
      <c r="L492" s="1">
        <v>20492</v>
      </c>
      <c r="M492" s="1" t="s">
        <v>1392</v>
      </c>
      <c r="N492" s="1" t="s">
        <v>1393</v>
      </c>
      <c r="O492" s="1" t="s">
        <v>1394</v>
      </c>
    </row>
    <row r="493" spans="11:15" ht="23.15" customHeight="1">
      <c r="K493" s="1">
        <v>492</v>
      </c>
      <c r="L493" s="1">
        <v>20493</v>
      </c>
      <c r="M493" s="1" t="s">
        <v>1395</v>
      </c>
      <c r="N493" s="1" t="s">
        <v>1396</v>
      </c>
      <c r="O493" s="1" t="s">
        <v>1397</v>
      </c>
    </row>
    <row r="494" spans="11:15" ht="23.15" customHeight="1">
      <c r="K494" s="1">
        <v>493</v>
      </c>
      <c r="L494" s="1">
        <v>20494</v>
      </c>
      <c r="M494" s="1" t="s">
        <v>1398</v>
      </c>
      <c r="N494" s="1" t="s">
        <v>1399</v>
      </c>
      <c r="O494" s="1" t="s">
        <v>1400</v>
      </c>
    </row>
    <row r="495" spans="11:15" ht="23.15" customHeight="1">
      <c r="K495" s="1">
        <v>494</v>
      </c>
      <c r="L495" s="1">
        <v>20495</v>
      </c>
      <c r="M495" s="1" t="s">
        <v>1401</v>
      </c>
      <c r="N495" s="1" t="s">
        <v>1402</v>
      </c>
      <c r="O495" s="1" t="s">
        <v>1403</v>
      </c>
    </row>
    <row r="496" spans="11:15" ht="23.15" customHeight="1">
      <c r="K496" s="1">
        <v>495</v>
      </c>
      <c r="L496" s="1">
        <v>20496</v>
      </c>
      <c r="M496" s="1" t="s">
        <v>1404</v>
      </c>
      <c r="N496" s="1" t="s">
        <v>1405</v>
      </c>
      <c r="O496" s="1" t="s">
        <v>1406</v>
      </c>
    </row>
    <row r="497" spans="11:15" ht="23.15" customHeight="1">
      <c r="K497" s="1">
        <v>496</v>
      </c>
      <c r="L497" s="1">
        <v>20497</v>
      </c>
      <c r="M497" s="1" t="s">
        <v>1407</v>
      </c>
      <c r="N497" s="1" t="s">
        <v>1408</v>
      </c>
      <c r="O497" s="1" t="s">
        <v>1409</v>
      </c>
    </row>
    <row r="498" spans="11:15" ht="23.15" customHeight="1">
      <c r="K498" s="1">
        <v>497</v>
      </c>
      <c r="L498" s="1">
        <v>20498</v>
      </c>
      <c r="M498" s="1" t="s">
        <v>1410</v>
      </c>
      <c r="N498" s="1" t="s">
        <v>1411</v>
      </c>
      <c r="O498" s="1" t="s">
        <v>1412</v>
      </c>
    </row>
    <row r="499" spans="11:15" ht="23.15" customHeight="1">
      <c r="K499" s="1">
        <v>498</v>
      </c>
      <c r="L499" s="1">
        <v>20499</v>
      </c>
      <c r="M499" s="1" t="s">
        <v>1413</v>
      </c>
      <c r="N499" s="1" t="s">
        <v>1414</v>
      </c>
      <c r="O499" s="1" t="s">
        <v>1415</v>
      </c>
    </row>
    <row r="500" spans="11:15" ht="23.15" customHeight="1">
      <c r="K500" s="1">
        <v>499</v>
      </c>
      <c r="L500" s="1">
        <v>20500</v>
      </c>
      <c r="M500" s="1" t="s">
        <v>1416</v>
      </c>
      <c r="N500" s="1" t="s">
        <v>1417</v>
      </c>
      <c r="O500" s="1" t="s">
        <v>1418</v>
      </c>
    </row>
    <row r="501" spans="11:15" ht="23.15" customHeight="1">
      <c r="K501" s="1">
        <v>500</v>
      </c>
      <c r="L501" s="1">
        <v>20501</v>
      </c>
      <c r="M501" s="1" t="s">
        <v>1419</v>
      </c>
      <c r="N501" s="1" t="s">
        <v>1420</v>
      </c>
      <c r="O501" s="1" t="s">
        <v>1421</v>
      </c>
    </row>
    <row r="502" spans="11:15" ht="23.15" customHeight="1">
      <c r="K502" s="1">
        <v>501</v>
      </c>
      <c r="L502" s="1">
        <v>20502</v>
      </c>
      <c r="M502" s="1" t="s">
        <v>1422</v>
      </c>
      <c r="N502" s="1" t="s">
        <v>1423</v>
      </c>
      <c r="O502" s="1" t="s">
        <v>1424</v>
      </c>
    </row>
    <row r="503" spans="11:15" ht="23.15" customHeight="1">
      <c r="K503" s="1">
        <v>502</v>
      </c>
      <c r="L503" s="1">
        <v>20503</v>
      </c>
      <c r="M503" s="1" t="s">
        <v>1425</v>
      </c>
      <c r="N503" s="1" t="s">
        <v>1426</v>
      </c>
      <c r="O503" s="1" t="s">
        <v>1427</v>
      </c>
    </row>
    <row r="504" spans="11:15" ht="23.15" customHeight="1">
      <c r="K504" s="1">
        <v>503</v>
      </c>
      <c r="L504" s="1">
        <v>20504</v>
      </c>
      <c r="M504" s="1" t="s">
        <v>1428</v>
      </c>
      <c r="N504" s="1" t="s">
        <v>1429</v>
      </c>
      <c r="O504" s="1" t="s">
        <v>1430</v>
      </c>
    </row>
    <row r="505" spans="11:15" ht="23.15" customHeight="1">
      <c r="K505" s="1">
        <v>504</v>
      </c>
      <c r="L505" s="1">
        <v>20505</v>
      </c>
      <c r="M505" s="1" t="s">
        <v>1431</v>
      </c>
      <c r="N505" s="1" t="s">
        <v>1432</v>
      </c>
      <c r="O505" s="1" t="s">
        <v>1433</v>
      </c>
    </row>
    <row r="506" spans="11:15" ht="23.15" customHeight="1">
      <c r="K506" s="1">
        <v>505</v>
      </c>
      <c r="L506" s="1">
        <v>20506</v>
      </c>
      <c r="M506" s="1" t="s">
        <v>1434</v>
      </c>
      <c r="N506" s="1" t="s">
        <v>1435</v>
      </c>
      <c r="O506" s="1" t="s">
        <v>1436</v>
      </c>
    </row>
    <row r="507" spans="11:15" ht="23.15" customHeight="1">
      <c r="K507" s="1">
        <v>506</v>
      </c>
      <c r="L507" s="1">
        <v>20507</v>
      </c>
      <c r="M507" s="1" t="s">
        <v>1437</v>
      </c>
      <c r="N507" s="1" t="s">
        <v>1438</v>
      </c>
      <c r="O507" s="1" t="s">
        <v>1439</v>
      </c>
    </row>
    <row r="508" spans="11:15" ht="23.15" customHeight="1">
      <c r="K508" s="1">
        <v>507</v>
      </c>
      <c r="L508" s="1">
        <v>20508</v>
      </c>
      <c r="M508" s="1" t="s">
        <v>1440</v>
      </c>
      <c r="N508" s="1" t="s">
        <v>1441</v>
      </c>
      <c r="O508" s="1" t="s">
        <v>1442</v>
      </c>
    </row>
    <row r="509" spans="11:15" ht="23.15" customHeight="1">
      <c r="K509" s="1">
        <v>508</v>
      </c>
      <c r="L509" s="1">
        <v>20509</v>
      </c>
      <c r="M509" s="1" t="s">
        <v>1443</v>
      </c>
      <c r="N509" s="1" t="s">
        <v>1444</v>
      </c>
      <c r="O509" s="1" t="s">
        <v>1445</v>
      </c>
    </row>
    <row r="510" spans="11:15" ht="23.15" customHeight="1">
      <c r="K510" s="1">
        <v>509</v>
      </c>
      <c r="L510" s="1">
        <v>20510</v>
      </c>
      <c r="M510" s="1" t="s">
        <v>1446</v>
      </c>
      <c r="N510" s="1" t="s">
        <v>1447</v>
      </c>
      <c r="O510" s="1" t="s">
        <v>1448</v>
      </c>
    </row>
    <row r="511" spans="11:15" ht="23.15" customHeight="1">
      <c r="K511" s="1">
        <v>510</v>
      </c>
      <c r="L511" s="1">
        <v>20511</v>
      </c>
      <c r="M511" s="1" t="s">
        <v>1449</v>
      </c>
      <c r="N511" s="1" t="s">
        <v>1450</v>
      </c>
      <c r="O511" s="1" t="s">
        <v>1451</v>
      </c>
    </row>
    <row r="512" spans="11:15" ht="23.15" customHeight="1">
      <c r="K512" s="1">
        <v>511</v>
      </c>
      <c r="L512" s="1">
        <v>20512</v>
      </c>
      <c r="M512" s="1" t="s">
        <v>1452</v>
      </c>
      <c r="N512" s="1" t="s">
        <v>1453</v>
      </c>
      <c r="O512" s="1" t="s">
        <v>1454</v>
      </c>
    </row>
    <row r="513" spans="11:15" ht="23.15" customHeight="1">
      <c r="K513" s="1">
        <v>512</v>
      </c>
      <c r="L513" s="1">
        <v>20513</v>
      </c>
      <c r="M513" s="1" t="s">
        <v>1455</v>
      </c>
      <c r="N513" s="1" t="s">
        <v>1456</v>
      </c>
      <c r="O513" s="1" t="s">
        <v>1457</v>
      </c>
    </row>
    <row r="514" spans="11:15" ht="23.15" customHeight="1">
      <c r="K514" s="1">
        <v>513</v>
      </c>
      <c r="L514" s="1">
        <v>20514</v>
      </c>
      <c r="M514" s="1" t="s">
        <v>1458</v>
      </c>
      <c r="N514" s="1" t="s">
        <v>1459</v>
      </c>
      <c r="O514" s="1" t="s">
        <v>1460</v>
      </c>
    </row>
    <row r="515" spans="11:15" ht="23.15" customHeight="1">
      <c r="K515" s="1">
        <v>514</v>
      </c>
      <c r="L515" s="1">
        <v>20515</v>
      </c>
      <c r="M515" s="1" t="s">
        <v>1461</v>
      </c>
      <c r="N515" s="1" t="s">
        <v>1462</v>
      </c>
      <c r="O515" s="1" t="s">
        <v>1463</v>
      </c>
    </row>
    <row r="516" spans="11:15" ht="23.15" customHeight="1">
      <c r="K516" s="1">
        <v>515</v>
      </c>
      <c r="L516" s="1">
        <v>20516</v>
      </c>
      <c r="M516" s="1" t="s">
        <v>1464</v>
      </c>
      <c r="N516" s="1" t="s">
        <v>1465</v>
      </c>
      <c r="O516" s="1" t="s">
        <v>1466</v>
      </c>
    </row>
    <row r="517" spans="11:15" ht="23.15" customHeight="1">
      <c r="K517" s="1">
        <v>516</v>
      </c>
      <c r="L517" s="1">
        <v>20517</v>
      </c>
      <c r="M517" s="1" t="s">
        <v>1467</v>
      </c>
      <c r="N517" s="1" t="s">
        <v>1468</v>
      </c>
      <c r="O517" s="1" t="s">
        <v>1469</v>
      </c>
    </row>
    <row r="518" spans="11:15" ht="23.15" customHeight="1">
      <c r="K518" s="1">
        <v>517</v>
      </c>
      <c r="L518" s="1">
        <v>20518</v>
      </c>
      <c r="M518" s="1" t="s">
        <v>1470</v>
      </c>
      <c r="N518" s="1" t="s">
        <v>1471</v>
      </c>
      <c r="O518" s="1" t="s">
        <v>1472</v>
      </c>
    </row>
    <row r="519" spans="11:15" ht="23.15" customHeight="1">
      <c r="K519" s="1">
        <v>518</v>
      </c>
      <c r="L519" s="1">
        <v>20519</v>
      </c>
      <c r="M519" s="1" t="s">
        <v>1473</v>
      </c>
      <c r="N519" s="1" t="s">
        <v>1474</v>
      </c>
      <c r="O519" s="1" t="s">
        <v>1475</v>
      </c>
    </row>
    <row r="520" spans="11:15" ht="23.15" customHeight="1">
      <c r="K520" s="1">
        <v>519</v>
      </c>
      <c r="L520" s="1">
        <v>20520</v>
      </c>
      <c r="M520" s="1" t="s">
        <v>1476</v>
      </c>
      <c r="N520" s="1" t="s">
        <v>1477</v>
      </c>
      <c r="O520" s="1" t="s">
        <v>1478</v>
      </c>
    </row>
    <row r="521" spans="11:15" ht="23.15" customHeight="1">
      <c r="K521" s="1">
        <v>520</v>
      </c>
      <c r="L521" s="1">
        <v>20521</v>
      </c>
      <c r="M521" s="1" t="s">
        <v>1479</v>
      </c>
      <c r="N521" s="1" t="s">
        <v>1480</v>
      </c>
      <c r="O521" s="1" t="s">
        <v>1481</v>
      </c>
    </row>
    <row r="522" spans="11:15" ht="23.15" customHeight="1">
      <c r="K522" s="1">
        <v>521</v>
      </c>
      <c r="L522" s="1">
        <v>20522</v>
      </c>
      <c r="M522" s="1" t="s">
        <v>1482</v>
      </c>
      <c r="N522" s="1" t="s">
        <v>1483</v>
      </c>
      <c r="O522" s="1" t="s">
        <v>1484</v>
      </c>
    </row>
    <row r="523" spans="11:15" ht="23.15" customHeight="1">
      <c r="K523" s="1">
        <v>522</v>
      </c>
      <c r="L523" s="1">
        <v>20523</v>
      </c>
      <c r="M523" s="1" t="s">
        <v>1485</v>
      </c>
      <c r="N523" s="1" t="s">
        <v>1486</v>
      </c>
      <c r="O523" s="1" t="s">
        <v>1487</v>
      </c>
    </row>
    <row r="524" spans="11:15" ht="23.15" customHeight="1">
      <c r="K524" s="1">
        <v>523</v>
      </c>
      <c r="L524" s="1">
        <v>20524</v>
      </c>
      <c r="M524" s="1" t="s">
        <v>1488</v>
      </c>
      <c r="N524" s="1" t="s">
        <v>1489</v>
      </c>
      <c r="O524" s="1" t="s">
        <v>1490</v>
      </c>
    </row>
    <row r="525" spans="11:15" ht="23.15" customHeight="1">
      <c r="K525" s="1">
        <v>524</v>
      </c>
      <c r="L525" s="1">
        <v>20525</v>
      </c>
      <c r="M525" s="1" t="s">
        <v>1491</v>
      </c>
      <c r="N525" s="1" t="s">
        <v>1492</v>
      </c>
      <c r="O525" s="1" t="s">
        <v>1493</v>
      </c>
    </row>
    <row r="526" spans="11:15" ht="23.15" customHeight="1">
      <c r="K526" s="1">
        <v>525</v>
      </c>
      <c r="L526" s="1">
        <v>20526</v>
      </c>
      <c r="M526" s="1" t="s">
        <v>1494</v>
      </c>
      <c r="N526" s="1" t="s">
        <v>1495</v>
      </c>
      <c r="O526" s="1" t="s">
        <v>1496</v>
      </c>
    </row>
    <row r="527" spans="11:15" ht="23.15" customHeight="1">
      <c r="K527" s="1">
        <v>526</v>
      </c>
      <c r="L527" s="1">
        <v>20527</v>
      </c>
      <c r="M527" s="1" t="s">
        <v>1497</v>
      </c>
      <c r="N527" s="1" t="s">
        <v>1498</v>
      </c>
      <c r="O527" s="1" t="s">
        <v>1499</v>
      </c>
    </row>
    <row r="528" spans="11:15" ht="23.15" customHeight="1">
      <c r="K528" s="1">
        <v>527</v>
      </c>
      <c r="L528" s="1">
        <v>20528</v>
      </c>
      <c r="M528" s="1" t="s">
        <v>1500</v>
      </c>
      <c r="N528" s="1" t="s">
        <v>1501</v>
      </c>
      <c r="O528" s="1" t="s">
        <v>1502</v>
      </c>
    </row>
    <row r="529" spans="11:15" ht="23.15" customHeight="1">
      <c r="K529" s="1">
        <v>528</v>
      </c>
      <c r="L529" s="1">
        <v>20529</v>
      </c>
      <c r="M529" s="1" t="s">
        <v>1503</v>
      </c>
      <c r="N529" s="1" t="s">
        <v>1504</v>
      </c>
      <c r="O529" s="1" t="s">
        <v>1505</v>
      </c>
    </row>
    <row r="530" spans="11:15" ht="23.15" customHeight="1">
      <c r="K530" s="1">
        <v>529</v>
      </c>
      <c r="L530" s="1">
        <v>20530</v>
      </c>
      <c r="M530" s="1" t="s">
        <v>1506</v>
      </c>
      <c r="N530" s="1" t="s">
        <v>1507</v>
      </c>
      <c r="O530" s="1" t="s">
        <v>1508</v>
      </c>
    </row>
    <row r="531" spans="11:15" ht="23.15" customHeight="1">
      <c r="K531" s="1">
        <v>530</v>
      </c>
      <c r="L531" s="1">
        <v>20531</v>
      </c>
      <c r="M531" s="1" t="s">
        <v>1509</v>
      </c>
      <c r="N531" s="1" t="s">
        <v>1510</v>
      </c>
      <c r="O531" s="1" t="s">
        <v>1511</v>
      </c>
    </row>
    <row r="532" spans="11:15" ht="23.15" customHeight="1">
      <c r="K532" s="1">
        <v>531</v>
      </c>
      <c r="L532" s="1">
        <v>20532</v>
      </c>
      <c r="M532" s="1" t="s">
        <v>1512</v>
      </c>
      <c r="N532" s="1" t="s">
        <v>1513</v>
      </c>
      <c r="O532" s="1" t="s">
        <v>1514</v>
      </c>
    </row>
    <row r="533" spans="11:15" ht="23.15" customHeight="1">
      <c r="K533" s="1">
        <v>532</v>
      </c>
      <c r="L533" s="1">
        <v>20533</v>
      </c>
      <c r="M533" s="1" t="s">
        <v>1515</v>
      </c>
      <c r="N533" s="1" t="s">
        <v>1516</v>
      </c>
      <c r="O533" s="1" t="s">
        <v>1517</v>
      </c>
    </row>
    <row r="534" spans="11:15" ht="23.15" customHeight="1">
      <c r="K534" s="1">
        <v>533</v>
      </c>
      <c r="L534" s="1">
        <v>20534</v>
      </c>
      <c r="M534" s="1" t="s">
        <v>1518</v>
      </c>
      <c r="N534" s="1" t="s">
        <v>1519</v>
      </c>
      <c r="O534" s="1" t="s">
        <v>1520</v>
      </c>
    </row>
    <row r="535" spans="11:15" ht="23.15" customHeight="1">
      <c r="K535" s="1">
        <v>534</v>
      </c>
      <c r="L535" s="1">
        <v>20535</v>
      </c>
      <c r="M535" s="1" t="s">
        <v>1521</v>
      </c>
      <c r="N535" s="1" t="s">
        <v>1522</v>
      </c>
      <c r="O535" s="1" t="s">
        <v>1523</v>
      </c>
    </row>
    <row r="536" spans="11:15" ht="23.15" customHeight="1">
      <c r="K536" s="1">
        <v>535</v>
      </c>
      <c r="L536" s="1">
        <v>20536</v>
      </c>
      <c r="M536" s="1" t="s">
        <v>1524</v>
      </c>
      <c r="N536" s="1" t="s">
        <v>1525</v>
      </c>
      <c r="O536" s="1" t="s">
        <v>1526</v>
      </c>
    </row>
    <row r="537" spans="11:15" ht="23.15" customHeight="1">
      <c r="K537" s="1">
        <v>536</v>
      </c>
      <c r="L537" s="1">
        <v>20537</v>
      </c>
      <c r="M537" s="1" t="s">
        <v>1527</v>
      </c>
      <c r="N537" s="1" t="s">
        <v>1528</v>
      </c>
      <c r="O537" s="1" t="s">
        <v>1529</v>
      </c>
    </row>
    <row r="538" spans="11:15" ht="23.15" customHeight="1">
      <c r="K538" s="1">
        <v>537</v>
      </c>
      <c r="L538" s="1">
        <v>20538</v>
      </c>
      <c r="M538" s="1" t="s">
        <v>1530</v>
      </c>
      <c r="N538" s="1" t="s">
        <v>1531</v>
      </c>
      <c r="O538" s="1" t="s">
        <v>1532</v>
      </c>
    </row>
    <row r="539" spans="11:15" ht="23.15" customHeight="1">
      <c r="K539" s="1">
        <v>538</v>
      </c>
      <c r="L539" s="1">
        <v>20539</v>
      </c>
      <c r="M539" s="1" t="s">
        <v>1533</v>
      </c>
      <c r="N539" s="1" t="s">
        <v>1534</v>
      </c>
      <c r="O539" s="1" t="s">
        <v>1535</v>
      </c>
    </row>
    <row r="540" spans="11:15" ht="23.15" customHeight="1">
      <c r="K540" s="1">
        <v>539</v>
      </c>
      <c r="L540" s="1">
        <v>20540</v>
      </c>
      <c r="M540" s="1" t="s">
        <v>1536</v>
      </c>
      <c r="N540" s="1" t="s">
        <v>1537</v>
      </c>
      <c r="O540" s="1" t="s">
        <v>1538</v>
      </c>
    </row>
    <row r="541" spans="11:15" ht="23.15" customHeight="1">
      <c r="K541" s="1">
        <v>540</v>
      </c>
      <c r="L541" s="1">
        <v>20541</v>
      </c>
      <c r="M541" s="1" t="s">
        <v>1539</v>
      </c>
      <c r="N541" s="1" t="s">
        <v>1540</v>
      </c>
      <c r="O541" s="1" t="s">
        <v>1541</v>
      </c>
    </row>
    <row r="542" spans="11:15" ht="23.15" customHeight="1">
      <c r="K542" s="1">
        <v>541</v>
      </c>
      <c r="L542" s="1">
        <v>20542</v>
      </c>
      <c r="M542" s="1" t="s">
        <v>1542</v>
      </c>
      <c r="N542" s="1" t="s">
        <v>1543</v>
      </c>
      <c r="O542" s="1" t="s">
        <v>1544</v>
      </c>
    </row>
    <row r="543" spans="11:15" ht="23.15" customHeight="1">
      <c r="K543" s="1">
        <v>542</v>
      </c>
      <c r="L543" s="1">
        <v>20543</v>
      </c>
      <c r="M543" s="1" t="s">
        <v>1545</v>
      </c>
      <c r="N543" s="1" t="s">
        <v>1546</v>
      </c>
      <c r="O543" s="1" t="s">
        <v>1547</v>
      </c>
    </row>
    <row r="544" spans="11:15" ht="23.15" customHeight="1">
      <c r="K544" s="1">
        <v>543</v>
      </c>
      <c r="L544" s="1">
        <v>20544</v>
      </c>
      <c r="M544" s="1" t="s">
        <v>1548</v>
      </c>
      <c r="N544" s="1" t="s">
        <v>1549</v>
      </c>
      <c r="O544" s="1" t="s">
        <v>1550</v>
      </c>
    </row>
    <row r="545" spans="11:15" ht="23.15" customHeight="1">
      <c r="K545" s="1">
        <v>544</v>
      </c>
      <c r="L545" s="1">
        <v>20545</v>
      </c>
      <c r="M545" s="1" t="s">
        <v>1551</v>
      </c>
      <c r="N545" s="1" t="s">
        <v>1552</v>
      </c>
      <c r="O545" s="1" t="s">
        <v>1553</v>
      </c>
    </row>
    <row r="546" spans="11:15" ht="23.15" customHeight="1">
      <c r="K546" s="1">
        <v>545</v>
      </c>
      <c r="L546" s="1">
        <v>20546</v>
      </c>
      <c r="M546" s="1" t="s">
        <v>1554</v>
      </c>
      <c r="N546" s="1" t="s">
        <v>1555</v>
      </c>
      <c r="O546" s="1" t="s">
        <v>1556</v>
      </c>
    </row>
    <row r="547" spans="11:15" ht="23.15" customHeight="1">
      <c r="K547" s="1">
        <v>546</v>
      </c>
      <c r="L547" s="1">
        <v>20547</v>
      </c>
      <c r="M547" s="1" t="s">
        <v>1557</v>
      </c>
      <c r="N547" s="1" t="s">
        <v>1558</v>
      </c>
      <c r="O547" s="1" t="s">
        <v>1559</v>
      </c>
    </row>
    <row r="548" spans="11:15" ht="23.15" customHeight="1">
      <c r="K548" s="1">
        <v>547</v>
      </c>
      <c r="L548" s="1">
        <v>20548</v>
      </c>
      <c r="M548" s="1" t="s">
        <v>1560</v>
      </c>
      <c r="N548" s="1" t="s">
        <v>1561</v>
      </c>
      <c r="O548" s="1" t="s">
        <v>1562</v>
      </c>
    </row>
    <row r="549" spans="11:15" ht="23.15" customHeight="1">
      <c r="K549" s="1">
        <v>548</v>
      </c>
      <c r="L549" s="1">
        <v>20549</v>
      </c>
      <c r="M549" s="1" t="s">
        <v>1563</v>
      </c>
      <c r="N549" s="1" t="s">
        <v>1564</v>
      </c>
      <c r="O549" s="1" t="s">
        <v>1565</v>
      </c>
    </row>
    <row r="550" spans="11:15" ht="23.15" customHeight="1">
      <c r="K550" s="1">
        <v>549</v>
      </c>
      <c r="L550" s="1">
        <v>20550</v>
      </c>
      <c r="M550" s="1" t="s">
        <v>1566</v>
      </c>
      <c r="N550" s="1" t="s">
        <v>1567</v>
      </c>
      <c r="O550" s="1" t="s">
        <v>1568</v>
      </c>
    </row>
    <row r="551" spans="11:15" ht="23.15" customHeight="1">
      <c r="K551" s="1">
        <v>550</v>
      </c>
      <c r="L551" s="1">
        <v>20551</v>
      </c>
      <c r="M551" s="1" t="s">
        <v>1569</v>
      </c>
      <c r="N551" s="1" t="s">
        <v>1570</v>
      </c>
      <c r="O551" s="1" t="s">
        <v>1571</v>
      </c>
    </row>
    <row r="552" spans="11:15" ht="23.15" customHeight="1">
      <c r="K552" s="1">
        <v>551</v>
      </c>
      <c r="L552" s="1">
        <v>20552</v>
      </c>
      <c r="M552" s="1" t="s">
        <v>1572</v>
      </c>
      <c r="N552" s="1" t="s">
        <v>1573</v>
      </c>
      <c r="O552" s="1" t="s">
        <v>1574</v>
      </c>
    </row>
    <row r="553" spans="11:15" ht="23.15" customHeight="1">
      <c r="K553" s="1">
        <v>552</v>
      </c>
      <c r="L553" s="1">
        <v>20553</v>
      </c>
      <c r="M553" s="1" t="s">
        <v>1575</v>
      </c>
      <c r="N553" s="1" t="s">
        <v>1576</v>
      </c>
      <c r="O553" s="1" t="s">
        <v>1577</v>
      </c>
    </row>
    <row r="554" spans="11:15" ht="23.15" customHeight="1">
      <c r="K554" s="1">
        <v>553</v>
      </c>
      <c r="L554" s="1">
        <v>20554</v>
      </c>
      <c r="M554" s="1" t="s">
        <v>1578</v>
      </c>
      <c r="N554" s="1" t="s">
        <v>1579</v>
      </c>
      <c r="O554" s="1" t="s">
        <v>1580</v>
      </c>
    </row>
    <row r="555" spans="11:15" ht="23.15" customHeight="1">
      <c r="K555" s="1">
        <v>554</v>
      </c>
      <c r="L555" s="1">
        <v>20555</v>
      </c>
      <c r="M555" s="1" t="s">
        <v>1581</v>
      </c>
      <c r="N555" s="1" t="s">
        <v>1582</v>
      </c>
      <c r="O555" s="1" t="s">
        <v>1583</v>
      </c>
    </row>
    <row r="556" spans="11:15" ht="23.15" customHeight="1">
      <c r="K556" s="1">
        <v>555</v>
      </c>
      <c r="L556" s="1">
        <v>20556</v>
      </c>
      <c r="M556" s="1" t="s">
        <v>1584</v>
      </c>
      <c r="N556" s="1" t="s">
        <v>1585</v>
      </c>
      <c r="O556" s="1" t="s">
        <v>1586</v>
      </c>
    </row>
    <row r="557" spans="11:15" ht="23.15" customHeight="1">
      <c r="K557" s="1">
        <v>556</v>
      </c>
      <c r="L557" s="1">
        <v>20557</v>
      </c>
      <c r="M557" s="1" t="s">
        <v>1587</v>
      </c>
      <c r="N557" s="1" t="s">
        <v>1588</v>
      </c>
      <c r="O557" s="1" t="s">
        <v>1589</v>
      </c>
    </row>
    <row r="558" spans="11:15" ht="23.15" customHeight="1">
      <c r="K558" s="1">
        <v>557</v>
      </c>
      <c r="L558" s="1">
        <v>20558</v>
      </c>
      <c r="M558" s="1" t="s">
        <v>1590</v>
      </c>
      <c r="N558" s="1" t="s">
        <v>1591</v>
      </c>
      <c r="O558" s="1" t="s">
        <v>1592</v>
      </c>
    </row>
    <row r="559" spans="11:15" ht="23.15" customHeight="1">
      <c r="K559" s="1">
        <v>558</v>
      </c>
      <c r="L559" s="1">
        <v>20559</v>
      </c>
      <c r="M559" s="1" t="s">
        <v>1593</v>
      </c>
      <c r="N559" s="1" t="s">
        <v>1594</v>
      </c>
      <c r="O559" s="1" t="s">
        <v>1595</v>
      </c>
    </row>
    <row r="560" spans="11:15" ht="23.15" customHeight="1">
      <c r="K560" s="1">
        <v>559</v>
      </c>
      <c r="L560" s="1">
        <v>20560</v>
      </c>
      <c r="M560" s="1" t="s">
        <v>1596</v>
      </c>
      <c r="N560" s="1" t="s">
        <v>1597</v>
      </c>
      <c r="O560" s="1" t="s">
        <v>1598</v>
      </c>
    </row>
    <row r="561" spans="11:15" ht="23.15" customHeight="1">
      <c r="K561" s="1">
        <v>560</v>
      </c>
      <c r="L561" s="1">
        <v>20561</v>
      </c>
      <c r="M561" s="1" t="s">
        <v>1599</v>
      </c>
      <c r="N561" s="1" t="s">
        <v>1600</v>
      </c>
      <c r="O561" s="1" t="s">
        <v>1601</v>
      </c>
    </row>
    <row r="562" spans="11:15" ht="23.15" customHeight="1">
      <c r="K562" s="1">
        <v>561</v>
      </c>
      <c r="L562" s="1">
        <v>20562</v>
      </c>
      <c r="M562" s="1" t="s">
        <v>1602</v>
      </c>
      <c r="N562" s="1" t="s">
        <v>1603</v>
      </c>
      <c r="O562" s="1" t="s">
        <v>1604</v>
      </c>
    </row>
    <row r="563" spans="11:15" ht="23.15" customHeight="1">
      <c r="K563" s="1">
        <v>562</v>
      </c>
      <c r="L563" s="1">
        <v>20563</v>
      </c>
      <c r="M563" s="1" t="s">
        <v>1605</v>
      </c>
      <c r="N563" s="1" t="s">
        <v>1606</v>
      </c>
      <c r="O563" s="1" t="s">
        <v>1607</v>
      </c>
    </row>
    <row r="564" spans="11:15" ht="23.15" customHeight="1">
      <c r="K564" s="1">
        <v>563</v>
      </c>
      <c r="L564" s="1">
        <v>20564</v>
      </c>
      <c r="M564" s="1" t="s">
        <v>1608</v>
      </c>
      <c r="N564" s="1" t="s">
        <v>1609</v>
      </c>
      <c r="O564" s="1" t="s">
        <v>1610</v>
      </c>
    </row>
    <row r="565" spans="11:15" ht="23.15" customHeight="1">
      <c r="K565" s="1">
        <v>564</v>
      </c>
      <c r="L565" s="1">
        <v>20565</v>
      </c>
      <c r="M565" s="1" t="s">
        <v>1611</v>
      </c>
      <c r="N565" s="1" t="s">
        <v>1612</v>
      </c>
      <c r="O565" s="1" t="s">
        <v>1613</v>
      </c>
    </row>
    <row r="566" spans="11:15" ht="23.15" customHeight="1">
      <c r="K566" s="1">
        <v>565</v>
      </c>
      <c r="L566" s="1">
        <v>20566</v>
      </c>
      <c r="M566" s="1" t="s">
        <v>1614</v>
      </c>
      <c r="N566" s="1" t="s">
        <v>1615</v>
      </c>
      <c r="O566" s="1" t="s">
        <v>1616</v>
      </c>
    </row>
    <row r="567" spans="11:15" ht="23.15" customHeight="1">
      <c r="K567" s="1">
        <v>566</v>
      </c>
      <c r="L567" s="1">
        <v>20567</v>
      </c>
      <c r="M567" s="1" t="s">
        <v>1617</v>
      </c>
      <c r="N567" s="1" t="s">
        <v>1618</v>
      </c>
      <c r="O567" s="1" t="s">
        <v>1619</v>
      </c>
    </row>
    <row r="568" spans="11:15" ht="23.15" customHeight="1">
      <c r="K568" s="1">
        <v>567</v>
      </c>
      <c r="L568" s="1">
        <v>20568</v>
      </c>
      <c r="M568" s="1" t="s">
        <v>1620</v>
      </c>
      <c r="N568" s="1" t="s">
        <v>1621</v>
      </c>
      <c r="O568" s="1" t="s">
        <v>1622</v>
      </c>
    </row>
    <row r="569" spans="11:15" ht="23.15" customHeight="1">
      <c r="K569" s="1">
        <v>568</v>
      </c>
      <c r="L569" s="1">
        <v>20569</v>
      </c>
      <c r="M569" s="1" t="s">
        <v>1623</v>
      </c>
      <c r="N569" s="1" t="s">
        <v>1624</v>
      </c>
      <c r="O569" s="1" t="s">
        <v>1625</v>
      </c>
    </row>
    <row r="570" spans="11:15" ht="23.15" customHeight="1">
      <c r="K570" s="1">
        <v>569</v>
      </c>
      <c r="L570" s="1">
        <v>20570</v>
      </c>
      <c r="M570" s="1" t="s">
        <v>1626</v>
      </c>
      <c r="N570" s="1" t="s">
        <v>1627</v>
      </c>
      <c r="O570" s="1" t="s">
        <v>1628</v>
      </c>
    </row>
    <row r="571" spans="11:15" ht="23.15" customHeight="1">
      <c r="K571" s="1">
        <v>570</v>
      </c>
      <c r="L571" s="1">
        <v>20571</v>
      </c>
      <c r="M571" s="1" t="s">
        <v>1629</v>
      </c>
      <c r="N571" s="1" t="s">
        <v>1630</v>
      </c>
      <c r="O571" s="1" t="s">
        <v>1631</v>
      </c>
    </row>
    <row r="572" spans="11:15" ht="23.15" customHeight="1">
      <c r="K572" s="1">
        <v>571</v>
      </c>
      <c r="L572" s="1">
        <v>20572</v>
      </c>
      <c r="M572" s="1" t="s">
        <v>1632</v>
      </c>
      <c r="N572" s="1" t="s">
        <v>1633</v>
      </c>
      <c r="O572" s="1" t="s">
        <v>1634</v>
      </c>
    </row>
    <row r="573" spans="11:15" ht="23.15" customHeight="1">
      <c r="K573" s="1">
        <v>572</v>
      </c>
      <c r="L573" s="1">
        <v>20573</v>
      </c>
      <c r="M573" s="1" t="s">
        <v>1635</v>
      </c>
      <c r="N573" s="1" t="s">
        <v>1636</v>
      </c>
      <c r="O573" s="1" t="s">
        <v>1637</v>
      </c>
    </row>
    <row r="574" spans="11:15" ht="23.15" customHeight="1">
      <c r="K574" s="1">
        <v>573</v>
      </c>
      <c r="L574" s="1">
        <v>20574</v>
      </c>
      <c r="M574" s="1" t="s">
        <v>1638</v>
      </c>
      <c r="N574" s="1" t="s">
        <v>1639</v>
      </c>
      <c r="O574" s="1" t="s">
        <v>1640</v>
      </c>
    </row>
    <row r="575" spans="11:15" ht="23.15" customHeight="1">
      <c r="K575" s="1">
        <v>574</v>
      </c>
      <c r="L575" s="1">
        <v>20575</v>
      </c>
      <c r="M575" s="1" t="s">
        <v>1641</v>
      </c>
      <c r="N575" s="1" t="s">
        <v>1642</v>
      </c>
      <c r="O575" s="1" t="s">
        <v>1643</v>
      </c>
    </row>
    <row r="576" spans="11:15" ht="23.15" customHeight="1">
      <c r="K576" s="1">
        <v>575</v>
      </c>
      <c r="L576" s="1">
        <v>20576</v>
      </c>
      <c r="M576" s="1" t="s">
        <v>1644</v>
      </c>
      <c r="N576" s="1" t="s">
        <v>1645</v>
      </c>
      <c r="O576" s="1" t="s">
        <v>1646</v>
      </c>
    </row>
    <row r="577" spans="11:15" ht="23.15" customHeight="1">
      <c r="K577" s="1">
        <v>576</v>
      </c>
      <c r="L577" s="1">
        <v>20577</v>
      </c>
      <c r="M577" s="1" t="s">
        <v>1647</v>
      </c>
      <c r="N577" s="1" t="s">
        <v>1648</v>
      </c>
      <c r="O577" s="1" t="s">
        <v>1649</v>
      </c>
    </row>
    <row r="578" spans="11:15" ht="23.15" customHeight="1">
      <c r="K578" s="1">
        <v>577</v>
      </c>
      <c r="L578" s="1">
        <v>20578</v>
      </c>
      <c r="M578" s="1" t="s">
        <v>1650</v>
      </c>
      <c r="N578" s="1" t="s">
        <v>1651</v>
      </c>
      <c r="O578" s="1" t="s">
        <v>1652</v>
      </c>
    </row>
    <row r="579" spans="11:15" ht="23.15" customHeight="1">
      <c r="K579" s="1">
        <v>578</v>
      </c>
      <c r="L579" s="1">
        <v>20579</v>
      </c>
      <c r="M579" s="1" t="s">
        <v>1653</v>
      </c>
      <c r="N579" s="1" t="s">
        <v>1654</v>
      </c>
      <c r="O579" s="1" t="s">
        <v>1655</v>
      </c>
    </row>
    <row r="580" spans="11:15" ht="23.15" customHeight="1">
      <c r="K580" s="1">
        <v>579</v>
      </c>
      <c r="L580" s="1">
        <v>20580</v>
      </c>
      <c r="M580" s="1" t="s">
        <v>1656</v>
      </c>
      <c r="N580" s="1" t="s">
        <v>1657</v>
      </c>
      <c r="O580" s="1" t="s">
        <v>1658</v>
      </c>
    </row>
    <row r="581" spans="11:15" ht="23.15" customHeight="1">
      <c r="K581" s="1">
        <v>580</v>
      </c>
      <c r="L581" s="1">
        <v>20581</v>
      </c>
      <c r="M581" s="1" t="s">
        <v>1659</v>
      </c>
      <c r="N581" s="1" t="s">
        <v>1660</v>
      </c>
      <c r="O581" s="1" t="s">
        <v>1661</v>
      </c>
    </row>
    <row r="582" spans="11:15" ht="23.15" customHeight="1">
      <c r="K582" s="1">
        <v>581</v>
      </c>
      <c r="L582" s="1">
        <v>20582</v>
      </c>
      <c r="M582" s="1" t="s">
        <v>1662</v>
      </c>
      <c r="N582" s="1" t="s">
        <v>1663</v>
      </c>
      <c r="O582" s="1" t="s">
        <v>1664</v>
      </c>
    </row>
    <row r="583" spans="11:15" ht="23.15" customHeight="1">
      <c r="K583" s="1">
        <v>582</v>
      </c>
      <c r="L583" s="1">
        <v>20583</v>
      </c>
      <c r="M583" s="1" t="s">
        <v>1665</v>
      </c>
      <c r="N583" s="1" t="s">
        <v>1666</v>
      </c>
      <c r="O583" s="1" t="s">
        <v>1667</v>
      </c>
    </row>
    <row r="584" spans="11:15" ht="23.15" customHeight="1">
      <c r="K584" s="1">
        <v>583</v>
      </c>
      <c r="L584" s="1">
        <v>20584</v>
      </c>
      <c r="M584" s="1" t="s">
        <v>1668</v>
      </c>
      <c r="N584" s="1" t="s">
        <v>1669</v>
      </c>
      <c r="O584" s="1" t="s">
        <v>1670</v>
      </c>
    </row>
    <row r="585" spans="11:15" ht="23.15" customHeight="1">
      <c r="K585" s="1">
        <v>584</v>
      </c>
      <c r="L585" s="1">
        <v>20585</v>
      </c>
      <c r="M585" s="1" t="s">
        <v>1671</v>
      </c>
      <c r="N585" s="1" t="s">
        <v>1672</v>
      </c>
      <c r="O585" s="1" t="s">
        <v>1673</v>
      </c>
    </row>
    <row r="586" spans="11:15" ht="23.15" customHeight="1">
      <c r="K586" s="1">
        <v>585</v>
      </c>
      <c r="L586" s="1">
        <v>20586</v>
      </c>
      <c r="M586" s="1" t="s">
        <v>1674</v>
      </c>
      <c r="N586" s="1" t="s">
        <v>1675</v>
      </c>
      <c r="O586" s="1" t="s">
        <v>1676</v>
      </c>
    </row>
    <row r="587" spans="11:15" ht="23.15" customHeight="1">
      <c r="K587" s="1">
        <v>586</v>
      </c>
      <c r="L587" s="1">
        <v>20587</v>
      </c>
      <c r="M587" s="1" t="s">
        <v>1677</v>
      </c>
      <c r="N587" s="1" t="s">
        <v>1678</v>
      </c>
      <c r="O587" s="1" t="s">
        <v>1679</v>
      </c>
    </row>
    <row r="588" spans="11:15" ht="23.15" customHeight="1">
      <c r="K588" s="1">
        <v>587</v>
      </c>
      <c r="L588" s="1">
        <v>20588</v>
      </c>
      <c r="M588" s="1" t="s">
        <v>1680</v>
      </c>
      <c r="N588" s="1" t="s">
        <v>1681</v>
      </c>
      <c r="O588" s="1" t="s">
        <v>1682</v>
      </c>
    </row>
    <row r="589" spans="11:15" ht="23.15" customHeight="1">
      <c r="K589" s="1">
        <v>588</v>
      </c>
      <c r="L589" s="1">
        <v>20589</v>
      </c>
      <c r="M589" s="1" t="s">
        <v>1683</v>
      </c>
      <c r="N589" s="1" t="s">
        <v>1684</v>
      </c>
      <c r="O589" s="1" t="s">
        <v>1685</v>
      </c>
    </row>
    <row r="590" spans="11:15" ht="23.15" customHeight="1">
      <c r="K590" s="1">
        <v>589</v>
      </c>
      <c r="L590" s="1">
        <v>20590</v>
      </c>
      <c r="M590" s="1" t="s">
        <v>1686</v>
      </c>
      <c r="N590" s="1" t="s">
        <v>1687</v>
      </c>
      <c r="O590" s="1" t="s">
        <v>1688</v>
      </c>
    </row>
    <row r="591" spans="11:15" ht="23.15" customHeight="1">
      <c r="K591" s="1">
        <v>590</v>
      </c>
      <c r="L591" s="1">
        <v>20591</v>
      </c>
      <c r="M591" s="1" t="s">
        <v>1689</v>
      </c>
      <c r="N591" s="1" t="s">
        <v>1690</v>
      </c>
      <c r="O591" s="1" t="s">
        <v>1691</v>
      </c>
    </row>
    <row r="592" spans="11:15" ht="23.15" customHeight="1">
      <c r="K592" s="1">
        <v>591</v>
      </c>
      <c r="L592" s="1">
        <v>20592</v>
      </c>
      <c r="M592" s="1" t="s">
        <v>1692</v>
      </c>
      <c r="N592" s="1" t="s">
        <v>1693</v>
      </c>
      <c r="O592" s="1" t="s">
        <v>1694</v>
      </c>
    </row>
    <row r="593" spans="11:15" ht="23.15" customHeight="1">
      <c r="K593" s="1">
        <v>592</v>
      </c>
      <c r="L593" s="1">
        <v>20593</v>
      </c>
      <c r="M593" s="1" t="s">
        <v>1695</v>
      </c>
      <c r="N593" s="1" t="s">
        <v>1696</v>
      </c>
      <c r="O593" s="1" t="s">
        <v>1697</v>
      </c>
    </row>
    <row r="594" spans="11:15" ht="23.15" customHeight="1">
      <c r="K594" s="1">
        <v>593</v>
      </c>
      <c r="L594" s="1">
        <v>20594</v>
      </c>
      <c r="M594" s="1" t="s">
        <v>1698</v>
      </c>
      <c r="N594" s="1" t="s">
        <v>1699</v>
      </c>
      <c r="O594" s="1" t="s">
        <v>1700</v>
      </c>
    </row>
    <row r="595" spans="11:15" ht="23.15" customHeight="1">
      <c r="K595" s="1">
        <v>594</v>
      </c>
      <c r="L595" s="1">
        <v>20595</v>
      </c>
      <c r="M595" s="1" t="s">
        <v>1701</v>
      </c>
      <c r="N595" s="1" t="s">
        <v>1702</v>
      </c>
      <c r="O595" s="1" t="s">
        <v>1703</v>
      </c>
    </row>
    <row r="596" spans="11:15" ht="23.15" customHeight="1">
      <c r="K596" s="1">
        <v>595</v>
      </c>
      <c r="L596" s="1">
        <v>20596</v>
      </c>
      <c r="M596" s="1" t="s">
        <v>1704</v>
      </c>
      <c r="N596" s="1" t="s">
        <v>1705</v>
      </c>
      <c r="O596" s="1" t="s">
        <v>1706</v>
      </c>
    </row>
    <row r="597" spans="11:15" ht="23.15" customHeight="1">
      <c r="K597" s="1">
        <v>596</v>
      </c>
      <c r="L597" s="1">
        <v>20597</v>
      </c>
      <c r="M597" s="1" t="s">
        <v>1707</v>
      </c>
      <c r="N597" s="1" t="s">
        <v>1708</v>
      </c>
      <c r="O597" s="1" t="s">
        <v>1709</v>
      </c>
    </row>
    <row r="598" spans="11:15" ht="23.15" customHeight="1">
      <c r="K598" s="1">
        <v>597</v>
      </c>
      <c r="L598" s="1">
        <v>20598</v>
      </c>
      <c r="M598" s="1" t="s">
        <v>1710</v>
      </c>
      <c r="N598" s="1" t="s">
        <v>1711</v>
      </c>
      <c r="O598" s="1" t="s">
        <v>1712</v>
      </c>
    </row>
    <row r="599" spans="11:15" ht="23.15" customHeight="1">
      <c r="K599" s="1">
        <v>598</v>
      </c>
      <c r="L599" s="1">
        <v>20599</v>
      </c>
      <c r="M599" s="1" t="s">
        <v>1713</v>
      </c>
      <c r="N599" s="1" t="s">
        <v>1714</v>
      </c>
      <c r="O599" s="1" t="s">
        <v>1715</v>
      </c>
    </row>
    <row r="600" spans="11:15" ht="23.15" customHeight="1">
      <c r="K600" s="1">
        <v>599</v>
      </c>
      <c r="L600" s="1">
        <v>20600</v>
      </c>
      <c r="M600" s="1" t="s">
        <v>1716</v>
      </c>
      <c r="N600" s="1" t="s">
        <v>1717</v>
      </c>
      <c r="O600" s="1" t="s">
        <v>1718</v>
      </c>
    </row>
  </sheetData>
  <autoFilter ref="L1:O347" xr:uid="{00000000-0009-0000-0000-000000000000}"/>
  <mergeCells count="17">
    <mergeCell ref="C15:E15"/>
    <mergeCell ref="A1:F1"/>
    <mergeCell ref="A2:F2"/>
    <mergeCell ref="B4:E4"/>
    <mergeCell ref="C6:E6"/>
    <mergeCell ref="C7:E7"/>
    <mergeCell ref="C8:E8"/>
    <mergeCell ref="C9:E9"/>
    <mergeCell ref="B11:E11"/>
    <mergeCell ref="C12:E12"/>
    <mergeCell ref="C13:E13"/>
    <mergeCell ref="C14:E14"/>
    <mergeCell ref="B17:E17"/>
    <mergeCell ref="C18:E18"/>
    <mergeCell ref="C19:E19"/>
    <mergeCell ref="C20:E20"/>
    <mergeCell ref="C21:E21"/>
  </mergeCells>
  <phoneticPr fontId="6"/>
  <conditionalFormatting sqref="M178:M179">
    <cfRule type="duplicateValues" dxfId="257" priority="1"/>
  </conditionalFormatting>
  <conditionalFormatting sqref="M360:N360 M2:M177 M180:M359">
    <cfRule type="duplicateValues" dxfId="256" priority="10"/>
  </conditionalFormatting>
  <conditionalFormatting sqref="N2:N75">
    <cfRule type="expression" dxfId="255" priority="4">
      <formula>$N2="入居開始済み"</formula>
    </cfRule>
    <cfRule type="expression" dxfId="254" priority="5">
      <formula>$N2&gt;$S$7</formula>
    </cfRule>
  </conditionalFormatting>
  <conditionalFormatting sqref="N76:N84 N86:N275 N277:N312">
    <cfRule type="expression" dxfId="253" priority="2">
      <formula>$N77="入居開始済み"</formula>
    </cfRule>
    <cfRule type="expression" dxfId="252" priority="3">
      <formula>$N77&gt;$S$7</formula>
    </cfRule>
  </conditionalFormatting>
  <conditionalFormatting sqref="N85 N276">
    <cfRule type="expression" dxfId="251" priority="11">
      <formula>#REF!="入居開始済み"</formula>
    </cfRule>
    <cfRule type="expression" dxfId="250" priority="12">
      <formula>#REF!&gt;$S$7</formula>
    </cfRule>
  </conditionalFormatting>
  <conditionalFormatting sqref="N313:N357">
    <cfRule type="expression" dxfId="249" priority="6">
      <formula>$N316="入居開始済み"</formula>
    </cfRule>
    <cfRule type="expression" dxfId="248" priority="7">
      <formula>$N316&gt;$S$7</formula>
    </cfRule>
  </conditionalFormatting>
  <conditionalFormatting sqref="N358:N359">
    <cfRule type="expression" dxfId="247" priority="8">
      <formula>$N362="入居開始済み"</formula>
    </cfRule>
    <cfRule type="expression" dxfId="246" priority="9">
      <formula>$N362&gt;$S$7</formula>
    </cfRule>
  </conditionalFormatting>
  <dataValidations count="2">
    <dataValidation imeMode="on" allowBlank="1" showInputMessage="1" showErrorMessage="1" sqref="C18:E19 C12:E13 M395" xr:uid="{00000000-0002-0000-0000-000000000000}"/>
    <dataValidation imeMode="off" allowBlank="1" showInputMessage="1" showErrorMessage="1" sqref="C14:E15 C20:E21 C7:E7" xr:uid="{00000000-0002-0000-0000-000001000000}"/>
  </dataValidations>
  <printOptions horizontalCentered="1" verticalCentered="1"/>
  <pageMargins left="0.6962992125984252" right="0.29944881889763786" top="0.36000000000000004" bottom="0.55000000000000004" header="0" footer="0"/>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IV791"/>
  <sheetViews>
    <sheetView showGridLines="0" showZeros="0" tabSelected="1" view="pageBreakPreview" topLeftCell="A617" zoomScaleNormal="80" zoomScaleSheetLayoutView="100" workbookViewId="0">
      <selection activeCell="H608" sqref="H608"/>
    </sheetView>
  </sheetViews>
  <sheetFormatPr defaultColWidth="16.296875" defaultRowHeight="23.15" customHeight="1"/>
  <cols>
    <col min="1" max="1" width="4.296875" style="160" customWidth="1"/>
    <col min="2" max="2" width="35.3984375" style="160" customWidth="1"/>
    <col min="3" max="3" width="59.3984375" style="160" customWidth="1"/>
    <col min="4" max="4" width="0.296875" style="160" customWidth="1"/>
    <col min="5" max="5" width="17.69921875" style="203" customWidth="1"/>
    <col min="6" max="6" width="2.296875" style="87" customWidth="1"/>
    <col min="7" max="7" width="5.69921875" style="87" customWidth="1"/>
    <col min="8" max="8" width="41.19921875" style="392" customWidth="1"/>
    <col min="9" max="9" width="19.3984375" style="87" customWidth="1"/>
    <col min="10" max="16" width="16.296875" style="87" customWidth="1"/>
    <col min="17" max="255" width="16.296875" style="87"/>
    <col min="256" max="16384" width="16.296875" style="88"/>
  </cols>
  <sheetData>
    <row r="1" spans="1:256" s="81" customFormat="1" ht="51.75" customHeight="1">
      <c r="A1" s="765" t="s">
        <v>1747</v>
      </c>
      <c r="B1" s="765"/>
      <c r="C1" s="765"/>
      <c r="D1" s="765"/>
      <c r="E1" s="765"/>
      <c r="F1" s="79"/>
      <c r="G1" s="80"/>
      <c r="H1" s="39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c r="HQ1" s="80"/>
      <c r="HR1" s="80"/>
      <c r="HS1" s="80"/>
      <c r="HT1" s="80"/>
      <c r="HU1" s="80"/>
      <c r="HV1" s="80"/>
      <c r="HW1" s="80"/>
      <c r="HX1" s="80"/>
      <c r="HY1" s="80"/>
      <c r="HZ1" s="80"/>
      <c r="IA1" s="80"/>
      <c r="IB1" s="80"/>
      <c r="IC1" s="80"/>
      <c r="ID1" s="80"/>
      <c r="IE1" s="80"/>
      <c r="IF1" s="80"/>
      <c r="IG1" s="80"/>
      <c r="IH1" s="80"/>
      <c r="II1" s="80"/>
      <c r="IJ1" s="80"/>
      <c r="IK1" s="80"/>
      <c r="IL1" s="80"/>
      <c r="IM1" s="80"/>
      <c r="IN1" s="80"/>
      <c r="IO1" s="80"/>
      <c r="IP1" s="80"/>
      <c r="IQ1" s="80"/>
      <c r="IR1" s="80"/>
      <c r="IS1" s="80"/>
      <c r="IT1" s="80"/>
      <c r="IU1" s="80"/>
      <c r="IV1" s="80"/>
    </row>
    <row r="2" spans="1:256" s="83" customFormat="1" ht="30" customHeight="1">
      <c r="A2" s="841" t="s">
        <v>702</v>
      </c>
      <c r="B2" s="841"/>
      <c r="C2" s="841"/>
      <c r="D2" s="841"/>
      <c r="E2" s="842"/>
      <c r="F2" s="82"/>
      <c r="G2" s="82"/>
      <c r="H2" s="391"/>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c r="CV2" s="82"/>
      <c r="CW2" s="82"/>
      <c r="CX2" s="82"/>
      <c r="CY2" s="82"/>
      <c r="CZ2" s="82"/>
      <c r="DA2" s="82"/>
      <c r="DB2" s="82"/>
      <c r="DC2" s="82"/>
      <c r="DD2" s="82"/>
      <c r="DE2" s="82"/>
      <c r="DF2" s="82"/>
      <c r="DG2" s="82"/>
      <c r="DH2" s="82"/>
      <c r="DI2" s="82"/>
      <c r="DJ2" s="82"/>
      <c r="DK2" s="82"/>
      <c r="DL2" s="82"/>
      <c r="DM2" s="82"/>
      <c r="DN2" s="82"/>
      <c r="DO2" s="82"/>
      <c r="DP2" s="82"/>
      <c r="DQ2" s="82"/>
      <c r="DR2" s="82"/>
      <c r="DS2" s="82"/>
      <c r="DT2" s="82"/>
      <c r="DU2" s="82"/>
      <c r="DV2" s="82"/>
      <c r="DW2" s="82"/>
      <c r="DX2" s="82"/>
      <c r="DY2" s="82"/>
      <c r="DZ2" s="82"/>
      <c r="EA2" s="82"/>
      <c r="EB2" s="82"/>
      <c r="EC2" s="82"/>
      <c r="ED2" s="82"/>
      <c r="EE2" s="82"/>
      <c r="EF2" s="82"/>
      <c r="EG2" s="82"/>
      <c r="EH2" s="82"/>
      <c r="EI2" s="82"/>
      <c r="EJ2" s="82"/>
      <c r="EK2" s="82"/>
      <c r="EL2" s="82"/>
      <c r="EM2" s="82"/>
      <c r="EN2" s="82"/>
      <c r="EO2" s="82"/>
      <c r="EP2" s="82"/>
      <c r="EQ2" s="82"/>
      <c r="ER2" s="82"/>
      <c r="ES2" s="82"/>
      <c r="ET2" s="82"/>
      <c r="EU2" s="82"/>
      <c r="EV2" s="82"/>
      <c r="EW2" s="82"/>
      <c r="EX2" s="82"/>
      <c r="EY2" s="82"/>
      <c r="EZ2" s="82"/>
      <c r="FA2" s="82"/>
      <c r="FB2" s="82"/>
      <c r="FC2" s="82"/>
      <c r="FD2" s="82"/>
      <c r="FE2" s="82"/>
      <c r="FF2" s="82"/>
      <c r="FG2" s="82"/>
      <c r="FH2" s="82"/>
      <c r="FI2" s="82"/>
      <c r="FJ2" s="82"/>
      <c r="FK2" s="82"/>
      <c r="FL2" s="82"/>
      <c r="FM2" s="82"/>
      <c r="FN2" s="82"/>
      <c r="FO2" s="82"/>
      <c r="FP2" s="82"/>
      <c r="FQ2" s="82"/>
      <c r="FR2" s="82"/>
      <c r="FS2" s="82"/>
      <c r="FT2" s="82"/>
      <c r="FU2" s="82"/>
      <c r="FV2" s="82"/>
      <c r="FW2" s="82"/>
      <c r="FX2" s="82"/>
      <c r="FY2" s="82"/>
      <c r="FZ2" s="82"/>
      <c r="GA2" s="82"/>
      <c r="GB2" s="82"/>
      <c r="GC2" s="82"/>
      <c r="GD2" s="82"/>
      <c r="GE2" s="82"/>
      <c r="GF2" s="82"/>
      <c r="GG2" s="82"/>
      <c r="GH2" s="82"/>
      <c r="GI2" s="82"/>
      <c r="GJ2" s="82"/>
      <c r="GK2" s="82"/>
      <c r="GL2" s="82"/>
      <c r="GM2" s="82"/>
      <c r="GN2" s="82"/>
      <c r="GO2" s="82"/>
      <c r="GP2" s="82"/>
      <c r="GQ2" s="82"/>
      <c r="GR2" s="82"/>
      <c r="GS2" s="82"/>
      <c r="GT2" s="82"/>
      <c r="GU2" s="82"/>
      <c r="GV2" s="82"/>
      <c r="GW2" s="82"/>
      <c r="GX2" s="82"/>
      <c r="GY2" s="82"/>
      <c r="GZ2" s="82"/>
      <c r="HA2" s="82"/>
      <c r="HB2" s="82"/>
      <c r="HC2" s="82"/>
      <c r="HD2" s="82"/>
      <c r="HE2" s="82"/>
      <c r="HF2" s="82"/>
      <c r="HG2" s="82"/>
      <c r="HH2" s="82"/>
      <c r="HI2" s="82"/>
      <c r="HJ2" s="82"/>
      <c r="HK2" s="82"/>
      <c r="HL2" s="82"/>
      <c r="HM2" s="82"/>
      <c r="HN2" s="82"/>
      <c r="HO2" s="82"/>
      <c r="HP2" s="82"/>
      <c r="HQ2" s="82"/>
      <c r="HR2" s="82"/>
      <c r="HS2" s="82"/>
      <c r="HT2" s="82"/>
      <c r="HU2" s="82"/>
      <c r="HV2" s="82"/>
      <c r="HW2" s="82"/>
      <c r="HX2" s="82"/>
      <c r="HY2" s="82"/>
      <c r="HZ2" s="82"/>
      <c r="IA2" s="82"/>
      <c r="IB2" s="82"/>
      <c r="IC2" s="82"/>
      <c r="ID2" s="82"/>
      <c r="IE2" s="82"/>
      <c r="IF2" s="82"/>
      <c r="IG2" s="82"/>
      <c r="IH2" s="82"/>
      <c r="II2" s="82"/>
      <c r="IJ2" s="82"/>
      <c r="IK2" s="82"/>
      <c r="IL2" s="82"/>
      <c r="IM2" s="82"/>
      <c r="IN2" s="82"/>
      <c r="IO2" s="82"/>
      <c r="IP2" s="82"/>
      <c r="IQ2" s="82"/>
      <c r="IR2" s="82"/>
      <c r="IS2" s="82"/>
      <c r="IT2" s="82"/>
      <c r="IU2" s="82"/>
    </row>
    <row r="3" spans="1:256" ht="18.5" customHeight="1">
      <c r="A3" s="84"/>
      <c r="B3" s="84"/>
      <c r="C3" s="85"/>
      <c r="D3" s="84"/>
      <c r="E3" s="86"/>
    </row>
    <row r="4" spans="1:256" s="90" customFormat="1" ht="60" customHeight="1">
      <c r="A4" s="733" t="s">
        <v>815</v>
      </c>
      <c r="B4" s="733"/>
      <c r="C4" s="733"/>
      <c r="D4" s="733"/>
      <c r="E4" s="733"/>
      <c r="F4" s="89"/>
      <c r="G4" s="89"/>
      <c r="H4" s="393"/>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89"/>
      <c r="BE4" s="89"/>
      <c r="BF4" s="89"/>
      <c r="BG4" s="89"/>
      <c r="BH4" s="89"/>
      <c r="BI4" s="89"/>
      <c r="BJ4" s="89"/>
      <c r="BK4" s="89"/>
      <c r="BL4" s="89"/>
      <c r="BM4" s="89"/>
      <c r="BN4" s="89"/>
      <c r="BO4" s="89"/>
      <c r="BP4" s="89"/>
      <c r="BQ4" s="89"/>
      <c r="BR4" s="89"/>
      <c r="BS4" s="89"/>
      <c r="BT4" s="89"/>
      <c r="BU4" s="89"/>
      <c r="BV4" s="89"/>
      <c r="BW4" s="89"/>
      <c r="BX4" s="89"/>
      <c r="BY4" s="89"/>
      <c r="BZ4" s="89"/>
      <c r="CA4" s="89"/>
      <c r="CB4" s="89"/>
      <c r="CC4" s="89"/>
      <c r="CD4" s="89"/>
      <c r="CE4" s="89"/>
      <c r="CF4" s="89"/>
      <c r="CG4" s="89"/>
      <c r="CH4" s="89"/>
      <c r="CI4" s="89"/>
      <c r="CJ4" s="89"/>
      <c r="CK4" s="89"/>
      <c r="CL4" s="89"/>
      <c r="CM4" s="89"/>
      <c r="CN4" s="89"/>
      <c r="CO4" s="89"/>
      <c r="CP4" s="89"/>
      <c r="CQ4" s="89"/>
      <c r="CR4" s="89"/>
      <c r="CS4" s="89"/>
      <c r="CT4" s="89"/>
      <c r="CU4" s="89"/>
      <c r="CV4" s="89"/>
      <c r="CW4" s="89"/>
      <c r="CX4" s="89"/>
      <c r="CY4" s="89"/>
      <c r="CZ4" s="89"/>
      <c r="DA4" s="89"/>
      <c r="DB4" s="89"/>
      <c r="DC4" s="89"/>
      <c r="DD4" s="89"/>
      <c r="DE4" s="89"/>
      <c r="DF4" s="89"/>
      <c r="DG4" s="89"/>
      <c r="DH4" s="89"/>
      <c r="DI4" s="89"/>
      <c r="DJ4" s="89"/>
      <c r="DK4" s="89"/>
      <c r="DL4" s="89"/>
      <c r="DM4" s="89"/>
      <c r="DN4" s="89"/>
      <c r="DO4" s="89"/>
      <c r="DP4" s="89"/>
      <c r="DQ4" s="89"/>
      <c r="DR4" s="89"/>
      <c r="DS4" s="89"/>
      <c r="DT4" s="89"/>
      <c r="DU4" s="89"/>
      <c r="DV4" s="89"/>
      <c r="DW4" s="89"/>
      <c r="DX4" s="89"/>
      <c r="DY4" s="89"/>
      <c r="DZ4" s="89"/>
      <c r="EA4" s="89"/>
      <c r="EB4" s="89"/>
      <c r="EC4" s="89"/>
      <c r="ED4" s="89"/>
      <c r="EE4" s="89"/>
      <c r="EF4" s="89"/>
      <c r="EG4" s="89"/>
      <c r="EH4" s="89"/>
      <c r="EI4" s="89"/>
      <c r="EJ4" s="89"/>
      <c r="EK4" s="89"/>
      <c r="EL4" s="89"/>
      <c r="EM4" s="89"/>
      <c r="EN4" s="89"/>
      <c r="EO4" s="89"/>
      <c r="EP4" s="89"/>
      <c r="EQ4" s="89"/>
      <c r="ER4" s="89"/>
      <c r="ES4" s="89"/>
      <c r="ET4" s="89"/>
      <c r="EU4" s="89"/>
      <c r="EV4" s="89"/>
      <c r="EW4" s="89"/>
      <c r="EX4" s="89"/>
      <c r="EY4" s="89"/>
      <c r="EZ4" s="89"/>
      <c r="FA4" s="89"/>
      <c r="FB4" s="89"/>
      <c r="FC4" s="89"/>
      <c r="FD4" s="89"/>
      <c r="FE4" s="89"/>
      <c r="FF4" s="89"/>
      <c r="FG4" s="89"/>
      <c r="FH4" s="89"/>
      <c r="FI4" s="89"/>
      <c r="FJ4" s="89"/>
      <c r="FK4" s="89"/>
      <c r="FL4" s="89"/>
      <c r="FM4" s="89"/>
      <c r="FN4" s="89"/>
      <c r="FO4" s="89"/>
      <c r="FP4" s="89"/>
      <c r="FQ4" s="89"/>
      <c r="FR4" s="89"/>
      <c r="FS4" s="89"/>
      <c r="FT4" s="89"/>
      <c r="FU4" s="89"/>
      <c r="FV4" s="89"/>
      <c r="FW4" s="89"/>
      <c r="FX4" s="89"/>
      <c r="FY4" s="89"/>
      <c r="FZ4" s="89"/>
      <c r="GA4" s="89"/>
      <c r="GB4" s="89"/>
      <c r="GC4" s="89"/>
      <c r="GD4" s="89"/>
      <c r="GE4" s="89"/>
      <c r="GF4" s="89"/>
      <c r="GG4" s="89"/>
      <c r="GH4" s="89"/>
      <c r="GI4" s="89"/>
      <c r="GJ4" s="89"/>
      <c r="GK4" s="89"/>
      <c r="GL4" s="89"/>
      <c r="GM4" s="89"/>
      <c r="GN4" s="89"/>
      <c r="GO4" s="89"/>
      <c r="GP4" s="89"/>
      <c r="GQ4" s="89"/>
      <c r="GR4" s="89"/>
      <c r="GS4" s="89"/>
      <c r="GT4" s="89"/>
      <c r="GU4" s="89"/>
      <c r="GV4" s="89"/>
      <c r="GW4" s="89"/>
      <c r="GX4" s="89"/>
      <c r="GY4" s="89"/>
      <c r="GZ4" s="89"/>
      <c r="HA4" s="89"/>
      <c r="HB4" s="89"/>
      <c r="HC4" s="89"/>
      <c r="HD4" s="89"/>
      <c r="HE4" s="89"/>
      <c r="HF4" s="89"/>
      <c r="HG4" s="89"/>
      <c r="HH4" s="89"/>
      <c r="HI4" s="89"/>
      <c r="HJ4" s="89"/>
      <c r="HK4" s="89"/>
      <c r="HL4" s="89"/>
      <c r="HM4" s="89"/>
      <c r="HN4" s="89"/>
      <c r="HO4" s="89"/>
      <c r="HP4" s="89"/>
      <c r="HQ4" s="89"/>
      <c r="HR4" s="89"/>
      <c r="HS4" s="89"/>
      <c r="HT4" s="89"/>
      <c r="HU4" s="89"/>
      <c r="HV4" s="89"/>
      <c r="HW4" s="89"/>
      <c r="HX4" s="89"/>
      <c r="HY4" s="89"/>
      <c r="HZ4" s="89"/>
      <c r="IA4" s="89"/>
      <c r="IB4" s="89"/>
      <c r="IC4" s="89"/>
      <c r="ID4" s="89"/>
      <c r="IE4" s="89"/>
      <c r="IF4" s="89"/>
      <c r="IG4" s="89"/>
      <c r="IH4" s="89"/>
      <c r="II4" s="89"/>
      <c r="IJ4" s="89"/>
      <c r="IK4" s="89"/>
      <c r="IL4" s="89"/>
      <c r="IM4" s="89"/>
      <c r="IN4" s="89"/>
      <c r="IO4" s="89"/>
      <c r="IP4" s="89"/>
      <c r="IQ4" s="89"/>
      <c r="IR4" s="89"/>
      <c r="IS4" s="89"/>
      <c r="IT4" s="89"/>
      <c r="IU4" s="89"/>
    </row>
    <row r="5" spans="1:256" s="90" customFormat="1" ht="17.5">
      <c r="A5" s="244"/>
      <c r="B5" s="294" t="s">
        <v>1109</v>
      </c>
      <c r="C5" s="244"/>
      <c r="D5" s="244"/>
      <c r="E5" s="244"/>
      <c r="F5" s="89"/>
      <c r="G5" s="89"/>
      <c r="H5" s="393"/>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89"/>
      <c r="CD5" s="89"/>
      <c r="CE5" s="89"/>
      <c r="CF5" s="89"/>
      <c r="CG5" s="89"/>
      <c r="CH5" s="89"/>
      <c r="CI5" s="89"/>
      <c r="CJ5" s="89"/>
      <c r="CK5" s="89"/>
      <c r="CL5" s="89"/>
      <c r="CM5" s="89"/>
      <c r="CN5" s="89"/>
      <c r="CO5" s="89"/>
      <c r="CP5" s="89"/>
      <c r="CQ5" s="89"/>
      <c r="CR5" s="89"/>
      <c r="CS5" s="89"/>
      <c r="CT5" s="89"/>
      <c r="CU5" s="89"/>
      <c r="CV5" s="89"/>
      <c r="CW5" s="89"/>
      <c r="CX5" s="89"/>
      <c r="CY5" s="89"/>
      <c r="CZ5" s="89"/>
      <c r="DA5" s="89"/>
      <c r="DB5" s="89"/>
      <c r="DC5" s="89"/>
      <c r="DD5" s="89"/>
      <c r="DE5" s="89"/>
      <c r="DF5" s="89"/>
      <c r="DG5" s="89"/>
      <c r="DH5" s="89"/>
      <c r="DI5" s="89"/>
      <c r="DJ5" s="89"/>
      <c r="DK5" s="89"/>
      <c r="DL5" s="89"/>
      <c r="DM5" s="89"/>
      <c r="DN5" s="89"/>
      <c r="DO5" s="89"/>
      <c r="DP5" s="89"/>
      <c r="DQ5" s="89"/>
      <c r="DR5" s="89"/>
      <c r="DS5" s="89"/>
      <c r="DT5" s="89"/>
      <c r="DU5" s="89"/>
      <c r="DV5" s="89"/>
      <c r="DW5" s="89"/>
      <c r="DX5" s="89"/>
      <c r="DY5" s="89"/>
      <c r="DZ5" s="89"/>
      <c r="EA5" s="89"/>
      <c r="EB5" s="89"/>
      <c r="EC5" s="89"/>
      <c r="ED5" s="89"/>
      <c r="EE5" s="89"/>
      <c r="EF5" s="89"/>
      <c r="EG5" s="89"/>
      <c r="EH5" s="89"/>
      <c r="EI5" s="89"/>
      <c r="EJ5" s="89"/>
      <c r="EK5" s="89"/>
      <c r="EL5" s="89"/>
      <c r="EM5" s="89"/>
      <c r="EN5" s="89"/>
      <c r="EO5" s="89"/>
      <c r="EP5" s="89"/>
      <c r="EQ5" s="89"/>
      <c r="ER5" s="89"/>
      <c r="ES5" s="89"/>
      <c r="ET5" s="89"/>
      <c r="EU5" s="89"/>
      <c r="EV5" s="89"/>
      <c r="EW5" s="89"/>
      <c r="EX5" s="89"/>
      <c r="EY5" s="89"/>
      <c r="EZ5" s="89"/>
      <c r="FA5" s="89"/>
      <c r="FB5" s="89"/>
      <c r="FC5" s="89"/>
      <c r="FD5" s="89"/>
      <c r="FE5" s="89"/>
      <c r="FF5" s="89"/>
      <c r="FG5" s="89"/>
      <c r="FH5" s="89"/>
      <c r="FI5" s="89"/>
      <c r="FJ5" s="89"/>
      <c r="FK5" s="89"/>
      <c r="FL5" s="89"/>
      <c r="FM5" s="89"/>
      <c r="FN5" s="89"/>
      <c r="FO5" s="89"/>
      <c r="FP5" s="89"/>
      <c r="FQ5" s="89"/>
      <c r="FR5" s="89"/>
      <c r="FS5" s="89"/>
      <c r="FT5" s="89"/>
      <c r="FU5" s="89"/>
      <c r="FV5" s="89"/>
      <c r="FW5" s="89"/>
      <c r="FX5" s="89"/>
      <c r="FY5" s="89"/>
      <c r="FZ5" s="89"/>
      <c r="GA5" s="89"/>
      <c r="GB5" s="89"/>
      <c r="GC5" s="89"/>
      <c r="GD5" s="89"/>
      <c r="GE5" s="89"/>
      <c r="GF5" s="89"/>
      <c r="GG5" s="89"/>
      <c r="GH5" s="89"/>
      <c r="GI5" s="89"/>
      <c r="GJ5" s="89"/>
      <c r="GK5" s="89"/>
      <c r="GL5" s="89"/>
      <c r="GM5" s="89"/>
      <c r="GN5" s="89"/>
      <c r="GO5" s="89"/>
      <c r="GP5" s="89"/>
      <c r="GQ5" s="89"/>
      <c r="GR5" s="89"/>
      <c r="GS5" s="89"/>
      <c r="GT5" s="89"/>
      <c r="GU5" s="89"/>
      <c r="GV5" s="89"/>
      <c r="GW5" s="89"/>
      <c r="GX5" s="89"/>
      <c r="GY5" s="89"/>
      <c r="GZ5" s="89"/>
      <c r="HA5" s="89"/>
      <c r="HB5" s="89"/>
      <c r="HC5" s="89"/>
      <c r="HD5" s="89"/>
      <c r="HE5" s="89"/>
      <c r="HF5" s="89"/>
      <c r="HG5" s="89"/>
      <c r="HH5" s="89"/>
      <c r="HI5" s="89"/>
      <c r="HJ5" s="89"/>
      <c r="HK5" s="89"/>
      <c r="HL5" s="89"/>
      <c r="HM5" s="89"/>
      <c r="HN5" s="89"/>
      <c r="HO5" s="89"/>
      <c r="HP5" s="89"/>
      <c r="HQ5" s="89"/>
      <c r="HR5" s="89"/>
      <c r="HS5" s="89"/>
      <c r="HT5" s="89"/>
      <c r="HU5" s="89"/>
      <c r="HV5" s="89"/>
      <c r="HW5" s="89"/>
      <c r="HX5" s="89"/>
      <c r="HY5" s="89"/>
      <c r="HZ5" s="89"/>
      <c r="IA5" s="89"/>
      <c r="IB5" s="89"/>
      <c r="IC5" s="89"/>
      <c r="ID5" s="89"/>
      <c r="IE5" s="89"/>
      <c r="IF5" s="89"/>
      <c r="IG5" s="89"/>
      <c r="IH5" s="89"/>
      <c r="II5" s="89"/>
      <c r="IJ5" s="89"/>
      <c r="IK5" s="89"/>
      <c r="IL5" s="89"/>
      <c r="IM5" s="89"/>
      <c r="IN5" s="89"/>
      <c r="IO5" s="89"/>
      <c r="IP5" s="89"/>
      <c r="IQ5" s="89"/>
      <c r="IR5" s="89"/>
      <c r="IS5" s="89"/>
      <c r="IT5" s="89"/>
      <c r="IU5" s="89"/>
    </row>
    <row r="6" spans="1:256" ht="27.9" customHeight="1">
      <c r="A6" s="91"/>
      <c r="B6" s="92"/>
      <c r="C6" s="93" t="s">
        <v>735</v>
      </c>
      <c r="D6" s="94"/>
      <c r="E6" s="209"/>
    </row>
    <row r="7" spans="1:256" ht="27.9" customHeight="1">
      <c r="A7" s="91"/>
      <c r="B7" s="95"/>
      <c r="C7" s="93" t="s">
        <v>736</v>
      </c>
      <c r="D7" s="94"/>
      <c r="E7" s="209"/>
    </row>
    <row r="8" spans="1:256" ht="18.5" customHeight="1">
      <c r="A8" s="874"/>
      <c r="B8" s="874"/>
      <c r="C8" s="874"/>
      <c r="D8" s="874"/>
      <c r="E8" s="874"/>
    </row>
    <row r="9" spans="1:256" s="90" customFormat="1" ht="21" customHeight="1">
      <c r="A9" s="722" t="s">
        <v>816</v>
      </c>
      <c r="B9" s="722"/>
      <c r="C9" s="722"/>
      <c r="D9" s="722"/>
      <c r="E9" s="722"/>
      <c r="F9" s="89"/>
      <c r="G9" s="89"/>
      <c r="H9" s="393"/>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89"/>
      <c r="CD9" s="89"/>
      <c r="CE9" s="89"/>
      <c r="CF9" s="89"/>
      <c r="CG9" s="89"/>
      <c r="CH9" s="89"/>
      <c r="CI9" s="89"/>
      <c r="CJ9" s="89"/>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c r="IA9" s="89"/>
      <c r="IB9" s="89"/>
      <c r="IC9" s="89"/>
      <c r="ID9" s="89"/>
      <c r="IE9" s="89"/>
      <c r="IF9" s="89"/>
      <c r="IG9" s="89"/>
      <c r="IH9" s="89"/>
      <c r="II9" s="89"/>
      <c r="IJ9" s="89"/>
      <c r="IK9" s="89"/>
      <c r="IL9" s="89"/>
      <c r="IM9" s="89"/>
      <c r="IN9" s="89"/>
      <c r="IO9" s="89"/>
      <c r="IP9" s="89"/>
      <c r="IQ9" s="89"/>
      <c r="IR9" s="89"/>
      <c r="IS9" s="89"/>
      <c r="IT9" s="89"/>
      <c r="IU9" s="89"/>
    </row>
    <row r="10" spans="1:256" ht="16.5" customHeight="1">
      <c r="A10" s="875" t="s">
        <v>746</v>
      </c>
      <c r="B10" s="876"/>
      <c r="C10" s="876"/>
      <c r="D10" s="876"/>
      <c r="E10" s="876"/>
    </row>
    <row r="11" spans="1:256" ht="35.15" customHeight="1">
      <c r="A11" s="877" t="s">
        <v>1101</v>
      </c>
      <c r="B11" s="878"/>
      <c r="C11" s="878"/>
      <c r="D11" s="878"/>
      <c r="E11" s="878"/>
    </row>
    <row r="12" spans="1:256" ht="27.9" customHeight="1">
      <c r="A12" s="95"/>
      <c r="B12" s="862" t="s">
        <v>734</v>
      </c>
      <c r="C12" s="863"/>
      <c r="D12" s="96"/>
      <c r="E12" s="232"/>
      <c r="H12" s="394"/>
    </row>
    <row r="13" spans="1:256" ht="13">
      <c r="A13" s="91"/>
      <c r="B13" s="245"/>
      <c r="C13" s="97"/>
      <c r="D13" s="245"/>
      <c r="E13" s="246"/>
    </row>
    <row r="14" spans="1:256" ht="24" customHeight="1">
      <c r="A14" s="95"/>
      <c r="B14" s="902" t="s">
        <v>737</v>
      </c>
      <c r="C14" s="247" t="s">
        <v>434</v>
      </c>
      <c r="D14" s="98"/>
      <c r="E14" s="209"/>
      <c r="H14" s="899" t="s">
        <v>1749</v>
      </c>
      <c r="I14" s="900"/>
      <c r="J14" s="900"/>
    </row>
    <row r="15" spans="1:256" ht="24" customHeight="1">
      <c r="A15" s="95"/>
      <c r="B15" s="903"/>
      <c r="C15" s="247" t="s">
        <v>29</v>
      </c>
      <c r="D15" s="98"/>
      <c r="E15" s="209"/>
      <c r="H15" s="900"/>
      <c r="I15" s="900"/>
      <c r="J15" s="900"/>
    </row>
    <row r="16" spans="1:256" ht="24" customHeight="1">
      <c r="A16" s="91"/>
      <c r="B16" s="903"/>
      <c r="C16" s="247" t="s">
        <v>30</v>
      </c>
      <c r="D16" s="98"/>
      <c r="E16" s="209"/>
      <c r="H16" s="421"/>
    </row>
    <row r="17" spans="1:8" ht="24" customHeight="1">
      <c r="A17" s="95"/>
      <c r="B17" s="903"/>
      <c r="C17" s="247" t="s">
        <v>414</v>
      </c>
      <c r="D17" s="98"/>
      <c r="E17" s="209"/>
    </row>
    <row r="18" spans="1:8" ht="24" customHeight="1">
      <c r="A18" s="95"/>
      <c r="B18" s="903"/>
      <c r="C18" s="247" t="s">
        <v>415</v>
      </c>
      <c r="D18" s="98"/>
      <c r="E18" s="209"/>
    </row>
    <row r="19" spans="1:8" ht="24" customHeight="1">
      <c r="A19" s="95"/>
      <c r="B19" s="903"/>
      <c r="C19" s="247" t="s">
        <v>416</v>
      </c>
      <c r="D19" s="98"/>
      <c r="E19" s="209"/>
    </row>
    <row r="20" spans="1:8" ht="24" customHeight="1">
      <c r="A20" s="91"/>
      <c r="B20" s="903"/>
      <c r="C20" s="247" t="s">
        <v>417</v>
      </c>
      <c r="D20" s="98"/>
      <c r="E20" s="209"/>
    </row>
    <row r="21" spans="1:8" ht="24" customHeight="1">
      <c r="A21" s="95"/>
      <c r="B21" s="903"/>
      <c r="C21" s="247" t="s">
        <v>31</v>
      </c>
      <c r="D21" s="98"/>
      <c r="E21" s="209"/>
    </row>
    <row r="22" spans="1:8" ht="24" customHeight="1">
      <c r="A22" s="95"/>
      <c r="B22" s="903"/>
      <c r="C22" s="247" t="s">
        <v>418</v>
      </c>
      <c r="D22" s="98"/>
      <c r="E22" s="209"/>
    </row>
    <row r="23" spans="1:8" ht="24" customHeight="1">
      <c r="A23" s="95"/>
      <c r="B23" s="903"/>
      <c r="C23" s="247" t="s">
        <v>419</v>
      </c>
      <c r="D23" s="98"/>
      <c r="E23" s="209"/>
    </row>
    <row r="24" spans="1:8" ht="24" customHeight="1">
      <c r="A24" s="95"/>
      <c r="B24" s="903"/>
      <c r="C24" s="247" t="s">
        <v>32</v>
      </c>
      <c r="D24" s="98"/>
      <c r="E24" s="209"/>
    </row>
    <row r="25" spans="1:8" ht="24" customHeight="1">
      <c r="A25" s="95"/>
      <c r="B25" s="903"/>
      <c r="C25" s="248" t="s">
        <v>420</v>
      </c>
      <c r="D25" s="98"/>
      <c r="E25" s="209"/>
    </row>
    <row r="26" spans="1:8" ht="24" customHeight="1">
      <c r="A26" s="95"/>
      <c r="B26" s="903"/>
      <c r="C26" s="248" t="s">
        <v>421</v>
      </c>
      <c r="D26" s="98"/>
      <c r="E26" s="209"/>
    </row>
    <row r="27" spans="1:8" ht="24" customHeight="1">
      <c r="A27" s="91"/>
      <c r="B27" s="903"/>
      <c r="C27" s="247" t="s">
        <v>422</v>
      </c>
      <c r="D27" s="98"/>
      <c r="E27" s="209"/>
    </row>
    <row r="28" spans="1:8" ht="24" customHeight="1">
      <c r="A28" s="95"/>
      <c r="B28" s="903"/>
      <c r="C28" s="247" t="s">
        <v>423</v>
      </c>
      <c r="D28" s="98"/>
      <c r="E28" s="209"/>
    </row>
    <row r="29" spans="1:8" ht="24" customHeight="1">
      <c r="A29" s="95"/>
      <c r="B29" s="903"/>
      <c r="C29" s="247" t="s">
        <v>424</v>
      </c>
      <c r="D29" s="98"/>
      <c r="E29" s="209"/>
    </row>
    <row r="30" spans="1:8" ht="24" customHeight="1">
      <c r="A30" s="95"/>
      <c r="B30" s="903"/>
      <c r="C30" s="247" t="s">
        <v>425</v>
      </c>
      <c r="D30" s="98"/>
      <c r="E30" s="209"/>
    </row>
    <row r="31" spans="1:8" ht="24" customHeight="1">
      <c r="A31" s="95"/>
      <c r="B31" s="903"/>
      <c r="C31" s="247" t="s">
        <v>2</v>
      </c>
      <c r="D31" s="98"/>
      <c r="E31" s="209"/>
    </row>
    <row r="32" spans="1:8" ht="24" customHeight="1">
      <c r="A32" s="91"/>
      <c r="B32" s="903"/>
      <c r="C32" s="247" t="s">
        <v>433</v>
      </c>
      <c r="D32" s="98"/>
      <c r="E32" s="209"/>
      <c r="H32" s="421"/>
    </row>
    <row r="33" spans="1:255" ht="24" customHeight="1">
      <c r="A33" s="95"/>
      <c r="B33" s="903"/>
      <c r="C33" s="247" t="s">
        <v>426</v>
      </c>
      <c r="D33" s="98"/>
      <c r="E33" s="209"/>
    </row>
    <row r="34" spans="1:255" ht="24" customHeight="1">
      <c r="A34" s="95"/>
      <c r="B34" s="903"/>
      <c r="C34" s="247" t="s">
        <v>427</v>
      </c>
      <c r="D34" s="98"/>
      <c r="E34" s="209"/>
    </row>
    <row r="35" spans="1:255" ht="24" customHeight="1">
      <c r="A35" s="91"/>
      <c r="B35" s="903"/>
      <c r="C35" s="247" t="s">
        <v>428</v>
      </c>
      <c r="D35" s="98"/>
      <c r="E35" s="209"/>
    </row>
    <row r="36" spans="1:255" ht="24" customHeight="1">
      <c r="A36" s="95"/>
      <c r="B36" s="903"/>
      <c r="C36" s="247" t="s">
        <v>429</v>
      </c>
      <c r="D36" s="98"/>
      <c r="E36" s="209"/>
    </row>
    <row r="37" spans="1:255" ht="24" customHeight="1">
      <c r="A37" s="95"/>
      <c r="B37" s="903"/>
      <c r="C37" s="247" t="s">
        <v>430</v>
      </c>
      <c r="D37" s="98"/>
      <c r="E37" s="209"/>
    </row>
    <row r="38" spans="1:255" ht="24" customHeight="1">
      <c r="A38" s="95"/>
      <c r="B38" s="903"/>
      <c r="C38" s="247" t="s">
        <v>431</v>
      </c>
      <c r="D38" s="98"/>
      <c r="E38" s="209"/>
    </row>
    <row r="39" spans="1:255" ht="24" customHeight="1">
      <c r="A39" s="95"/>
      <c r="B39" s="903"/>
      <c r="C39" s="247" t="s">
        <v>432</v>
      </c>
      <c r="D39" s="98"/>
      <c r="E39" s="209"/>
    </row>
    <row r="40" spans="1:255" ht="24" customHeight="1">
      <c r="A40" s="95"/>
      <c r="B40" s="903"/>
      <c r="C40" s="99" t="s">
        <v>413</v>
      </c>
      <c r="D40" s="100"/>
      <c r="E40" s="101" t="s">
        <v>387</v>
      </c>
      <c r="F40" s="102"/>
    </row>
    <row r="41" spans="1:255" ht="27.75" customHeight="1">
      <c r="A41" s="95"/>
      <c r="B41" s="904"/>
      <c r="C41" s="857"/>
      <c r="D41" s="858"/>
      <c r="E41" s="859"/>
    </row>
    <row r="42" spans="1:255" ht="10.4" customHeight="1">
      <c r="A42" s="91"/>
      <c r="B42" s="249"/>
      <c r="C42" s="250"/>
      <c r="D42" s="249"/>
      <c r="E42" s="251"/>
    </row>
    <row r="43" spans="1:255" ht="52.5" customHeight="1">
      <c r="A43" s="874"/>
      <c r="B43" s="874"/>
      <c r="C43" s="874"/>
      <c r="D43" s="874"/>
      <c r="E43" s="874"/>
      <c r="H43" s="396"/>
    </row>
    <row r="44" spans="1:255" ht="45.75" customHeight="1">
      <c r="A44" s="91"/>
      <c r="B44" s="91"/>
      <c r="C44" s="97"/>
      <c r="D44" s="91"/>
      <c r="E44" s="229"/>
      <c r="H44" s="395"/>
    </row>
    <row r="45" spans="1:255" ht="30" customHeight="1">
      <c r="A45" s="722" t="s">
        <v>606</v>
      </c>
      <c r="B45" s="722"/>
      <c r="C45" s="722"/>
      <c r="D45" s="722"/>
      <c r="E45" s="722"/>
      <c r="H45" s="395"/>
    </row>
    <row r="46" spans="1:255" s="107" customFormat="1" ht="27.65" customHeight="1">
      <c r="A46" s="105"/>
      <c r="B46" s="781" t="s">
        <v>690</v>
      </c>
      <c r="C46" s="782"/>
      <c r="D46" s="222"/>
      <c r="E46" s="233"/>
      <c r="F46" s="106"/>
      <c r="G46" s="106"/>
      <c r="H46" s="395"/>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c r="EJ46" s="106"/>
      <c r="EK46" s="106"/>
      <c r="EL46" s="106"/>
      <c r="EM46" s="106"/>
      <c r="EN46" s="106"/>
      <c r="EO46" s="106"/>
      <c r="EP46" s="106"/>
      <c r="EQ46" s="106"/>
      <c r="ER46" s="106"/>
      <c r="ES46" s="106"/>
      <c r="ET46" s="106"/>
      <c r="EU46" s="106"/>
      <c r="EV46" s="106"/>
      <c r="EW46" s="106"/>
      <c r="EX46" s="106"/>
      <c r="EY46" s="106"/>
      <c r="EZ46" s="106"/>
      <c r="FA46" s="106"/>
      <c r="FB46" s="106"/>
      <c r="FC46" s="106"/>
      <c r="FD46" s="106"/>
      <c r="FE46" s="106"/>
      <c r="FF46" s="106"/>
      <c r="FG46" s="106"/>
      <c r="FH46" s="106"/>
      <c r="FI46" s="106"/>
      <c r="FJ46" s="106"/>
      <c r="FK46" s="106"/>
      <c r="FL46" s="106"/>
      <c r="FM46" s="106"/>
      <c r="FN46" s="106"/>
      <c r="FO46" s="106"/>
      <c r="FP46" s="106"/>
      <c r="FQ46" s="106"/>
      <c r="FR46" s="106"/>
      <c r="FS46" s="106"/>
      <c r="FT46" s="106"/>
      <c r="FU46" s="106"/>
      <c r="FV46" s="106"/>
      <c r="FW46" s="106"/>
      <c r="FX46" s="106"/>
      <c r="FY46" s="106"/>
      <c r="FZ46" s="106"/>
      <c r="GA46" s="106"/>
      <c r="GB46" s="106"/>
      <c r="GC46" s="106"/>
      <c r="GD46" s="106"/>
      <c r="GE46" s="106"/>
      <c r="GF46" s="106"/>
      <c r="GG46" s="106"/>
      <c r="GH46" s="106"/>
      <c r="GI46" s="106"/>
      <c r="GJ46" s="106"/>
      <c r="GK46" s="106"/>
      <c r="GL46" s="106"/>
      <c r="GM46" s="106"/>
      <c r="GN46" s="106"/>
      <c r="GO46" s="106"/>
      <c r="GP46" s="106"/>
      <c r="GQ46" s="106"/>
      <c r="GR46" s="106"/>
      <c r="GS46" s="106"/>
      <c r="GT46" s="106"/>
      <c r="GU46" s="106"/>
      <c r="GV46" s="106"/>
      <c r="GW46" s="106"/>
      <c r="GX46" s="106"/>
      <c r="GY46" s="106"/>
      <c r="GZ46" s="106"/>
      <c r="HA46" s="106"/>
      <c r="HB46" s="106"/>
      <c r="HC46" s="106"/>
      <c r="HD46" s="106"/>
      <c r="HE46" s="106"/>
      <c r="HF46" s="106"/>
      <c r="HG46" s="106"/>
      <c r="HH46" s="106"/>
      <c r="HI46" s="106"/>
      <c r="HJ46" s="106"/>
      <c r="HK46" s="106"/>
      <c r="HL46" s="106"/>
      <c r="HM46" s="106"/>
      <c r="HN46" s="106"/>
      <c r="HO46" s="106"/>
      <c r="HP46" s="106"/>
      <c r="HQ46" s="106"/>
      <c r="HR46" s="106"/>
      <c r="HS46" s="106"/>
      <c r="HT46" s="106"/>
      <c r="HU46" s="106"/>
      <c r="HV46" s="106"/>
      <c r="HW46" s="106"/>
      <c r="HX46" s="106"/>
      <c r="HY46" s="106"/>
      <c r="HZ46" s="106"/>
      <c r="IA46" s="106"/>
      <c r="IB46" s="106"/>
      <c r="IC46" s="106"/>
      <c r="ID46" s="106"/>
      <c r="IE46" s="106"/>
      <c r="IF46" s="106"/>
      <c r="IG46" s="106"/>
      <c r="IH46" s="106"/>
      <c r="II46" s="106"/>
      <c r="IJ46" s="106"/>
      <c r="IK46" s="106"/>
      <c r="IL46" s="106"/>
      <c r="IM46" s="106"/>
      <c r="IN46" s="106"/>
      <c r="IO46" s="106"/>
      <c r="IP46" s="106"/>
      <c r="IQ46" s="106"/>
      <c r="IR46" s="106"/>
      <c r="IS46" s="106"/>
      <c r="IT46" s="106"/>
      <c r="IU46" s="106"/>
    </row>
    <row r="47" spans="1:255" s="107" customFormat="1" ht="27.65" customHeight="1">
      <c r="A47" s="105"/>
      <c r="B47" s="781" t="s">
        <v>691</v>
      </c>
      <c r="C47" s="782"/>
      <c r="D47" s="222"/>
      <c r="E47" s="233"/>
      <c r="F47" s="106"/>
      <c r="G47" s="106"/>
      <c r="H47" s="397"/>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c r="EJ47" s="106"/>
      <c r="EK47" s="106"/>
      <c r="EL47" s="106"/>
      <c r="EM47" s="106"/>
      <c r="EN47" s="106"/>
      <c r="EO47" s="106"/>
      <c r="EP47" s="106"/>
      <c r="EQ47" s="106"/>
      <c r="ER47" s="106"/>
      <c r="ES47" s="106"/>
      <c r="ET47" s="106"/>
      <c r="EU47" s="106"/>
      <c r="EV47" s="106"/>
      <c r="EW47" s="106"/>
      <c r="EX47" s="106"/>
      <c r="EY47" s="106"/>
      <c r="EZ47" s="106"/>
      <c r="FA47" s="106"/>
      <c r="FB47" s="106"/>
      <c r="FC47" s="106"/>
      <c r="FD47" s="106"/>
      <c r="FE47" s="106"/>
      <c r="FF47" s="106"/>
      <c r="FG47" s="106"/>
      <c r="FH47" s="106"/>
      <c r="FI47" s="106"/>
      <c r="FJ47" s="106"/>
      <c r="FK47" s="106"/>
      <c r="FL47" s="106"/>
      <c r="FM47" s="106"/>
      <c r="FN47" s="106"/>
      <c r="FO47" s="106"/>
      <c r="FP47" s="106"/>
      <c r="FQ47" s="106"/>
      <c r="FR47" s="106"/>
      <c r="FS47" s="106"/>
      <c r="FT47" s="106"/>
      <c r="FU47" s="106"/>
      <c r="FV47" s="106"/>
      <c r="FW47" s="106"/>
      <c r="FX47" s="106"/>
      <c r="FY47" s="106"/>
      <c r="FZ47" s="106"/>
      <c r="GA47" s="106"/>
      <c r="GB47" s="106"/>
      <c r="GC47" s="106"/>
      <c r="GD47" s="106"/>
      <c r="GE47" s="106"/>
      <c r="GF47" s="106"/>
      <c r="GG47" s="106"/>
      <c r="GH47" s="106"/>
      <c r="GI47" s="106"/>
      <c r="GJ47" s="106"/>
      <c r="GK47" s="106"/>
      <c r="GL47" s="106"/>
      <c r="GM47" s="106"/>
      <c r="GN47" s="106"/>
      <c r="GO47" s="106"/>
      <c r="GP47" s="106"/>
      <c r="GQ47" s="106"/>
      <c r="GR47" s="106"/>
      <c r="GS47" s="106"/>
      <c r="GT47" s="106"/>
      <c r="GU47" s="106"/>
      <c r="GV47" s="106"/>
      <c r="GW47" s="106"/>
      <c r="GX47" s="106"/>
      <c r="GY47" s="106"/>
      <c r="GZ47" s="106"/>
      <c r="HA47" s="106"/>
      <c r="HB47" s="106"/>
      <c r="HC47" s="106"/>
      <c r="HD47" s="106"/>
      <c r="HE47" s="106"/>
      <c r="HF47" s="106"/>
      <c r="HG47" s="106"/>
      <c r="HH47" s="106"/>
      <c r="HI47" s="106"/>
      <c r="HJ47" s="106"/>
      <c r="HK47" s="106"/>
      <c r="HL47" s="106"/>
      <c r="HM47" s="106"/>
      <c r="HN47" s="106"/>
      <c r="HO47" s="106"/>
      <c r="HP47" s="106"/>
      <c r="HQ47" s="106"/>
      <c r="HR47" s="106"/>
      <c r="HS47" s="106"/>
      <c r="HT47" s="106"/>
      <c r="HU47" s="106"/>
      <c r="HV47" s="106"/>
      <c r="HW47" s="106"/>
      <c r="HX47" s="106"/>
      <c r="HY47" s="106"/>
      <c r="HZ47" s="106"/>
      <c r="IA47" s="106"/>
      <c r="IB47" s="106"/>
      <c r="IC47" s="106"/>
      <c r="ID47" s="106"/>
      <c r="IE47" s="106"/>
      <c r="IF47" s="106"/>
      <c r="IG47" s="106"/>
      <c r="IH47" s="106"/>
      <c r="II47" s="106"/>
      <c r="IJ47" s="106"/>
      <c r="IK47" s="106"/>
      <c r="IL47" s="106"/>
      <c r="IM47" s="106"/>
      <c r="IN47" s="106"/>
      <c r="IO47" s="106"/>
      <c r="IP47" s="106"/>
      <c r="IQ47" s="106"/>
      <c r="IR47" s="106"/>
      <c r="IS47" s="106"/>
      <c r="IT47" s="106"/>
      <c r="IU47" s="106"/>
    </row>
    <row r="48" spans="1:255" s="107" customFormat="1" ht="27.65" customHeight="1">
      <c r="A48" s="105"/>
      <c r="B48" s="770" t="s">
        <v>692</v>
      </c>
      <c r="C48" s="252" t="s">
        <v>435</v>
      </c>
      <c r="D48" s="222"/>
      <c r="E48" s="233"/>
      <c r="F48" s="106"/>
      <c r="G48" s="106"/>
      <c r="H48" s="398"/>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c r="EL48" s="106"/>
      <c r="EM48" s="106"/>
      <c r="EN48" s="106"/>
      <c r="EO48" s="106"/>
      <c r="EP48" s="106"/>
      <c r="EQ48" s="106"/>
      <c r="ER48" s="106"/>
      <c r="ES48" s="106"/>
      <c r="ET48" s="106"/>
      <c r="EU48" s="106"/>
      <c r="EV48" s="106"/>
      <c r="EW48" s="106"/>
      <c r="EX48" s="106"/>
      <c r="EY48" s="106"/>
      <c r="EZ48" s="106"/>
      <c r="FA48" s="106"/>
      <c r="FB48" s="106"/>
      <c r="FC48" s="106"/>
      <c r="FD48" s="106"/>
      <c r="FE48" s="106"/>
      <c r="FF48" s="106"/>
      <c r="FG48" s="106"/>
      <c r="FH48" s="106"/>
      <c r="FI48" s="106"/>
      <c r="FJ48" s="106"/>
      <c r="FK48" s="106"/>
      <c r="FL48" s="106"/>
      <c r="FM48" s="106"/>
      <c r="FN48" s="106"/>
      <c r="FO48" s="106"/>
      <c r="FP48" s="106"/>
      <c r="FQ48" s="106"/>
      <c r="FR48" s="106"/>
      <c r="FS48" s="106"/>
      <c r="FT48" s="106"/>
      <c r="FU48" s="106"/>
      <c r="FV48" s="106"/>
      <c r="FW48" s="106"/>
      <c r="FX48" s="106"/>
      <c r="FY48" s="106"/>
      <c r="FZ48" s="106"/>
      <c r="GA48" s="106"/>
      <c r="GB48" s="106"/>
      <c r="GC48" s="106"/>
      <c r="GD48" s="106"/>
      <c r="GE48" s="106"/>
      <c r="GF48" s="106"/>
      <c r="GG48" s="106"/>
      <c r="GH48" s="106"/>
      <c r="GI48" s="106"/>
      <c r="GJ48" s="106"/>
      <c r="GK48" s="106"/>
      <c r="GL48" s="106"/>
      <c r="GM48" s="106"/>
      <c r="GN48" s="106"/>
      <c r="GO48" s="106"/>
      <c r="GP48" s="106"/>
      <c r="GQ48" s="106"/>
      <c r="GR48" s="106"/>
      <c r="GS48" s="106"/>
      <c r="GT48" s="106"/>
      <c r="GU48" s="106"/>
      <c r="GV48" s="106"/>
      <c r="GW48" s="106"/>
      <c r="GX48" s="106"/>
      <c r="GY48" s="106"/>
      <c r="GZ48" s="106"/>
      <c r="HA48" s="106"/>
      <c r="HB48" s="106"/>
      <c r="HC48" s="106"/>
      <c r="HD48" s="106"/>
      <c r="HE48" s="106"/>
      <c r="HF48" s="106"/>
      <c r="HG48" s="106"/>
      <c r="HH48" s="106"/>
      <c r="HI48" s="106"/>
      <c r="HJ48" s="106"/>
      <c r="HK48" s="106"/>
      <c r="HL48" s="106"/>
      <c r="HM48" s="106"/>
      <c r="HN48" s="106"/>
      <c r="HO48" s="106"/>
      <c r="HP48" s="106"/>
      <c r="HQ48" s="106"/>
      <c r="HR48" s="106"/>
      <c r="HS48" s="106"/>
      <c r="HT48" s="106"/>
      <c r="HU48" s="106"/>
      <c r="HV48" s="106"/>
      <c r="HW48" s="106"/>
      <c r="HX48" s="106"/>
      <c r="HY48" s="106"/>
      <c r="HZ48" s="106"/>
      <c r="IA48" s="106"/>
      <c r="IB48" s="106"/>
      <c r="IC48" s="106"/>
      <c r="ID48" s="106"/>
      <c r="IE48" s="106"/>
      <c r="IF48" s="106"/>
      <c r="IG48" s="106"/>
      <c r="IH48" s="106"/>
      <c r="II48" s="106"/>
      <c r="IJ48" s="106"/>
      <c r="IK48" s="106"/>
      <c r="IL48" s="106"/>
      <c r="IM48" s="106"/>
      <c r="IN48" s="106"/>
      <c r="IO48" s="106"/>
      <c r="IP48" s="106"/>
      <c r="IQ48" s="106"/>
      <c r="IR48" s="106"/>
      <c r="IS48" s="106"/>
      <c r="IT48" s="106"/>
      <c r="IU48" s="106"/>
    </row>
    <row r="49" spans="1:255" s="107" customFormat="1" ht="27.65" customHeight="1">
      <c r="A49" s="105"/>
      <c r="B49" s="771"/>
      <c r="C49" s="252" t="s">
        <v>436</v>
      </c>
      <c r="D49" s="222"/>
      <c r="E49" s="233"/>
      <c r="F49" s="106"/>
      <c r="G49" s="106"/>
      <c r="H49" s="398"/>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c r="EJ49" s="106"/>
      <c r="EK49" s="106"/>
      <c r="EL49" s="106"/>
      <c r="EM49" s="106"/>
      <c r="EN49" s="106"/>
      <c r="EO49" s="106"/>
      <c r="EP49" s="106"/>
      <c r="EQ49" s="106"/>
      <c r="ER49" s="106"/>
      <c r="ES49" s="106"/>
      <c r="ET49" s="106"/>
      <c r="EU49" s="106"/>
      <c r="EV49" s="106"/>
      <c r="EW49" s="106"/>
      <c r="EX49" s="106"/>
      <c r="EY49" s="106"/>
      <c r="EZ49" s="106"/>
      <c r="FA49" s="106"/>
      <c r="FB49" s="106"/>
      <c r="FC49" s="106"/>
      <c r="FD49" s="106"/>
      <c r="FE49" s="106"/>
      <c r="FF49" s="106"/>
      <c r="FG49" s="106"/>
      <c r="FH49" s="106"/>
      <c r="FI49" s="106"/>
      <c r="FJ49" s="106"/>
      <c r="FK49" s="106"/>
      <c r="FL49" s="106"/>
      <c r="FM49" s="106"/>
      <c r="FN49" s="106"/>
      <c r="FO49" s="106"/>
      <c r="FP49" s="106"/>
      <c r="FQ49" s="106"/>
      <c r="FR49" s="106"/>
      <c r="FS49" s="106"/>
      <c r="FT49" s="106"/>
      <c r="FU49" s="106"/>
      <c r="FV49" s="106"/>
      <c r="FW49" s="106"/>
      <c r="FX49" s="106"/>
      <c r="FY49" s="106"/>
      <c r="FZ49" s="106"/>
      <c r="GA49" s="106"/>
      <c r="GB49" s="106"/>
      <c r="GC49" s="106"/>
      <c r="GD49" s="106"/>
      <c r="GE49" s="106"/>
      <c r="GF49" s="106"/>
      <c r="GG49" s="106"/>
      <c r="GH49" s="106"/>
      <c r="GI49" s="106"/>
      <c r="GJ49" s="106"/>
      <c r="GK49" s="106"/>
      <c r="GL49" s="106"/>
      <c r="GM49" s="106"/>
      <c r="GN49" s="106"/>
      <c r="GO49" s="106"/>
      <c r="GP49" s="106"/>
      <c r="GQ49" s="106"/>
      <c r="GR49" s="106"/>
      <c r="GS49" s="106"/>
      <c r="GT49" s="106"/>
      <c r="GU49" s="106"/>
      <c r="GV49" s="106"/>
      <c r="GW49" s="106"/>
      <c r="GX49" s="106"/>
      <c r="GY49" s="106"/>
      <c r="GZ49" s="106"/>
      <c r="HA49" s="106"/>
      <c r="HB49" s="106"/>
      <c r="HC49" s="106"/>
      <c r="HD49" s="106"/>
      <c r="HE49" s="106"/>
      <c r="HF49" s="106"/>
      <c r="HG49" s="106"/>
      <c r="HH49" s="106"/>
      <c r="HI49" s="106"/>
      <c r="HJ49" s="106"/>
      <c r="HK49" s="106"/>
      <c r="HL49" s="106"/>
      <c r="HM49" s="106"/>
      <c r="HN49" s="106"/>
      <c r="HO49" s="106"/>
      <c r="HP49" s="106"/>
      <c r="HQ49" s="106"/>
      <c r="HR49" s="106"/>
      <c r="HS49" s="106"/>
      <c r="HT49" s="106"/>
      <c r="HU49" s="106"/>
      <c r="HV49" s="106"/>
      <c r="HW49" s="106"/>
      <c r="HX49" s="106"/>
      <c r="HY49" s="106"/>
      <c r="HZ49" s="106"/>
      <c r="IA49" s="106"/>
      <c r="IB49" s="106"/>
      <c r="IC49" s="106"/>
      <c r="ID49" s="106"/>
      <c r="IE49" s="106"/>
      <c r="IF49" s="106"/>
      <c r="IG49" s="106"/>
      <c r="IH49" s="106"/>
      <c r="II49" s="106"/>
      <c r="IJ49" s="106"/>
      <c r="IK49" s="106"/>
      <c r="IL49" s="106"/>
      <c r="IM49" s="106"/>
      <c r="IN49" s="106"/>
      <c r="IO49" s="106"/>
      <c r="IP49" s="106"/>
      <c r="IQ49" s="106"/>
      <c r="IR49" s="106"/>
      <c r="IS49" s="106"/>
      <c r="IT49" s="106"/>
      <c r="IU49" s="106"/>
    </row>
    <row r="50" spans="1:255" s="107" customFormat="1" ht="27.65" customHeight="1">
      <c r="A50" s="108"/>
      <c r="B50" s="771"/>
      <c r="C50" s="252" t="s">
        <v>437</v>
      </c>
      <c r="D50" s="222"/>
      <c r="E50" s="233"/>
      <c r="F50" s="106"/>
      <c r="G50" s="106"/>
      <c r="H50" s="398"/>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c r="EJ50" s="106"/>
      <c r="EK50" s="106"/>
      <c r="EL50" s="106"/>
      <c r="EM50" s="106"/>
      <c r="EN50" s="106"/>
      <c r="EO50" s="106"/>
      <c r="EP50" s="106"/>
      <c r="EQ50" s="106"/>
      <c r="ER50" s="106"/>
      <c r="ES50" s="106"/>
      <c r="ET50" s="106"/>
      <c r="EU50" s="106"/>
      <c r="EV50" s="106"/>
      <c r="EW50" s="106"/>
      <c r="EX50" s="106"/>
      <c r="EY50" s="106"/>
      <c r="EZ50" s="106"/>
      <c r="FA50" s="106"/>
      <c r="FB50" s="106"/>
      <c r="FC50" s="106"/>
      <c r="FD50" s="106"/>
      <c r="FE50" s="106"/>
      <c r="FF50" s="106"/>
      <c r="FG50" s="106"/>
      <c r="FH50" s="106"/>
      <c r="FI50" s="106"/>
      <c r="FJ50" s="106"/>
      <c r="FK50" s="106"/>
      <c r="FL50" s="106"/>
      <c r="FM50" s="106"/>
      <c r="FN50" s="106"/>
      <c r="FO50" s="106"/>
      <c r="FP50" s="106"/>
      <c r="FQ50" s="106"/>
      <c r="FR50" s="106"/>
      <c r="FS50" s="106"/>
      <c r="FT50" s="106"/>
      <c r="FU50" s="106"/>
      <c r="FV50" s="106"/>
      <c r="FW50" s="106"/>
      <c r="FX50" s="106"/>
      <c r="FY50" s="106"/>
      <c r="FZ50" s="106"/>
      <c r="GA50" s="106"/>
      <c r="GB50" s="106"/>
      <c r="GC50" s="106"/>
      <c r="GD50" s="106"/>
      <c r="GE50" s="106"/>
      <c r="GF50" s="106"/>
      <c r="GG50" s="106"/>
      <c r="GH50" s="106"/>
      <c r="GI50" s="106"/>
      <c r="GJ50" s="106"/>
      <c r="GK50" s="106"/>
      <c r="GL50" s="106"/>
      <c r="GM50" s="106"/>
      <c r="GN50" s="106"/>
      <c r="GO50" s="106"/>
      <c r="GP50" s="106"/>
      <c r="GQ50" s="106"/>
      <c r="GR50" s="106"/>
      <c r="GS50" s="106"/>
      <c r="GT50" s="106"/>
      <c r="GU50" s="106"/>
      <c r="GV50" s="106"/>
      <c r="GW50" s="106"/>
      <c r="GX50" s="106"/>
      <c r="GY50" s="106"/>
      <c r="GZ50" s="106"/>
      <c r="HA50" s="106"/>
      <c r="HB50" s="106"/>
      <c r="HC50" s="106"/>
      <c r="HD50" s="106"/>
      <c r="HE50" s="106"/>
      <c r="HF50" s="106"/>
      <c r="HG50" s="106"/>
      <c r="HH50" s="106"/>
      <c r="HI50" s="106"/>
      <c r="HJ50" s="106"/>
      <c r="HK50" s="106"/>
      <c r="HL50" s="106"/>
      <c r="HM50" s="106"/>
      <c r="HN50" s="106"/>
      <c r="HO50" s="106"/>
      <c r="HP50" s="106"/>
      <c r="HQ50" s="106"/>
      <c r="HR50" s="106"/>
      <c r="HS50" s="106"/>
      <c r="HT50" s="106"/>
      <c r="HU50" s="106"/>
      <c r="HV50" s="106"/>
      <c r="HW50" s="106"/>
      <c r="HX50" s="106"/>
      <c r="HY50" s="106"/>
      <c r="HZ50" s="106"/>
      <c r="IA50" s="106"/>
      <c r="IB50" s="106"/>
      <c r="IC50" s="106"/>
      <c r="ID50" s="106"/>
      <c r="IE50" s="106"/>
      <c r="IF50" s="106"/>
      <c r="IG50" s="106"/>
      <c r="IH50" s="106"/>
      <c r="II50" s="106"/>
      <c r="IJ50" s="106"/>
      <c r="IK50" s="106"/>
      <c r="IL50" s="106"/>
      <c r="IM50" s="106"/>
      <c r="IN50" s="106"/>
      <c r="IO50" s="106"/>
      <c r="IP50" s="106"/>
      <c r="IQ50" s="106"/>
      <c r="IR50" s="106"/>
      <c r="IS50" s="106"/>
      <c r="IT50" s="106"/>
      <c r="IU50" s="106"/>
    </row>
    <row r="51" spans="1:255" s="107" customFormat="1" ht="27.65" customHeight="1">
      <c r="A51" s="105"/>
      <c r="B51" s="771"/>
      <c r="C51" s="109" t="s">
        <v>438</v>
      </c>
      <c r="D51" s="110"/>
      <c r="E51" s="111" t="s">
        <v>387</v>
      </c>
      <c r="F51" s="106"/>
      <c r="G51" s="106"/>
      <c r="H51" s="398"/>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c r="EJ51" s="106"/>
      <c r="EK51" s="106"/>
      <c r="EL51" s="106"/>
      <c r="EM51" s="106"/>
      <c r="EN51" s="106"/>
      <c r="EO51" s="106"/>
      <c r="EP51" s="106"/>
      <c r="EQ51" s="106"/>
      <c r="ER51" s="106"/>
      <c r="ES51" s="106"/>
      <c r="ET51" s="106"/>
      <c r="EU51" s="106"/>
      <c r="EV51" s="106"/>
      <c r="EW51" s="106"/>
      <c r="EX51" s="106"/>
      <c r="EY51" s="106"/>
      <c r="EZ51" s="106"/>
      <c r="FA51" s="106"/>
      <c r="FB51" s="106"/>
      <c r="FC51" s="106"/>
      <c r="FD51" s="106"/>
      <c r="FE51" s="106"/>
      <c r="FF51" s="106"/>
      <c r="FG51" s="106"/>
      <c r="FH51" s="106"/>
      <c r="FI51" s="106"/>
      <c r="FJ51" s="106"/>
      <c r="FK51" s="106"/>
      <c r="FL51" s="106"/>
      <c r="FM51" s="106"/>
      <c r="FN51" s="106"/>
      <c r="FO51" s="106"/>
      <c r="FP51" s="106"/>
      <c r="FQ51" s="106"/>
      <c r="FR51" s="106"/>
      <c r="FS51" s="106"/>
      <c r="FT51" s="106"/>
      <c r="FU51" s="106"/>
      <c r="FV51" s="106"/>
      <c r="FW51" s="106"/>
      <c r="FX51" s="106"/>
      <c r="FY51" s="106"/>
      <c r="FZ51" s="106"/>
      <c r="GA51" s="106"/>
      <c r="GB51" s="106"/>
      <c r="GC51" s="106"/>
      <c r="GD51" s="106"/>
      <c r="GE51" s="106"/>
      <c r="GF51" s="106"/>
      <c r="GG51" s="106"/>
      <c r="GH51" s="106"/>
      <c r="GI51" s="106"/>
      <c r="GJ51" s="106"/>
      <c r="GK51" s="106"/>
      <c r="GL51" s="106"/>
      <c r="GM51" s="106"/>
      <c r="GN51" s="106"/>
      <c r="GO51" s="106"/>
      <c r="GP51" s="106"/>
      <c r="GQ51" s="106"/>
      <c r="GR51" s="106"/>
      <c r="GS51" s="106"/>
      <c r="GT51" s="106"/>
      <c r="GU51" s="106"/>
      <c r="GV51" s="106"/>
      <c r="GW51" s="106"/>
      <c r="GX51" s="106"/>
      <c r="GY51" s="106"/>
      <c r="GZ51" s="106"/>
      <c r="HA51" s="106"/>
      <c r="HB51" s="106"/>
      <c r="HC51" s="106"/>
      <c r="HD51" s="106"/>
      <c r="HE51" s="106"/>
      <c r="HF51" s="106"/>
      <c r="HG51" s="106"/>
      <c r="HH51" s="106"/>
      <c r="HI51" s="106"/>
      <c r="HJ51" s="106"/>
      <c r="HK51" s="106"/>
      <c r="HL51" s="106"/>
      <c r="HM51" s="106"/>
      <c r="HN51" s="106"/>
      <c r="HO51" s="106"/>
      <c r="HP51" s="106"/>
      <c r="HQ51" s="106"/>
      <c r="HR51" s="106"/>
      <c r="HS51" s="106"/>
      <c r="HT51" s="106"/>
      <c r="HU51" s="106"/>
      <c r="HV51" s="106"/>
      <c r="HW51" s="106"/>
      <c r="HX51" s="106"/>
      <c r="HY51" s="106"/>
      <c r="HZ51" s="106"/>
      <c r="IA51" s="106"/>
      <c r="IB51" s="106"/>
      <c r="IC51" s="106"/>
      <c r="ID51" s="106"/>
      <c r="IE51" s="106"/>
      <c r="IF51" s="106"/>
      <c r="IG51" s="106"/>
      <c r="IH51" s="106"/>
      <c r="II51" s="106"/>
      <c r="IJ51" s="106"/>
      <c r="IK51" s="106"/>
      <c r="IL51" s="106"/>
      <c r="IM51" s="106"/>
      <c r="IN51" s="106"/>
      <c r="IO51" s="106"/>
      <c r="IP51" s="106"/>
      <c r="IQ51" s="106"/>
      <c r="IR51" s="106"/>
      <c r="IS51" s="106"/>
      <c r="IT51" s="106"/>
      <c r="IU51" s="106"/>
    </row>
    <row r="52" spans="1:255" s="107" customFormat="1" ht="27.65" customHeight="1">
      <c r="A52" s="105"/>
      <c r="B52" s="253" t="str">
        <f>IF(COUNTIF(E48:E50,"◯")&gt;1,"１つだけ選んでください","")</f>
        <v/>
      </c>
      <c r="C52" s="905"/>
      <c r="D52" s="883"/>
      <c r="E52" s="883"/>
      <c r="F52" s="106"/>
      <c r="G52" s="106"/>
      <c r="H52" s="398"/>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c r="EJ52" s="106"/>
      <c r="EK52" s="106"/>
      <c r="EL52" s="106"/>
      <c r="EM52" s="106"/>
      <c r="EN52" s="106"/>
      <c r="EO52" s="106"/>
      <c r="EP52" s="106"/>
      <c r="EQ52" s="106"/>
      <c r="ER52" s="106"/>
      <c r="ES52" s="106"/>
      <c r="ET52" s="106"/>
      <c r="EU52" s="106"/>
      <c r="EV52" s="106"/>
      <c r="EW52" s="106"/>
      <c r="EX52" s="106"/>
      <c r="EY52" s="106"/>
      <c r="EZ52" s="106"/>
      <c r="FA52" s="106"/>
      <c r="FB52" s="106"/>
      <c r="FC52" s="106"/>
      <c r="FD52" s="106"/>
      <c r="FE52" s="106"/>
      <c r="FF52" s="106"/>
      <c r="FG52" s="106"/>
      <c r="FH52" s="106"/>
      <c r="FI52" s="106"/>
      <c r="FJ52" s="106"/>
      <c r="FK52" s="106"/>
      <c r="FL52" s="106"/>
      <c r="FM52" s="106"/>
      <c r="FN52" s="106"/>
      <c r="FO52" s="106"/>
      <c r="FP52" s="106"/>
      <c r="FQ52" s="106"/>
      <c r="FR52" s="106"/>
      <c r="FS52" s="106"/>
      <c r="FT52" s="106"/>
      <c r="FU52" s="106"/>
      <c r="FV52" s="106"/>
      <c r="FW52" s="106"/>
      <c r="FX52" s="106"/>
      <c r="FY52" s="106"/>
      <c r="FZ52" s="106"/>
      <c r="GA52" s="106"/>
      <c r="GB52" s="106"/>
      <c r="GC52" s="106"/>
      <c r="GD52" s="106"/>
      <c r="GE52" s="106"/>
      <c r="GF52" s="106"/>
      <c r="GG52" s="106"/>
      <c r="GH52" s="106"/>
      <c r="GI52" s="106"/>
      <c r="GJ52" s="106"/>
      <c r="GK52" s="106"/>
      <c r="GL52" s="106"/>
      <c r="GM52" s="106"/>
      <c r="GN52" s="106"/>
      <c r="GO52" s="106"/>
      <c r="GP52" s="106"/>
      <c r="GQ52" s="106"/>
      <c r="GR52" s="106"/>
      <c r="GS52" s="106"/>
      <c r="GT52" s="106"/>
      <c r="GU52" s="106"/>
      <c r="GV52" s="106"/>
      <c r="GW52" s="106"/>
      <c r="GX52" s="106"/>
      <c r="GY52" s="106"/>
      <c r="GZ52" s="106"/>
      <c r="HA52" s="106"/>
      <c r="HB52" s="106"/>
      <c r="HC52" s="106"/>
      <c r="HD52" s="106"/>
      <c r="HE52" s="106"/>
      <c r="HF52" s="106"/>
      <c r="HG52" s="106"/>
      <c r="HH52" s="106"/>
      <c r="HI52" s="106"/>
      <c r="HJ52" s="106"/>
      <c r="HK52" s="106"/>
      <c r="HL52" s="106"/>
      <c r="HM52" s="106"/>
      <c r="HN52" s="106"/>
      <c r="HO52" s="106"/>
      <c r="HP52" s="106"/>
      <c r="HQ52" s="106"/>
      <c r="HR52" s="106"/>
      <c r="HS52" s="106"/>
      <c r="HT52" s="106"/>
      <c r="HU52" s="106"/>
      <c r="HV52" s="106"/>
      <c r="HW52" s="106"/>
      <c r="HX52" s="106"/>
      <c r="HY52" s="106"/>
      <c r="HZ52" s="106"/>
      <c r="IA52" s="106"/>
      <c r="IB52" s="106"/>
      <c r="IC52" s="106"/>
      <c r="ID52" s="106"/>
      <c r="IE52" s="106"/>
      <c r="IF52" s="106"/>
      <c r="IG52" s="106"/>
      <c r="IH52" s="106"/>
      <c r="II52" s="106"/>
      <c r="IJ52" s="106"/>
      <c r="IK52" s="106"/>
      <c r="IL52" s="106"/>
      <c r="IM52" s="106"/>
      <c r="IN52" s="106"/>
      <c r="IO52" s="106"/>
      <c r="IP52" s="106"/>
      <c r="IQ52" s="106"/>
      <c r="IR52" s="106"/>
      <c r="IS52" s="106"/>
      <c r="IT52" s="106"/>
      <c r="IU52" s="106"/>
    </row>
    <row r="53" spans="1:255" s="107" customFormat="1" ht="27.65" customHeight="1">
      <c r="A53" s="105"/>
      <c r="B53" s="770" t="s">
        <v>693</v>
      </c>
      <c r="C53" s="252" t="s">
        <v>435</v>
      </c>
      <c r="D53" s="222"/>
      <c r="E53" s="233"/>
      <c r="F53" s="106"/>
      <c r="G53" s="106"/>
      <c r="H53" s="398"/>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c r="EJ53" s="106"/>
      <c r="EK53" s="106"/>
      <c r="EL53" s="106"/>
      <c r="EM53" s="106"/>
      <c r="EN53" s="106"/>
      <c r="EO53" s="106"/>
      <c r="EP53" s="106"/>
      <c r="EQ53" s="106"/>
      <c r="ER53" s="106"/>
      <c r="ES53" s="106"/>
      <c r="ET53" s="106"/>
      <c r="EU53" s="106"/>
      <c r="EV53" s="106"/>
      <c r="EW53" s="106"/>
      <c r="EX53" s="106"/>
      <c r="EY53" s="106"/>
      <c r="EZ53" s="106"/>
      <c r="FA53" s="106"/>
      <c r="FB53" s="106"/>
      <c r="FC53" s="106"/>
      <c r="FD53" s="106"/>
      <c r="FE53" s="106"/>
      <c r="FF53" s="106"/>
      <c r="FG53" s="106"/>
      <c r="FH53" s="106"/>
      <c r="FI53" s="106"/>
      <c r="FJ53" s="106"/>
      <c r="FK53" s="106"/>
      <c r="FL53" s="106"/>
      <c r="FM53" s="106"/>
      <c r="FN53" s="106"/>
      <c r="FO53" s="106"/>
      <c r="FP53" s="106"/>
      <c r="FQ53" s="106"/>
      <c r="FR53" s="106"/>
      <c r="FS53" s="106"/>
      <c r="FT53" s="106"/>
      <c r="FU53" s="106"/>
      <c r="FV53" s="106"/>
      <c r="FW53" s="106"/>
      <c r="FX53" s="106"/>
      <c r="FY53" s="106"/>
      <c r="FZ53" s="106"/>
      <c r="GA53" s="106"/>
      <c r="GB53" s="106"/>
      <c r="GC53" s="106"/>
      <c r="GD53" s="106"/>
      <c r="GE53" s="106"/>
      <c r="GF53" s="106"/>
      <c r="GG53" s="106"/>
      <c r="GH53" s="106"/>
      <c r="GI53" s="106"/>
      <c r="GJ53" s="106"/>
      <c r="GK53" s="106"/>
      <c r="GL53" s="106"/>
      <c r="GM53" s="106"/>
      <c r="GN53" s="106"/>
      <c r="GO53" s="106"/>
      <c r="GP53" s="106"/>
      <c r="GQ53" s="106"/>
      <c r="GR53" s="106"/>
      <c r="GS53" s="106"/>
      <c r="GT53" s="106"/>
      <c r="GU53" s="106"/>
      <c r="GV53" s="106"/>
      <c r="GW53" s="106"/>
      <c r="GX53" s="106"/>
      <c r="GY53" s="106"/>
      <c r="GZ53" s="106"/>
      <c r="HA53" s="106"/>
      <c r="HB53" s="106"/>
      <c r="HC53" s="106"/>
      <c r="HD53" s="106"/>
      <c r="HE53" s="106"/>
      <c r="HF53" s="106"/>
      <c r="HG53" s="106"/>
      <c r="HH53" s="106"/>
      <c r="HI53" s="106"/>
      <c r="HJ53" s="106"/>
      <c r="HK53" s="106"/>
      <c r="HL53" s="106"/>
      <c r="HM53" s="106"/>
      <c r="HN53" s="106"/>
      <c r="HO53" s="106"/>
      <c r="HP53" s="106"/>
      <c r="HQ53" s="106"/>
      <c r="HR53" s="106"/>
      <c r="HS53" s="106"/>
      <c r="HT53" s="106"/>
      <c r="HU53" s="106"/>
      <c r="HV53" s="106"/>
      <c r="HW53" s="106"/>
      <c r="HX53" s="106"/>
      <c r="HY53" s="106"/>
      <c r="HZ53" s="106"/>
      <c r="IA53" s="106"/>
      <c r="IB53" s="106"/>
      <c r="IC53" s="106"/>
      <c r="ID53" s="106"/>
      <c r="IE53" s="106"/>
      <c r="IF53" s="106"/>
      <c r="IG53" s="106"/>
      <c r="IH53" s="106"/>
      <c r="II53" s="106"/>
      <c r="IJ53" s="106"/>
      <c r="IK53" s="106"/>
      <c r="IL53" s="106"/>
      <c r="IM53" s="106"/>
      <c r="IN53" s="106"/>
      <c r="IO53" s="106"/>
      <c r="IP53" s="106"/>
      <c r="IQ53" s="106"/>
      <c r="IR53" s="106"/>
      <c r="IS53" s="106"/>
      <c r="IT53" s="106"/>
      <c r="IU53" s="106"/>
    </row>
    <row r="54" spans="1:255" s="107" customFormat="1" ht="27.65" customHeight="1">
      <c r="A54" s="108"/>
      <c r="B54" s="771"/>
      <c r="C54" s="252" t="s">
        <v>436</v>
      </c>
      <c r="D54" s="222"/>
      <c r="E54" s="233"/>
      <c r="F54" s="106"/>
      <c r="G54" s="106"/>
      <c r="H54" s="398"/>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c r="EJ54" s="106"/>
      <c r="EK54" s="106"/>
      <c r="EL54" s="106"/>
      <c r="EM54" s="106"/>
      <c r="EN54" s="106"/>
      <c r="EO54" s="106"/>
      <c r="EP54" s="106"/>
      <c r="EQ54" s="106"/>
      <c r="ER54" s="106"/>
      <c r="ES54" s="106"/>
      <c r="ET54" s="106"/>
      <c r="EU54" s="106"/>
      <c r="EV54" s="106"/>
      <c r="EW54" s="106"/>
      <c r="EX54" s="106"/>
      <c r="EY54" s="106"/>
      <c r="EZ54" s="106"/>
      <c r="FA54" s="106"/>
      <c r="FB54" s="106"/>
      <c r="FC54" s="106"/>
      <c r="FD54" s="106"/>
      <c r="FE54" s="106"/>
      <c r="FF54" s="106"/>
      <c r="FG54" s="106"/>
      <c r="FH54" s="106"/>
      <c r="FI54" s="106"/>
      <c r="FJ54" s="106"/>
      <c r="FK54" s="106"/>
      <c r="FL54" s="106"/>
      <c r="FM54" s="106"/>
      <c r="FN54" s="106"/>
      <c r="FO54" s="106"/>
      <c r="FP54" s="106"/>
      <c r="FQ54" s="106"/>
      <c r="FR54" s="106"/>
      <c r="FS54" s="106"/>
      <c r="FT54" s="106"/>
      <c r="FU54" s="106"/>
      <c r="FV54" s="106"/>
      <c r="FW54" s="106"/>
      <c r="FX54" s="106"/>
      <c r="FY54" s="106"/>
      <c r="FZ54" s="106"/>
      <c r="GA54" s="106"/>
      <c r="GB54" s="106"/>
      <c r="GC54" s="106"/>
      <c r="GD54" s="106"/>
      <c r="GE54" s="106"/>
      <c r="GF54" s="106"/>
      <c r="GG54" s="106"/>
      <c r="GH54" s="106"/>
      <c r="GI54" s="106"/>
      <c r="GJ54" s="106"/>
      <c r="GK54" s="106"/>
      <c r="GL54" s="106"/>
      <c r="GM54" s="106"/>
      <c r="GN54" s="106"/>
      <c r="GO54" s="106"/>
      <c r="GP54" s="106"/>
      <c r="GQ54" s="106"/>
      <c r="GR54" s="106"/>
      <c r="GS54" s="106"/>
      <c r="GT54" s="106"/>
      <c r="GU54" s="106"/>
      <c r="GV54" s="106"/>
      <c r="GW54" s="106"/>
      <c r="GX54" s="106"/>
      <c r="GY54" s="106"/>
      <c r="GZ54" s="106"/>
      <c r="HA54" s="106"/>
      <c r="HB54" s="106"/>
      <c r="HC54" s="106"/>
      <c r="HD54" s="106"/>
      <c r="HE54" s="106"/>
      <c r="HF54" s="106"/>
      <c r="HG54" s="106"/>
      <c r="HH54" s="106"/>
      <c r="HI54" s="106"/>
      <c r="HJ54" s="106"/>
      <c r="HK54" s="106"/>
      <c r="HL54" s="106"/>
      <c r="HM54" s="106"/>
      <c r="HN54" s="106"/>
      <c r="HO54" s="106"/>
      <c r="HP54" s="106"/>
      <c r="HQ54" s="106"/>
      <c r="HR54" s="106"/>
      <c r="HS54" s="106"/>
      <c r="HT54" s="106"/>
      <c r="HU54" s="106"/>
      <c r="HV54" s="106"/>
      <c r="HW54" s="106"/>
      <c r="HX54" s="106"/>
      <c r="HY54" s="106"/>
      <c r="HZ54" s="106"/>
      <c r="IA54" s="106"/>
      <c r="IB54" s="106"/>
      <c r="IC54" s="106"/>
      <c r="ID54" s="106"/>
      <c r="IE54" s="106"/>
      <c r="IF54" s="106"/>
      <c r="IG54" s="106"/>
      <c r="IH54" s="106"/>
      <c r="II54" s="106"/>
      <c r="IJ54" s="106"/>
      <c r="IK54" s="106"/>
      <c r="IL54" s="106"/>
      <c r="IM54" s="106"/>
      <c r="IN54" s="106"/>
      <c r="IO54" s="106"/>
      <c r="IP54" s="106"/>
      <c r="IQ54" s="106"/>
      <c r="IR54" s="106"/>
      <c r="IS54" s="106"/>
      <c r="IT54" s="106"/>
      <c r="IU54" s="106"/>
    </row>
    <row r="55" spans="1:255" s="107" customFormat="1" ht="27.65" customHeight="1">
      <c r="A55" s="105"/>
      <c r="B55" s="771"/>
      <c r="C55" s="252" t="s">
        <v>437</v>
      </c>
      <c r="D55" s="222"/>
      <c r="E55" s="233"/>
      <c r="F55" s="106"/>
      <c r="G55" s="106"/>
      <c r="H55" s="398"/>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c r="EJ55" s="106"/>
      <c r="EK55" s="106"/>
      <c r="EL55" s="106"/>
      <c r="EM55" s="106"/>
      <c r="EN55" s="106"/>
      <c r="EO55" s="106"/>
      <c r="EP55" s="106"/>
      <c r="EQ55" s="106"/>
      <c r="ER55" s="106"/>
      <c r="ES55" s="106"/>
      <c r="ET55" s="106"/>
      <c r="EU55" s="106"/>
      <c r="EV55" s="106"/>
      <c r="EW55" s="106"/>
      <c r="EX55" s="106"/>
      <c r="EY55" s="106"/>
      <c r="EZ55" s="106"/>
      <c r="FA55" s="106"/>
      <c r="FB55" s="106"/>
      <c r="FC55" s="106"/>
      <c r="FD55" s="106"/>
      <c r="FE55" s="106"/>
      <c r="FF55" s="106"/>
      <c r="FG55" s="106"/>
      <c r="FH55" s="106"/>
      <c r="FI55" s="106"/>
      <c r="FJ55" s="106"/>
      <c r="FK55" s="106"/>
      <c r="FL55" s="106"/>
      <c r="FM55" s="106"/>
      <c r="FN55" s="106"/>
      <c r="FO55" s="106"/>
      <c r="FP55" s="106"/>
      <c r="FQ55" s="106"/>
      <c r="FR55" s="106"/>
      <c r="FS55" s="106"/>
      <c r="FT55" s="106"/>
      <c r="FU55" s="106"/>
      <c r="FV55" s="106"/>
      <c r="FW55" s="106"/>
      <c r="FX55" s="106"/>
      <c r="FY55" s="106"/>
      <c r="FZ55" s="106"/>
      <c r="GA55" s="106"/>
      <c r="GB55" s="106"/>
      <c r="GC55" s="106"/>
      <c r="GD55" s="106"/>
      <c r="GE55" s="106"/>
      <c r="GF55" s="106"/>
      <c r="GG55" s="106"/>
      <c r="GH55" s="106"/>
      <c r="GI55" s="106"/>
      <c r="GJ55" s="106"/>
      <c r="GK55" s="106"/>
      <c r="GL55" s="106"/>
      <c r="GM55" s="106"/>
      <c r="GN55" s="106"/>
      <c r="GO55" s="106"/>
      <c r="GP55" s="106"/>
      <c r="GQ55" s="106"/>
      <c r="GR55" s="106"/>
      <c r="GS55" s="106"/>
      <c r="GT55" s="106"/>
      <c r="GU55" s="106"/>
      <c r="GV55" s="106"/>
      <c r="GW55" s="106"/>
      <c r="GX55" s="106"/>
      <c r="GY55" s="106"/>
      <c r="GZ55" s="106"/>
      <c r="HA55" s="106"/>
      <c r="HB55" s="106"/>
      <c r="HC55" s="106"/>
      <c r="HD55" s="106"/>
      <c r="HE55" s="106"/>
      <c r="HF55" s="106"/>
      <c r="HG55" s="106"/>
      <c r="HH55" s="106"/>
      <c r="HI55" s="106"/>
      <c r="HJ55" s="106"/>
      <c r="HK55" s="106"/>
      <c r="HL55" s="106"/>
      <c r="HM55" s="106"/>
      <c r="HN55" s="106"/>
      <c r="HO55" s="106"/>
      <c r="HP55" s="106"/>
      <c r="HQ55" s="106"/>
      <c r="HR55" s="106"/>
      <c r="HS55" s="106"/>
      <c r="HT55" s="106"/>
      <c r="HU55" s="106"/>
      <c r="HV55" s="106"/>
      <c r="HW55" s="106"/>
      <c r="HX55" s="106"/>
      <c r="HY55" s="106"/>
      <c r="HZ55" s="106"/>
      <c r="IA55" s="106"/>
      <c r="IB55" s="106"/>
      <c r="IC55" s="106"/>
      <c r="ID55" s="106"/>
      <c r="IE55" s="106"/>
      <c r="IF55" s="106"/>
      <c r="IG55" s="106"/>
      <c r="IH55" s="106"/>
      <c r="II55" s="106"/>
      <c r="IJ55" s="106"/>
      <c r="IK55" s="106"/>
      <c r="IL55" s="106"/>
      <c r="IM55" s="106"/>
      <c r="IN55" s="106"/>
      <c r="IO55" s="106"/>
      <c r="IP55" s="106"/>
      <c r="IQ55" s="106"/>
      <c r="IR55" s="106"/>
      <c r="IS55" s="106"/>
      <c r="IT55" s="106"/>
      <c r="IU55" s="106"/>
    </row>
    <row r="56" spans="1:255" s="107" customFormat="1" ht="27.65" customHeight="1">
      <c r="A56" s="105"/>
      <c r="B56" s="771"/>
      <c r="C56" s="109" t="s">
        <v>438</v>
      </c>
      <c r="D56" s="110"/>
      <c r="E56" s="111" t="s">
        <v>387</v>
      </c>
      <c r="F56" s="106"/>
      <c r="G56" s="106"/>
      <c r="H56" s="398"/>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c r="EJ56" s="106"/>
      <c r="EK56" s="106"/>
      <c r="EL56" s="106"/>
      <c r="EM56" s="106"/>
      <c r="EN56" s="106"/>
      <c r="EO56" s="106"/>
      <c r="EP56" s="106"/>
      <c r="EQ56" s="106"/>
      <c r="ER56" s="106"/>
      <c r="ES56" s="106"/>
      <c r="ET56" s="106"/>
      <c r="EU56" s="106"/>
      <c r="EV56" s="106"/>
      <c r="EW56" s="106"/>
      <c r="EX56" s="106"/>
      <c r="EY56" s="106"/>
      <c r="EZ56" s="106"/>
      <c r="FA56" s="106"/>
      <c r="FB56" s="106"/>
      <c r="FC56" s="106"/>
      <c r="FD56" s="106"/>
      <c r="FE56" s="106"/>
      <c r="FF56" s="106"/>
      <c r="FG56" s="106"/>
      <c r="FH56" s="106"/>
      <c r="FI56" s="106"/>
      <c r="FJ56" s="106"/>
      <c r="FK56" s="106"/>
      <c r="FL56" s="106"/>
      <c r="FM56" s="106"/>
      <c r="FN56" s="106"/>
      <c r="FO56" s="106"/>
      <c r="FP56" s="106"/>
      <c r="FQ56" s="106"/>
      <c r="FR56" s="106"/>
      <c r="FS56" s="106"/>
      <c r="FT56" s="106"/>
      <c r="FU56" s="106"/>
      <c r="FV56" s="106"/>
      <c r="FW56" s="106"/>
      <c r="FX56" s="106"/>
      <c r="FY56" s="106"/>
      <c r="FZ56" s="106"/>
      <c r="GA56" s="106"/>
      <c r="GB56" s="106"/>
      <c r="GC56" s="106"/>
      <c r="GD56" s="106"/>
      <c r="GE56" s="106"/>
      <c r="GF56" s="106"/>
      <c r="GG56" s="106"/>
      <c r="GH56" s="106"/>
      <c r="GI56" s="106"/>
      <c r="GJ56" s="106"/>
      <c r="GK56" s="106"/>
      <c r="GL56" s="106"/>
      <c r="GM56" s="106"/>
      <c r="GN56" s="106"/>
      <c r="GO56" s="106"/>
      <c r="GP56" s="106"/>
      <c r="GQ56" s="106"/>
      <c r="GR56" s="106"/>
      <c r="GS56" s="106"/>
      <c r="GT56" s="106"/>
      <c r="GU56" s="106"/>
      <c r="GV56" s="106"/>
      <c r="GW56" s="106"/>
      <c r="GX56" s="106"/>
      <c r="GY56" s="106"/>
      <c r="GZ56" s="106"/>
      <c r="HA56" s="106"/>
      <c r="HB56" s="106"/>
      <c r="HC56" s="106"/>
      <c r="HD56" s="106"/>
      <c r="HE56" s="106"/>
      <c r="HF56" s="106"/>
      <c r="HG56" s="106"/>
      <c r="HH56" s="106"/>
      <c r="HI56" s="106"/>
      <c r="HJ56" s="106"/>
      <c r="HK56" s="106"/>
      <c r="HL56" s="106"/>
      <c r="HM56" s="106"/>
      <c r="HN56" s="106"/>
      <c r="HO56" s="106"/>
      <c r="HP56" s="106"/>
      <c r="HQ56" s="106"/>
      <c r="HR56" s="106"/>
      <c r="HS56" s="106"/>
      <c r="HT56" s="106"/>
      <c r="HU56" s="106"/>
      <c r="HV56" s="106"/>
      <c r="HW56" s="106"/>
      <c r="HX56" s="106"/>
      <c r="HY56" s="106"/>
      <c r="HZ56" s="106"/>
      <c r="IA56" s="106"/>
      <c r="IB56" s="106"/>
      <c r="IC56" s="106"/>
      <c r="ID56" s="106"/>
      <c r="IE56" s="106"/>
      <c r="IF56" s="106"/>
      <c r="IG56" s="106"/>
      <c r="IH56" s="106"/>
      <c r="II56" s="106"/>
      <c r="IJ56" s="106"/>
      <c r="IK56" s="106"/>
      <c r="IL56" s="106"/>
      <c r="IM56" s="106"/>
      <c r="IN56" s="106"/>
      <c r="IO56" s="106"/>
      <c r="IP56" s="106"/>
      <c r="IQ56" s="106"/>
      <c r="IR56" s="106"/>
      <c r="IS56" s="106"/>
      <c r="IT56" s="106"/>
      <c r="IU56" s="106"/>
    </row>
    <row r="57" spans="1:255" s="107" customFormat="1" ht="27.65" customHeight="1">
      <c r="A57" s="108"/>
      <c r="B57" s="254" t="str">
        <f>IF(COUNTIF(E53:E55,"◯")&gt;1,"１つだけ選んでください","")</f>
        <v/>
      </c>
      <c r="C57" s="882"/>
      <c r="D57" s="883"/>
      <c r="E57" s="883"/>
      <c r="F57" s="106"/>
      <c r="G57" s="106"/>
      <c r="H57" s="398"/>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6"/>
      <c r="EY57" s="106"/>
      <c r="EZ57" s="106"/>
      <c r="FA57" s="106"/>
      <c r="FB57" s="106"/>
      <c r="FC57" s="106"/>
      <c r="FD57" s="106"/>
      <c r="FE57" s="106"/>
      <c r="FF57" s="106"/>
      <c r="FG57" s="106"/>
      <c r="FH57" s="106"/>
      <c r="FI57" s="106"/>
      <c r="FJ57" s="106"/>
      <c r="FK57" s="106"/>
      <c r="FL57" s="106"/>
      <c r="FM57" s="106"/>
      <c r="FN57" s="106"/>
      <c r="FO57" s="106"/>
      <c r="FP57" s="106"/>
      <c r="FQ57" s="106"/>
      <c r="FR57" s="106"/>
      <c r="FS57" s="106"/>
      <c r="FT57" s="106"/>
      <c r="FU57" s="106"/>
      <c r="FV57" s="106"/>
      <c r="FW57" s="106"/>
      <c r="FX57" s="106"/>
      <c r="FY57" s="106"/>
      <c r="FZ57" s="106"/>
      <c r="GA57" s="106"/>
      <c r="GB57" s="106"/>
      <c r="GC57" s="106"/>
      <c r="GD57" s="106"/>
      <c r="GE57" s="106"/>
      <c r="GF57" s="106"/>
      <c r="GG57" s="106"/>
      <c r="GH57" s="106"/>
      <c r="GI57" s="106"/>
      <c r="GJ57" s="106"/>
      <c r="GK57" s="106"/>
      <c r="GL57" s="106"/>
      <c r="GM57" s="106"/>
      <c r="GN57" s="106"/>
      <c r="GO57" s="106"/>
      <c r="GP57" s="106"/>
      <c r="GQ57" s="106"/>
      <c r="GR57" s="106"/>
      <c r="GS57" s="106"/>
      <c r="GT57" s="106"/>
      <c r="GU57" s="106"/>
      <c r="GV57" s="106"/>
      <c r="GW57" s="106"/>
      <c r="GX57" s="106"/>
      <c r="GY57" s="106"/>
      <c r="GZ57" s="106"/>
      <c r="HA57" s="106"/>
      <c r="HB57" s="106"/>
      <c r="HC57" s="106"/>
      <c r="HD57" s="106"/>
      <c r="HE57" s="106"/>
      <c r="HF57" s="106"/>
      <c r="HG57" s="106"/>
      <c r="HH57" s="106"/>
      <c r="HI57" s="106"/>
      <c r="HJ57" s="106"/>
      <c r="HK57" s="106"/>
      <c r="HL57" s="106"/>
      <c r="HM57" s="106"/>
      <c r="HN57" s="106"/>
      <c r="HO57" s="106"/>
      <c r="HP57" s="106"/>
      <c r="HQ57" s="106"/>
      <c r="HR57" s="106"/>
      <c r="HS57" s="106"/>
      <c r="HT57" s="106"/>
      <c r="HU57" s="106"/>
      <c r="HV57" s="106"/>
      <c r="HW57" s="106"/>
      <c r="HX57" s="106"/>
      <c r="HY57" s="106"/>
      <c r="HZ57" s="106"/>
      <c r="IA57" s="106"/>
      <c r="IB57" s="106"/>
      <c r="IC57" s="106"/>
      <c r="ID57" s="106"/>
      <c r="IE57" s="106"/>
      <c r="IF57" s="106"/>
      <c r="IG57" s="106"/>
      <c r="IH57" s="106"/>
      <c r="II57" s="106"/>
      <c r="IJ57" s="106"/>
      <c r="IK57" s="106"/>
      <c r="IL57" s="106"/>
      <c r="IM57" s="106"/>
      <c r="IN57" s="106"/>
      <c r="IO57" s="106"/>
      <c r="IP57" s="106"/>
      <c r="IQ57" s="106"/>
      <c r="IR57" s="106"/>
      <c r="IS57" s="106"/>
      <c r="IT57" s="106"/>
      <c r="IU57" s="106"/>
    </row>
    <row r="58" spans="1:255" s="107" customFormat="1" ht="27.65" customHeight="1">
      <c r="A58" s="105"/>
      <c r="B58" s="112" t="s">
        <v>738</v>
      </c>
      <c r="C58" s="880"/>
      <c r="D58" s="881"/>
      <c r="E58" s="881"/>
      <c r="F58" s="106"/>
      <c r="G58" s="106"/>
      <c r="H58" s="398"/>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6"/>
      <c r="EY58" s="106"/>
      <c r="EZ58" s="106"/>
      <c r="FA58" s="106"/>
      <c r="FB58" s="106"/>
      <c r="FC58" s="106"/>
      <c r="FD58" s="106"/>
      <c r="FE58" s="106"/>
      <c r="FF58" s="106"/>
      <c r="FG58" s="106"/>
      <c r="FH58" s="106"/>
      <c r="FI58" s="106"/>
      <c r="FJ58" s="106"/>
      <c r="FK58" s="106"/>
      <c r="FL58" s="106"/>
      <c r="FM58" s="106"/>
      <c r="FN58" s="106"/>
      <c r="FO58" s="106"/>
      <c r="FP58" s="106"/>
      <c r="FQ58" s="106"/>
      <c r="FR58" s="106"/>
      <c r="FS58" s="106"/>
      <c r="FT58" s="106"/>
      <c r="FU58" s="106"/>
      <c r="FV58" s="106"/>
      <c r="FW58" s="106"/>
      <c r="FX58" s="106"/>
      <c r="FY58" s="106"/>
      <c r="FZ58" s="106"/>
      <c r="GA58" s="106"/>
      <c r="GB58" s="106"/>
      <c r="GC58" s="106"/>
      <c r="GD58" s="106"/>
      <c r="GE58" s="106"/>
      <c r="GF58" s="106"/>
      <c r="GG58" s="106"/>
      <c r="GH58" s="106"/>
      <c r="GI58" s="106"/>
      <c r="GJ58" s="106"/>
      <c r="GK58" s="106"/>
      <c r="GL58" s="106"/>
      <c r="GM58" s="106"/>
      <c r="GN58" s="106"/>
      <c r="GO58" s="106"/>
      <c r="GP58" s="106"/>
      <c r="GQ58" s="106"/>
      <c r="GR58" s="106"/>
      <c r="GS58" s="106"/>
      <c r="GT58" s="106"/>
      <c r="GU58" s="106"/>
      <c r="GV58" s="106"/>
      <c r="GW58" s="106"/>
      <c r="GX58" s="106"/>
      <c r="GY58" s="106"/>
      <c r="GZ58" s="106"/>
      <c r="HA58" s="106"/>
      <c r="HB58" s="106"/>
      <c r="HC58" s="106"/>
      <c r="HD58" s="106"/>
      <c r="HE58" s="106"/>
      <c r="HF58" s="106"/>
      <c r="HG58" s="106"/>
      <c r="HH58" s="106"/>
      <c r="HI58" s="106"/>
      <c r="HJ58" s="106"/>
      <c r="HK58" s="106"/>
      <c r="HL58" s="106"/>
      <c r="HM58" s="106"/>
      <c r="HN58" s="106"/>
      <c r="HO58" s="106"/>
      <c r="HP58" s="106"/>
      <c r="HQ58" s="106"/>
      <c r="HR58" s="106"/>
      <c r="HS58" s="106"/>
      <c r="HT58" s="106"/>
      <c r="HU58" s="106"/>
      <c r="HV58" s="106"/>
      <c r="HW58" s="106"/>
      <c r="HX58" s="106"/>
      <c r="HY58" s="106"/>
      <c r="HZ58" s="106"/>
      <c r="IA58" s="106"/>
      <c r="IB58" s="106"/>
      <c r="IC58" s="106"/>
      <c r="ID58" s="106"/>
      <c r="IE58" s="106"/>
      <c r="IF58" s="106"/>
      <c r="IG58" s="106"/>
      <c r="IH58" s="106"/>
      <c r="II58" s="106"/>
      <c r="IJ58" s="106"/>
      <c r="IK58" s="106"/>
      <c r="IL58" s="106"/>
      <c r="IM58" s="106"/>
      <c r="IN58" s="106"/>
      <c r="IO58" s="106"/>
      <c r="IP58" s="106"/>
      <c r="IQ58" s="106"/>
      <c r="IR58" s="106"/>
      <c r="IS58" s="106"/>
      <c r="IT58" s="106"/>
      <c r="IU58" s="106"/>
    </row>
    <row r="59" spans="1:255" ht="11" customHeight="1">
      <c r="A59" s="91"/>
      <c r="B59" s="249"/>
      <c r="C59" s="879"/>
      <c r="D59" s="879"/>
      <c r="E59" s="879"/>
    </row>
    <row r="60" spans="1:255" ht="45" customHeight="1">
      <c r="A60" s="722" t="s">
        <v>747</v>
      </c>
      <c r="B60" s="779"/>
      <c r="C60" s="779"/>
      <c r="D60" s="779"/>
      <c r="E60" s="779"/>
    </row>
    <row r="61" spans="1:255" s="116" customFormat="1" ht="27.9" customHeight="1">
      <c r="A61" s="113"/>
      <c r="B61" s="895" t="s">
        <v>28</v>
      </c>
      <c r="C61" s="896"/>
      <c r="D61" s="114"/>
      <c r="E61" s="209"/>
      <c r="F61" s="115"/>
      <c r="G61" s="115"/>
      <c r="H61" s="399"/>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5"/>
      <c r="BS61" s="115"/>
      <c r="BT61" s="115"/>
      <c r="BU61" s="115"/>
      <c r="BV61" s="115"/>
      <c r="BW61" s="115"/>
      <c r="BX61" s="115"/>
      <c r="BY61" s="115"/>
      <c r="BZ61" s="115"/>
      <c r="CA61" s="115"/>
      <c r="CB61" s="115"/>
      <c r="CC61" s="115"/>
      <c r="CD61" s="115"/>
      <c r="CE61" s="115"/>
      <c r="CF61" s="115"/>
      <c r="CG61" s="115"/>
      <c r="CH61" s="115"/>
      <c r="CI61" s="115"/>
      <c r="CJ61" s="115"/>
      <c r="CK61" s="115"/>
      <c r="CL61" s="115"/>
      <c r="CM61" s="115"/>
      <c r="CN61" s="115"/>
      <c r="CO61" s="115"/>
      <c r="CP61" s="115"/>
      <c r="CQ61" s="115"/>
      <c r="CR61" s="115"/>
      <c r="CS61" s="115"/>
      <c r="CT61" s="115"/>
      <c r="CU61" s="115"/>
      <c r="CV61" s="115"/>
      <c r="CW61" s="115"/>
      <c r="CX61" s="115"/>
      <c r="CY61" s="115"/>
      <c r="CZ61" s="115"/>
      <c r="DA61" s="115"/>
      <c r="DB61" s="115"/>
      <c r="DC61" s="115"/>
      <c r="DD61" s="115"/>
      <c r="DE61" s="115"/>
      <c r="DF61" s="115"/>
      <c r="DG61" s="115"/>
      <c r="DH61" s="115"/>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S61" s="115"/>
      <c r="ET61" s="115"/>
      <c r="EU61" s="115"/>
      <c r="EV61" s="115"/>
      <c r="EW61" s="115"/>
      <c r="EX61" s="115"/>
      <c r="EY61" s="115"/>
      <c r="EZ61" s="115"/>
      <c r="FA61" s="115"/>
      <c r="FB61" s="115"/>
      <c r="FC61" s="115"/>
      <c r="FD61" s="115"/>
      <c r="FE61" s="115"/>
      <c r="FF61" s="115"/>
      <c r="FG61" s="115"/>
      <c r="FH61" s="115"/>
      <c r="FI61" s="115"/>
      <c r="FJ61" s="115"/>
      <c r="FK61" s="115"/>
      <c r="FL61" s="115"/>
      <c r="FM61" s="115"/>
      <c r="FN61" s="115"/>
      <c r="FO61" s="115"/>
      <c r="FP61" s="115"/>
      <c r="FQ61" s="115"/>
      <c r="FR61" s="115"/>
      <c r="FS61" s="115"/>
      <c r="FT61" s="115"/>
      <c r="FU61" s="115"/>
      <c r="FV61" s="115"/>
      <c r="FW61" s="115"/>
      <c r="FX61" s="115"/>
      <c r="FY61" s="115"/>
      <c r="FZ61" s="115"/>
      <c r="GA61" s="115"/>
      <c r="GB61" s="115"/>
      <c r="GC61" s="115"/>
      <c r="GD61" s="115"/>
      <c r="GE61" s="115"/>
      <c r="GF61" s="115"/>
      <c r="GG61" s="115"/>
      <c r="GH61" s="115"/>
      <c r="GI61" s="115"/>
      <c r="GJ61" s="115"/>
      <c r="GK61" s="115"/>
      <c r="GL61" s="115"/>
      <c r="GM61" s="115"/>
      <c r="GN61" s="115"/>
      <c r="GO61" s="115"/>
      <c r="GP61" s="115"/>
      <c r="GQ61" s="115"/>
      <c r="GR61" s="115"/>
      <c r="GS61" s="115"/>
      <c r="GT61" s="115"/>
      <c r="GU61" s="115"/>
      <c r="GV61" s="115"/>
      <c r="GW61" s="115"/>
      <c r="GX61" s="115"/>
      <c r="GY61" s="115"/>
      <c r="GZ61" s="115"/>
      <c r="HA61" s="115"/>
      <c r="HB61" s="115"/>
      <c r="HC61" s="115"/>
      <c r="HD61" s="115"/>
      <c r="HE61" s="115"/>
      <c r="HF61" s="115"/>
      <c r="HG61" s="115"/>
      <c r="HH61" s="115"/>
      <c r="HI61" s="115"/>
      <c r="HJ61" s="115"/>
      <c r="HK61" s="115"/>
      <c r="HL61" s="115"/>
      <c r="HM61" s="115"/>
      <c r="HN61" s="115"/>
      <c r="HO61" s="115"/>
      <c r="HP61" s="115"/>
      <c r="HQ61" s="115"/>
      <c r="HR61" s="115"/>
      <c r="HS61" s="115"/>
      <c r="HT61" s="115"/>
      <c r="HU61" s="115"/>
      <c r="HV61" s="115"/>
      <c r="HW61" s="115"/>
      <c r="HX61" s="115"/>
      <c r="HY61" s="115"/>
      <c r="HZ61" s="115"/>
      <c r="IA61" s="115"/>
      <c r="IB61" s="115"/>
      <c r="IC61" s="115"/>
      <c r="ID61" s="115"/>
      <c r="IE61" s="115"/>
      <c r="IF61" s="115"/>
      <c r="IG61" s="115"/>
      <c r="IH61" s="115"/>
      <c r="II61" s="115"/>
      <c r="IJ61" s="115"/>
      <c r="IK61" s="115"/>
      <c r="IL61" s="115"/>
      <c r="IM61" s="115"/>
      <c r="IN61" s="115"/>
      <c r="IO61" s="115"/>
      <c r="IP61" s="115"/>
      <c r="IQ61" s="115"/>
      <c r="IR61" s="115"/>
      <c r="IS61" s="115"/>
      <c r="IT61" s="115"/>
      <c r="IU61" s="115"/>
    </row>
    <row r="62" spans="1:255" s="116" customFormat="1" ht="27.9" customHeight="1">
      <c r="A62" s="113"/>
      <c r="B62" s="895" t="s">
        <v>439</v>
      </c>
      <c r="C62" s="896"/>
      <c r="D62" s="114"/>
      <c r="E62" s="209"/>
      <c r="F62" s="115"/>
      <c r="G62" s="115"/>
      <c r="H62" s="399"/>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115"/>
      <c r="BN62" s="115"/>
      <c r="BO62" s="115"/>
      <c r="BP62" s="115"/>
      <c r="BQ62" s="115"/>
      <c r="BR62" s="115"/>
      <c r="BS62" s="115"/>
      <c r="BT62" s="115"/>
      <c r="BU62" s="115"/>
      <c r="BV62" s="115"/>
      <c r="BW62" s="115"/>
      <c r="BX62" s="115"/>
      <c r="BY62" s="115"/>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c r="CZ62" s="115"/>
      <c r="DA62" s="115"/>
      <c r="DB62" s="115"/>
      <c r="DC62" s="115"/>
      <c r="DD62" s="115"/>
      <c r="DE62" s="115"/>
      <c r="DF62" s="115"/>
      <c r="DG62" s="115"/>
      <c r="DH62" s="115"/>
      <c r="DI62" s="115"/>
      <c r="DJ62" s="115"/>
      <c r="DK62" s="115"/>
      <c r="DL62" s="115"/>
      <c r="DM62" s="115"/>
      <c r="DN62" s="115"/>
      <c r="DO62" s="115"/>
      <c r="DP62" s="115"/>
      <c r="DQ62" s="115"/>
      <c r="DR62" s="115"/>
      <c r="DS62" s="115"/>
      <c r="DT62" s="115"/>
      <c r="DU62" s="115"/>
      <c r="DV62" s="115"/>
      <c r="DW62" s="115"/>
      <c r="DX62" s="115"/>
      <c r="DY62" s="115"/>
      <c r="DZ62" s="115"/>
      <c r="EA62" s="115"/>
      <c r="EB62" s="115"/>
      <c r="EC62" s="115"/>
      <c r="ED62" s="115"/>
      <c r="EE62" s="115"/>
      <c r="EF62" s="115"/>
      <c r="EG62" s="115"/>
      <c r="EH62" s="115"/>
      <c r="EI62" s="115"/>
      <c r="EJ62" s="115"/>
      <c r="EK62" s="115"/>
      <c r="EL62" s="115"/>
      <c r="EM62" s="115"/>
      <c r="EN62" s="115"/>
      <c r="EO62" s="115"/>
      <c r="EP62" s="115"/>
      <c r="EQ62" s="115"/>
      <c r="ER62" s="115"/>
      <c r="ES62" s="115"/>
      <c r="ET62" s="115"/>
      <c r="EU62" s="115"/>
      <c r="EV62" s="115"/>
      <c r="EW62" s="115"/>
      <c r="EX62" s="115"/>
      <c r="EY62" s="115"/>
      <c r="EZ62" s="115"/>
      <c r="FA62" s="115"/>
      <c r="FB62" s="115"/>
      <c r="FC62" s="115"/>
      <c r="FD62" s="115"/>
      <c r="FE62" s="115"/>
      <c r="FF62" s="115"/>
      <c r="FG62" s="115"/>
      <c r="FH62" s="115"/>
      <c r="FI62" s="115"/>
      <c r="FJ62" s="115"/>
      <c r="FK62" s="115"/>
      <c r="FL62" s="115"/>
      <c r="FM62" s="115"/>
      <c r="FN62" s="115"/>
      <c r="FO62" s="115"/>
      <c r="FP62" s="115"/>
      <c r="FQ62" s="115"/>
      <c r="FR62" s="115"/>
      <c r="FS62" s="115"/>
      <c r="FT62" s="115"/>
      <c r="FU62" s="115"/>
      <c r="FV62" s="115"/>
      <c r="FW62" s="115"/>
      <c r="FX62" s="115"/>
      <c r="FY62" s="115"/>
      <c r="FZ62" s="115"/>
      <c r="GA62" s="115"/>
      <c r="GB62" s="115"/>
      <c r="GC62" s="115"/>
      <c r="GD62" s="115"/>
      <c r="GE62" s="115"/>
      <c r="GF62" s="115"/>
      <c r="GG62" s="115"/>
      <c r="GH62" s="115"/>
      <c r="GI62" s="115"/>
      <c r="GJ62" s="115"/>
      <c r="GK62" s="115"/>
      <c r="GL62" s="115"/>
      <c r="GM62" s="115"/>
      <c r="GN62" s="115"/>
      <c r="GO62" s="115"/>
      <c r="GP62" s="115"/>
      <c r="GQ62" s="115"/>
      <c r="GR62" s="115"/>
      <c r="GS62" s="115"/>
      <c r="GT62" s="115"/>
      <c r="GU62" s="115"/>
      <c r="GV62" s="115"/>
      <c r="GW62" s="115"/>
      <c r="GX62" s="115"/>
      <c r="GY62" s="115"/>
      <c r="GZ62" s="115"/>
      <c r="HA62" s="115"/>
      <c r="HB62" s="115"/>
      <c r="HC62" s="115"/>
      <c r="HD62" s="115"/>
      <c r="HE62" s="115"/>
      <c r="HF62" s="115"/>
      <c r="HG62" s="115"/>
      <c r="HH62" s="115"/>
      <c r="HI62" s="115"/>
      <c r="HJ62" s="115"/>
      <c r="HK62" s="115"/>
      <c r="HL62" s="115"/>
      <c r="HM62" s="115"/>
      <c r="HN62" s="115"/>
      <c r="HO62" s="115"/>
      <c r="HP62" s="115"/>
      <c r="HQ62" s="115"/>
      <c r="HR62" s="115"/>
      <c r="HS62" s="115"/>
      <c r="HT62" s="115"/>
      <c r="HU62" s="115"/>
      <c r="HV62" s="115"/>
      <c r="HW62" s="115"/>
      <c r="HX62" s="115"/>
      <c r="HY62" s="115"/>
      <c r="HZ62" s="115"/>
      <c r="IA62" s="115"/>
      <c r="IB62" s="115"/>
      <c r="IC62" s="115"/>
      <c r="ID62" s="115"/>
      <c r="IE62" s="115"/>
      <c r="IF62" s="115"/>
      <c r="IG62" s="115"/>
      <c r="IH62" s="115"/>
      <c r="II62" s="115"/>
      <c r="IJ62" s="115"/>
      <c r="IK62" s="115"/>
      <c r="IL62" s="115"/>
      <c r="IM62" s="115"/>
      <c r="IN62" s="115"/>
      <c r="IO62" s="115"/>
      <c r="IP62" s="115"/>
      <c r="IQ62" s="115"/>
      <c r="IR62" s="115"/>
      <c r="IS62" s="115"/>
      <c r="IT62" s="115"/>
      <c r="IU62" s="115"/>
    </row>
    <row r="63" spans="1:255" s="116" customFormat="1" ht="27.9" customHeight="1">
      <c r="A63" s="117"/>
      <c r="B63" s="895" t="s">
        <v>440</v>
      </c>
      <c r="C63" s="896"/>
      <c r="D63" s="114"/>
      <c r="E63" s="209"/>
      <c r="F63" s="115"/>
      <c r="G63" s="115"/>
      <c r="H63" s="399"/>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X63" s="115"/>
      <c r="FY63" s="115"/>
      <c r="FZ63" s="115"/>
      <c r="GA63" s="115"/>
      <c r="GB63" s="115"/>
      <c r="GC63" s="115"/>
      <c r="GD63" s="115"/>
      <c r="GE63" s="115"/>
      <c r="GF63" s="115"/>
      <c r="GG63" s="115"/>
      <c r="GH63" s="115"/>
      <c r="GI63" s="115"/>
      <c r="GJ63" s="115"/>
      <c r="GK63" s="115"/>
      <c r="GL63" s="115"/>
      <c r="GM63" s="115"/>
      <c r="GN63" s="115"/>
      <c r="GO63" s="115"/>
      <c r="GP63" s="115"/>
      <c r="GQ63" s="115"/>
      <c r="GR63" s="115"/>
      <c r="GS63" s="115"/>
      <c r="GT63" s="115"/>
      <c r="GU63" s="115"/>
      <c r="GV63" s="115"/>
      <c r="GW63" s="115"/>
      <c r="GX63" s="115"/>
      <c r="GY63" s="115"/>
      <c r="GZ63" s="115"/>
      <c r="HA63" s="115"/>
      <c r="HB63" s="115"/>
      <c r="HC63" s="115"/>
      <c r="HD63" s="115"/>
      <c r="HE63" s="115"/>
      <c r="HF63" s="115"/>
      <c r="HG63" s="115"/>
      <c r="HH63" s="115"/>
      <c r="HI63" s="115"/>
      <c r="HJ63" s="115"/>
      <c r="HK63" s="115"/>
      <c r="HL63" s="115"/>
      <c r="HM63" s="115"/>
      <c r="HN63" s="115"/>
      <c r="HO63" s="115"/>
      <c r="HP63" s="115"/>
      <c r="HQ63" s="115"/>
      <c r="HR63" s="115"/>
      <c r="HS63" s="115"/>
      <c r="HT63" s="115"/>
      <c r="HU63" s="115"/>
      <c r="HV63" s="115"/>
      <c r="HW63" s="115"/>
      <c r="HX63" s="115"/>
      <c r="HY63" s="115"/>
      <c r="HZ63" s="115"/>
      <c r="IA63" s="115"/>
      <c r="IB63" s="115"/>
      <c r="IC63" s="115"/>
      <c r="ID63" s="115"/>
      <c r="IE63" s="115"/>
      <c r="IF63" s="115"/>
      <c r="IG63" s="115"/>
      <c r="IH63" s="115"/>
      <c r="II63" s="115"/>
      <c r="IJ63" s="115"/>
      <c r="IK63" s="115"/>
      <c r="IL63" s="115"/>
      <c r="IM63" s="115"/>
      <c r="IN63" s="115"/>
      <c r="IO63" s="115"/>
      <c r="IP63" s="115"/>
      <c r="IQ63" s="115"/>
      <c r="IR63" s="115"/>
      <c r="IS63" s="115"/>
      <c r="IT63" s="115"/>
      <c r="IU63" s="115"/>
    </row>
    <row r="64" spans="1:255" s="116" customFormat="1" ht="27.9" customHeight="1">
      <c r="A64" s="113"/>
      <c r="B64" s="895" t="s">
        <v>441</v>
      </c>
      <c r="C64" s="896"/>
      <c r="D64" s="114"/>
      <c r="E64" s="209"/>
      <c r="F64" s="115"/>
      <c r="G64" s="115"/>
      <c r="H64" s="399"/>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c r="AV64" s="115"/>
      <c r="AW64" s="115"/>
      <c r="AX64" s="115"/>
      <c r="AY64" s="115"/>
      <c r="AZ64" s="115"/>
      <c r="BA64" s="115"/>
      <c r="BB64" s="115"/>
      <c r="BC64" s="115"/>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115"/>
      <c r="DA64" s="115"/>
      <c r="DB64" s="115"/>
      <c r="DC64" s="115"/>
      <c r="DD64" s="115"/>
      <c r="DE64" s="115"/>
      <c r="DF64" s="115"/>
      <c r="DG64" s="115"/>
      <c r="DH64" s="115"/>
      <c r="DI64" s="115"/>
      <c r="DJ64" s="115"/>
      <c r="DK64" s="115"/>
      <c r="DL64" s="115"/>
      <c r="DM64" s="115"/>
      <c r="DN64" s="115"/>
      <c r="DO64" s="115"/>
      <c r="DP64" s="115"/>
      <c r="DQ64" s="115"/>
      <c r="DR64" s="115"/>
      <c r="DS64" s="115"/>
      <c r="DT64" s="115"/>
      <c r="DU64" s="115"/>
      <c r="DV64" s="115"/>
      <c r="DW64" s="115"/>
      <c r="DX64" s="115"/>
      <c r="DY64" s="115"/>
      <c r="DZ64" s="115"/>
      <c r="EA64" s="115"/>
      <c r="EB64" s="115"/>
      <c r="EC64" s="115"/>
      <c r="ED64" s="115"/>
      <c r="EE64" s="115"/>
      <c r="EF64" s="115"/>
      <c r="EG64" s="115"/>
      <c r="EH64" s="115"/>
      <c r="EI64" s="115"/>
      <c r="EJ64" s="115"/>
      <c r="EK64" s="115"/>
      <c r="EL64" s="115"/>
      <c r="EM64" s="115"/>
      <c r="EN64" s="115"/>
      <c r="EO64" s="115"/>
      <c r="EP64" s="115"/>
      <c r="EQ64" s="115"/>
      <c r="ER64" s="115"/>
      <c r="ES64" s="115"/>
      <c r="ET64" s="115"/>
      <c r="EU64" s="115"/>
      <c r="EV64" s="115"/>
      <c r="EW64" s="115"/>
      <c r="EX64" s="115"/>
      <c r="EY64" s="115"/>
      <c r="EZ64" s="115"/>
      <c r="FA64" s="115"/>
      <c r="FB64" s="115"/>
      <c r="FC64" s="115"/>
      <c r="FD64" s="115"/>
      <c r="FE64" s="115"/>
      <c r="FF64" s="115"/>
      <c r="FG64" s="115"/>
      <c r="FH64" s="115"/>
      <c r="FI64" s="115"/>
      <c r="FJ64" s="115"/>
      <c r="FK64" s="115"/>
      <c r="FL64" s="115"/>
      <c r="FM64" s="115"/>
      <c r="FN64" s="115"/>
      <c r="FO64" s="115"/>
      <c r="FP64" s="115"/>
      <c r="FQ64" s="115"/>
      <c r="FR64" s="115"/>
      <c r="FS64" s="115"/>
      <c r="FT64" s="115"/>
      <c r="FU64" s="115"/>
      <c r="FV64" s="115"/>
      <c r="FW64" s="115"/>
      <c r="FX64" s="115"/>
      <c r="FY64" s="115"/>
      <c r="FZ64" s="115"/>
      <c r="GA64" s="115"/>
      <c r="GB64" s="115"/>
      <c r="GC64" s="115"/>
      <c r="GD64" s="115"/>
      <c r="GE64" s="115"/>
      <c r="GF64" s="115"/>
      <c r="GG64" s="115"/>
      <c r="GH64" s="115"/>
      <c r="GI64" s="115"/>
      <c r="GJ64" s="115"/>
      <c r="GK64" s="115"/>
      <c r="GL64" s="115"/>
      <c r="GM64" s="115"/>
      <c r="GN64" s="115"/>
      <c r="GO64" s="115"/>
      <c r="GP64" s="115"/>
      <c r="GQ64" s="115"/>
      <c r="GR64" s="115"/>
      <c r="GS64" s="115"/>
      <c r="GT64" s="115"/>
      <c r="GU64" s="115"/>
      <c r="GV64" s="115"/>
      <c r="GW64" s="115"/>
      <c r="GX64" s="115"/>
      <c r="GY64" s="115"/>
      <c r="GZ64" s="115"/>
      <c r="HA64" s="115"/>
      <c r="HB64" s="115"/>
      <c r="HC64" s="115"/>
      <c r="HD64" s="115"/>
      <c r="HE64" s="115"/>
      <c r="HF64" s="115"/>
      <c r="HG64" s="115"/>
      <c r="HH64" s="115"/>
      <c r="HI64" s="115"/>
      <c r="HJ64" s="115"/>
      <c r="HK64" s="115"/>
      <c r="HL64" s="115"/>
      <c r="HM64" s="115"/>
      <c r="HN64" s="115"/>
      <c r="HO64" s="115"/>
      <c r="HP64" s="115"/>
      <c r="HQ64" s="115"/>
      <c r="HR64" s="115"/>
      <c r="HS64" s="115"/>
      <c r="HT64" s="115"/>
      <c r="HU64" s="115"/>
      <c r="HV64" s="115"/>
      <c r="HW64" s="115"/>
      <c r="HX64" s="115"/>
      <c r="HY64" s="115"/>
      <c r="HZ64" s="115"/>
      <c r="IA64" s="115"/>
      <c r="IB64" s="115"/>
      <c r="IC64" s="115"/>
      <c r="ID64" s="115"/>
      <c r="IE64" s="115"/>
      <c r="IF64" s="115"/>
      <c r="IG64" s="115"/>
      <c r="IH64" s="115"/>
      <c r="II64" s="115"/>
      <c r="IJ64" s="115"/>
      <c r="IK64" s="115"/>
      <c r="IL64" s="115"/>
      <c r="IM64" s="115"/>
      <c r="IN64" s="115"/>
      <c r="IO64" s="115"/>
      <c r="IP64" s="115"/>
      <c r="IQ64" s="115"/>
      <c r="IR64" s="115"/>
      <c r="IS64" s="115"/>
      <c r="IT64" s="115"/>
      <c r="IU64" s="115"/>
    </row>
    <row r="65" spans="1:255" s="116" customFormat="1" ht="27.9" customHeight="1">
      <c r="A65" s="113"/>
      <c r="B65" s="829" t="s">
        <v>452</v>
      </c>
      <c r="C65" s="830"/>
      <c r="D65" s="118"/>
      <c r="E65" s="101" t="s">
        <v>387</v>
      </c>
      <c r="F65" s="115"/>
      <c r="G65" s="115"/>
      <c r="H65" s="399"/>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c r="AV65" s="115"/>
      <c r="AW65" s="115"/>
      <c r="AX65" s="115"/>
      <c r="AY65" s="115"/>
      <c r="AZ65" s="115"/>
      <c r="BA65" s="115"/>
      <c r="BB65" s="115"/>
      <c r="BC65" s="115"/>
      <c r="BD65" s="115"/>
      <c r="BE65" s="115"/>
      <c r="BF65" s="115"/>
      <c r="BG65" s="115"/>
      <c r="BH65" s="115"/>
      <c r="BI65" s="115"/>
      <c r="BJ65" s="115"/>
      <c r="BK65" s="115"/>
      <c r="BL65" s="115"/>
      <c r="BM65" s="115"/>
      <c r="BN65" s="115"/>
      <c r="BO65" s="115"/>
      <c r="BP65" s="115"/>
      <c r="BQ65" s="115"/>
      <c r="BR65" s="115"/>
      <c r="BS65" s="115"/>
      <c r="BT65" s="115"/>
      <c r="BU65" s="115"/>
      <c r="BV65" s="115"/>
      <c r="BW65" s="115"/>
      <c r="BX65" s="115"/>
      <c r="BY65" s="115"/>
      <c r="BZ65" s="115"/>
      <c r="CA65" s="115"/>
      <c r="CB65" s="115"/>
      <c r="CC65" s="115"/>
      <c r="CD65" s="115"/>
      <c r="CE65" s="115"/>
      <c r="CF65" s="115"/>
      <c r="CG65" s="115"/>
      <c r="CH65" s="115"/>
      <c r="CI65" s="115"/>
      <c r="CJ65" s="115"/>
      <c r="CK65" s="115"/>
      <c r="CL65" s="115"/>
      <c r="CM65" s="115"/>
      <c r="CN65" s="115"/>
      <c r="CO65" s="115"/>
      <c r="CP65" s="115"/>
      <c r="CQ65" s="115"/>
      <c r="CR65" s="115"/>
      <c r="CS65" s="115"/>
      <c r="CT65" s="115"/>
      <c r="CU65" s="115"/>
      <c r="CV65" s="115"/>
      <c r="CW65" s="115"/>
      <c r="CX65" s="115"/>
      <c r="CY65" s="115"/>
      <c r="CZ65" s="115"/>
      <c r="DA65" s="115"/>
      <c r="DB65" s="115"/>
      <c r="DC65" s="115"/>
      <c r="DD65" s="115"/>
      <c r="DE65" s="115"/>
      <c r="DF65" s="115"/>
      <c r="DG65" s="115"/>
      <c r="DH65" s="115"/>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115"/>
      <c r="ET65" s="115"/>
      <c r="EU65" s="115"/>
      <c r="EV65" s="115"/>
      <c r="EW65" s="115"/>
      <c r="EX65" s="115"/>
      <c r="EY65" s="115"/>
      <c r="EZ65" s="115"/>
      <c r="FA65" s="115"/>
      <c r="FB65" s="115"/>
      <c r="FC65" s="115"/>
      <c r="FD65" s="115"/>
      <c r="FE65" s="115"/>
      <c r="FF65" s="115"/>
      <c r="FG65" s="115"/>
      <c r="FH65" s="115"/>
      <c r="FI65" s="115"/>
      <c r="FJ65" s="115"/>
      <c r="FK65" s="115"/>
      <c r="FL65" s="115"/>
      <c r="FM65" s="115"/>
      <c r="FN65" s="115"/>
      <c r="FO65" s="115"/>
      <c r="FP65" s="115"/>
      <c r="FQ65" s="115"/>
      <c r="FR65" s="115"/>
      <c r="FS65" s="115"/>
      <c r="FT65" s="115"/>
      <c r="FU65" s="115"/>
      <c r="FV65" s="115"/>
      <c r="FW65" s="115"/>
      <c r="FX65" s="115"/>
      <c r="FY65" s="115"/>
      <c r="FZ65" s="115"/>
      <c r="GA65" s="115"/>
      <c r="GB65" s="115"/>
      <c r="GC65" s="115"/>
      <c r="GD65" s="115"/>
      <c r="GE65" s="115"/>
      <c r="GF65" s="115"/>
      <c r="GG65" s="115"/>
      <c r="GH65" s="115"/>
      <c r="GI65" s="115"/>
      <c r="GJ65" s="115"/>
      <c r="GK65" s="115"/>
      <c r="GL65" s="115"/>
      <c r="GM65" s="115"/>
      <c r="GN65" s="115"/>
      <c r="GO65" s="115"/>
      <c r="GP65" s="115"/>
      <c r="GQ65" s="115"/>
      <c r="GR65" s="115"/>
      <c r="GS65" s="115"/>
      <c r="GT65" s="115"/>
      <c r="GU65" s="115"/>
      <c r="GV65" s="115"/>
      <c r="GW65" s="115"/>
      <c r="GX65" s="115"/>
      <c r="GY65" s="115"/>
      <c r="GZ65" s="115"/>
      <c r="HA65" s="115"/>
      <c r="HB65" s="115"/>
      <c r="HC65" s="115"/>
      <c r="HD65" s="115"/>
      <c r="HE65" s="115"/>
      <c r="HF65" s="115"/>
      <c r="HG65" s="115"/>
      <c r="HH65" s="115"/>
      <c r="HI65" s="115"/>
      <c r="HJ65" s="115"/>
      <c r="HK65" s="115"/>
      <c r="HL65" s="115"/>
      <c r="HM65" s="115"/>
      <c r="HN65" s="115"/>
      <c r="HO65" s="115"/>
      <c r="HP65" s="115"/>
      <c r="HQ65" s="115"/>
      <c r="HR65" s="115"/>
      <c r="HS65" s="115"/>
      <c r="HT65" s="115"/>
      <c r="HU65" s="115"/>
      <c r="HV65" s="115"/>
      <c r="HW65" s="115"/>
      <c r="HX65" s="115"/>
      <c r="HY65" s="115"/>
      <c r="HZ65" s="115"/>
      <c r="IA65" s="115"/>
      <c r="IB65" s="115"/>
      <c r="IC65" s="115"/>
      <c r="ID65" s="115"/>
      <c r="IE65" s="115"/>
      <c r="IF65" s="115"/>
      <c r="IG65" s="115"/>
      <c r="IH65" s="115"/>
      <c r="II65" s="115"/>
      <c r="IJ65" s="115"/>
      <c r="IK65" s="115"/>
      <c r="IL65" s="115"/>
      <c r="IM65" s="115"/>
      <c r="IN65" s="115"/>
      <c r="IO65" s="115"/>
      <c r="IP65" s="115"/>
      <c r="IQ65" s="115"/>
      <c r="IR65" s="115"/>
      <c r="IS65" s="115"/>
      <c r="IT65" s="115"/>
      <c r="IU65" s="115"/>
    </row>
    <row r="66" spans="1:255" s="116" customFormat="1" ht="27.9" customHeight="1">
      <c r="A66" s="113"/>
      <c r="B66" s="891"/>
      <c r="C66" s="892"/>
      <c r="D66" s="892"/>
      <c r="E66" s="892"/>
      <c r="F66" s="115"/>
      <c r="G66" s="115"/>
      <c r="H66" s="399"/>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c r="AV66" s="115"/>
      <c r="AW66" s="115"/>
      <c r="AX66" s="115"/>
      <c r="AY66" s="115"/>
      <c r="AZ66" s="115"/>
      <c r="BA66" s="115"/>
      <c r="BB66" s="115"/>
      <c r="BC66" s="115"/>
      <c r="BD66" s="115"/>
      <c r="BE66" s="115"/>
      <c r="BF66" s="115"/>
      <c r="BG66" s="115"/>
      <c r="BH66" s="115"/>
      <c r="BI66" s="115"/>
      <c r="BJ66" s="115"/>
      <c r="BK66" s="115"/>
      <c r="BL66" s="115"/>
      <c r="BM66" s="115"/>
      <c r="BN66" s="115"/>
      <c r="BO66" s="115"/>
      <c r="BP66" s="115"/>
      <c r="BQ66" s="115"/>
      <c r="BR66" s="115"/>
      <c r="BS66" s="115"/>
      <c r="BT66" s="115"/>
      <c r="BU66" s="115"/>
      <c r="BV66" s="115"/>
      <c r="BW66" s="115"/>
      <c r="BX66" s="115"/>
      <c r="BY66" s="115"/>
      <c r="BZ66" s="115"/>
      <c r="CA66" s="115"/>
      <c r="CB66" s="115"/>
      <c r="CC66" s="115"/>
      <c r="CD66" s="115"/>
      <c r="CE66" s="115"/>
      <c r="CF66" s="115"/>
      <c r="CG66" s="115"/>
      <c r="CH66" s="115"/>
      <c r="CI66" s="115"/>
      <c r="CJ66" s="115"/>
      <c r="CK66" s="115"/>
      <c r="CL66" s="115"/>
      <c r="CM66" s="115"/>
      <c r="CN66" s="115"/>
      <c r="CO66" s="115"/>
      <c r="CP66" s="115"/>
      <c r="CQ66" s="115"/>
      <c r="CR66" s="115"/>
      <c r="CS66" s="115"/>
      <c r="CT66" s="115"/>
      <c r="CU66" s="115"/>
      <c r="CV66" s="115"/>
      <c r="CW66" s="115"/>
      <c r="CX66" s="115"/>
      <c r="CY66" s="115"/>
      <c r="CZ66" s="115"/>
      <c r="DA66" s="115"/>
      <c r="DB66" s="115"/>
      <c r="DC66" s="115"/>
      <c r="DD66" s="115"/>
      <c r="DE66" s="115"/>
      <c r="DF66" s="115"/>
      <c r="DG66" s="115"/>
      <c r="DH66" s="115"/>
      <c r="DI66" s="115"/>
      <c r="DJ66" s="115"/>
      <c r="DK66" s="115"/>
      <c r="DL66" s="115"/>
      <c r="DM66" s="115"/>
      <c r="DN66" s="115"/>
      <c r="DO66" s="115"/>
      <c r="DP66" s="115"/>
      <c r="DQ66" s="115"/>
      <c r="DR66" s="115"/>
      <c r="DS66" s="115"/>
      <c r="DT66" s="115"/>
      <c r="DU66" s="115"/>
      <c r="DV66" s="115"/>
      <c r="DW66" s="115"/>
      <c r="DX66" s="115"/>
      <c r="DY66" s="115"/>
      <c r="DZ66" s="115"/>
      <c r="EA66" s="115"/>
      <c r="EB66" s="115"/>
      <c r="EC66" s="115"/>
      <c r="ED66" s="115"/>
      <c r="EE66" s="115"/>
      <c r="EF66" s="115"/>
      <c r="EG66" s="115"/>
      <c r="EH66" s="115"/>
      <c r="EI66" s="115"/>
      <c r="EJ66" s="115"/>
      <c r="EK66" s="115"/>
      <c r="EL66" s="115"/>
      <c r="EM66" s="115"/>
      <c r="EN66" s="115"/>
      <c r="EO66" s="115"/>
      <c r="EP66" s="115"/>
      <c r="EQ66" s="115"/>
      <c r="ER66" s="115"/>
      <c r="ES66" s="115"/>
      <c r="ET66" s="115"/>
      <c r="EU66" s="115"/>
      <c r="EV66" s="115"/>
      <c r="EW66" s="115"/>
      <c r="EX66" s="115"/>
      <c r="EY66" s="115"/>
      <c r="EZ66" s="115"/>
      <c r="FA66" s="115"/>
      <c r="FB66" s="115"/>
      <c r="FC66" s="115"/>
      <c r="FD66" s="115"/>
      <c r="FE66" s="115"/>
      <c r="FF66" s="115"/>
      <c r="FG66" s="115"/>
      <c r="FH66" s="115"/>
      <c r="FI66" s="115"/>
      <c r="FJ66" s="115"/>
      <c r="FK66" s="115"/>
      <c r="FL66" s="115"/>
      <c r="FM66" s="115"/>
      <c r="FN66" s="115"/>
      <c r="FO66" s="115"/>
      <c r="FP66" s="115"/>
      <c r="FQ66" s="115"/>
      <c r="FR66" s="115"/>
      <c r="FS66" s="115"/>
      <c r="FT66" s="115"/>
      <c r="FU66" s="115"/>
      <c r="FV66" s="115"/>
      <c r="FW66" s="115"/>
      <c r="FX66" s="115"/>
      <c r="FY66" s="115"/>
      <c r="FZ66" s="115"/>
      <c r="GA66" s="115"/>
      <c r="GB66" s="115"/>
      <c r="GC66" s="115"/>
      <c r="GD66" s="115"/>
      <c r="GE66" s="115"/>
      <c r="GF66" s="115"/>
      <c r="GG66" s="115"/>
      <c r="GH66" s="115"/>
      <c r="GI66" s="115"/>
      <c r="GJ66" s="115"/>
      <c r="GK66" s="115"/>
      <c r="GL66" s="115"/>
      <c r="GM66" s="115"/>
      <c r="GN66" s="115"/>
      <c r="GO66" s="115"/>
      <c r="GP66" s="115"/>
      <c r="GQ66" s="115"/>
      <c r="GR66" s="115"/>
      <c r="GS66" s="115"/>
      <c r="GT66" s="115"/>
      <c r="GU66" s="115"/>
      <c r="GV66" s="115"/>
      <c r="GW66" s="115"/>
      <c r="GX66" s="115"/>
      <c r="GY66" s="115"/>
      <c r="GZ66" s="115"/>
      <c r="HA66" s="115"/>
      <c r="HB66" s="115"/>
      <c r="HC66" s="115"/>
      <c r="HD66" s="115"/>
      <c r="HE66" s="115"/>
      <c r="HF66" s="115"/>
      <c r="HG66" s="115"/>
      <c r="HH66" s="115"/>
      <c r="HI66" s="115"/>
      <c r="HJ66" s="115"/>
      <c r="HK66" s="115"/>
      <c r="HL66" s="115"/>
      <c r="HM66" s="115"/>
      <c r="HN66" s="115"/>
      <c r="HO66" s="115"/>
      <c r="HP66" s="115"/>
      <c r="HQ66" s="115"/>
      <c r="HR66" s="115"/>
      <c r="HS66" s="115"/>
      <c r="HT66" s="115"/>
      <c r="HU66" s="115"/>
      <c r="HV66" s="115"/>
      <c r="HW66" s="115"/>
      <c r="HX66" s="115"/>
      <c r="HY66" s="115"/>
      <c r="HZ66" s="115"/>
      <c r="IA66" s="115"/>
      <c r="IB66" s="115"/>
      <c r="IC66" s="115"/>
      <c r="ID66" s="115"/>
      <c r="IE66" s="115"/>
      <c r="IF66" s="115"/>
      <c r="IG66" s="115"/>
      <c r="IH66" s="115"/>
      <c r="II66" s="115"/>
      <c r="IJ66" s="115"/>
      <c r="IK66" s="115"/>
      <c r="IL66" s="115"/>
      <c r="IM66" s="115"/>
      <c r="IN66" s="115"/>
      <c r="IO66" s="115"/>
      <c r="IP66" s="115"/>
      <c r="IQ66" s="115"/>
      <c r="IR66" s="115"/>
      <c r="IS66" s="115"/>
      <c r="IT66" s="115"/>
      <c r="IU66" s="115"/>
    </row>
    <row r="67" spans="1:255" ht="13.5" customHeight="1">
      <c r="A67" s="853"/>
      <c r="B67" s="853"/>
      <c r="C67" s="853"/>
      <c r="D67" s="853"/>
      <c r="E67" s="853"/>
    </row>
    <row r="68" spans="1:255" ht="35" customHeight="1">
      <c r="A68" s="722" t="s">
        <v>442</v>
      </c>
      <c r="B68" s="779"/>
      <c r="C68" s="779"/>
      <c r="D68" s="779"/>
      <c r="E68" s="779"/>
      <c r="F68" s="119"/>
    </row>
    <row r="69" spans="1:255" ht="27.9" customHeight="1">
      <c r="A69" s="95"/>
      <c r="B69" s="781" t="s">
        <v>443</v>
      </c>
      <c r="C69" s="782"/>
      <c r="D69" s="222"/>
      <c r="E69" s="233"/>
    </row>
    <row r="70" spans="1:255" ht="27.9" customHeight="1">
      <c r="A70" s="91"/>
      <c r="B70" s="781" t="s">
        <v>444</v>
      </c>
      <c r="C70" s="782"/>
      <c r="D70" s="222"/>
      <c r="E70" s="233"/>
    </row>
    <row r="71" spans="1:255" ht="27.9" customHeight="1">
      <c r="A71" s="95"/>
      <c r="B71" s="781" t="s">
        <v>451</v>
      </c>
      <c r="C71" s="782"/>
      <c r="D71" s="222"/>
      <c r="E71" s="233"/>
    </row>
    <row r="72" spans="1:255" ht="27.9" customHeight="1">
      <c r="A72" s="95"/>
      <c r="B72" s="781" t="s">
        <v>445</v>
      </c>
      <c r="C72" s="782"/>
      <c r="D72" s="222"/>
      <c r="E72" s="233"/>
    </row>
    <row r="73" spans="1:255" ht="27.9" customHeight="1">
      <c r="A73" s="95"/>
      <c r="B73" s="781" t="s">
        <v>446</v>
      </c>
      <c r="C73" s="782"/>
      <c r="D73" s="222"/>
      <c r="E73" s="233"/>
    </row>
    <row r="74" spans="1:255" ht="27.9" customHeight="1">
      <c r="A74" s="91"/>
      <c r="B74" s="781" t="s">
        <v>447</v>
      </c>
      <c r="C74" s="782"/>
      <c r="D74" s="222"/>
      <c r="E74" s="233"/>
    </row>
    <row r="75" spans="1:255" ht="27.9" customHeight="1">
      <c r="A75" s="95"/>
      <c r="B75" s="781" t="s">
        <v>450</v>
      </c>
      <c r="C75" s="782"/>
      <c r="D75" s="222"/>
      <c r="E75" s="233"/>
    </row>
    <row r="76" spans="1:255" ht="27.9" customHeight="1">
      <c r="A76" s="95"/>
      <c r="B76" s="829" t="s">
        <v>448</v>
      </c>
      <c r="C76" s="830"/>
      <c r="D76" s="110"/>
      <c r="E76" s="111" t="s">
        <v>387</v>
      </c>
    </row>
    <row r="77" spans="1:255" ht="27.9" customHeight="1">
      <c r="A77" s="95"/>
      <c r="B77" s="891"/>
      <c r="C77" s="883"/>
      <c r="D77" s="883"/>
      <c r="E77" s="883"/>
    </row>
    <row r="78" spans="1:255" ht="27.9" customHeight="1">
      <c r="A78" s="95"/>
      <c r="B78" s="781" t="s">
        <v>449</v>
      </c>
      <c r="C78" s="782"/>
      <c r="D78" s="222"/>
      <c r="E78" s="233"/>
    </row>
    <row r="79" spans="1:255" ht="28" customHeight="1">
      <c r="A79" s="91"/>
      <c r="B79" s="901"/>
      <c r="C79" s="901"/>
      <c r="D79" s="249"/>
      <c r="E79" s="251"/>
      <c r="F79" s="119"/>
    </row>
    <row r="80" spans="1:255" ht="73.25" customHeight="1">
      <c r="A80" s="91"/>
      <c r="B80" s="243"/>
      <c r="C80" s="243"/>
      <c r="D80" s="91"/>
      <c r="E80" s="229"/>
      <c r="F80" s="119"/>
    </row>
    <row r="81" spans="1:255" ht="30" customHeight="1">
      <c r="A81" s="855" t="s">
        <v>807</v>
      </c>
      <c r="B81" s="855"/>
      <c r="C81" s="855"/>
      <c r="D81" s="855"/>
      <c r="E81" s="856"/>
    </row>
    <row r="82" spans="1:255" ht="18.5" customHeight="1">
      <c r="A82" s="91"/>
      <c r="B82" s="893"/>
      <c r="C82" s="893"/>
      <c r="D82" s="120"/>
      <c r="E82" s="229"/>
    </row>
    <row r="83" spans="1:255" ht="31.4" customHeight="1">
      <c r="A83" s="722" t="s">
        <v>453</v>
      </c>
      <c r="B83" s="779"/>
      <c r="C83" s="779"/>
      <c r="D83" s="784"/>
      <c r="E83" s="779"/>
    </row>
    <row r="84" spans="1:255" s="107" customFormat="1" ht="27.9" customHeight="1">
      <c r="A84" s="105"/>
      <c r="B84" s="770" t="s">
        <v>739</v>
      </c>
      <c r="C84" s="252" t="s">
        <v>455</v>
      </c>
      <c r="D84" s="121"/>
      <c r="E84" s="209"/>
      <c r="F84" s="106"/>
      <c r="G84" s="106"/>
      <c r="H84" s="398"/>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c r="DB84" s="106"/>
      <c r="DC84" s="106"/>
      <c r="DD84" s="106"/>
      <c r="DE84" s="106"/>
      <c r="DF84" s="106"/>
      <c r="DG84" s="106"/>
      <c r="DH84" s="106"/>
      <c r="DI84" s="106"/>
      <c r="DJ84" s="106"/>
      <c r="DK84" s="106"/>
      <c r="DL84" s="106"/>
      <c r="DM84" s="106"/>
      <c r="DN84" s="106"/>
      <c r="DO84" s="106"/>
      <c r="DP84" s="106"/>
      <c r="DQ84" s="106"/>
      <c r="DR84" s="106"/>
      <c r="DS84" s="106"/>
      <c r="DT84" s="106"/>
      <c r="DU84" s="106"/>
      <c r="DV84" s="106"/>
      <c r="DW84" s="106"/>
      <c r="DX84" s="106"/>
      <c r="DY84" s="106"/>
      <c r="DZ84" s="106"/>
      <c r="EA84" s="106"/>
      <c r="EB84" s="106"/>
      <c r="EC84" s="106"/>
      <c r="ED84" s="106"/>
      <c r="EE84" s="106"/>
      <c r="EF84" s="106"/>
      <c r="EG84" s="106"/>
      <c r="EH84" s="106"/>
      <c r="EI84" s="106"/>
      <c r="EJ84" s="106"/>
      <c r="EK84" s="106"/>
      <c r="EL84" s="106"/>
      <c r="EM84" s="106"/>
      <c r="EN84" s="106"/>
      <c r="EO84" s="106"/>
      <c r="EP84" s="106"/>
      <c r="EQ84" s="106"/>
      <c r="ER84" s="106"/>
      <c r="ES84" s="106"/>
      <c r="ET84" s="106"/>
      <c r="EU84" s="106"/>
      <c r="EV84" s="106"/>
      <c r="EW84" s="106"/>
      <c r="EX84" s="106"/>
      <c r="EY84" s="106"/>
      <c r="EZ84" s="106"/>
      <c r="FA84" s="106"/>
      <c r="FB84" s="106"/>
      <c r="FC84" s="106"/>
      <c r="FD84" s="106"/>
      <c r="FE84" s="106"/>
      <c r="FF84" s="106"/>
      <c r="FG84" s="106"/>
      <c r="FH84" s="106"/>
      <c r="FI84" s="106"/>
      <c r="FJ84" s="106"/>
      <c r="FK84" s="106"/>
      <c r="FL84" s="106"/>
      <c r="FM84" s="106"/>
      <c r="FN84" s="106"/>
      <c r="FO84" s="106"/>
      <c r="FP84" s="106"/>
      <c r="FQ84" s="106"/>
      <c r="FR84" s="106"/>
      <c r="FS84" s="106"/>
      <c r="FT84" s="106"/>
      <c r="FU84" s="106"/>
      <c r="FV84" s="106"/>
      <c r="FW84" s="106"/>
      <c r="FX84" s="106"/>
      <c r="FY84" s="106"/>
      <c r="FZ84" s="106"/>
      <c r="GA84" s="106"/>
      <c r="GB84" s="106"/>
      <c r="GC84" s="106"/>
      <c r="GD84" s="106"/>
      <c r="GE84" s="106"/>
      <c r="GF84" s="106"/>
      <c r="GG84" s="106"/>
      <c r="GH84" s="106"/>
      <c r="GI84" s="106"/>
      <c r="GJ84" s="106"/>
      <c r="GK84" s="106"/>
      <c r="GL84" s="106"/>
      <c r="GM84" s="106"/>
      <c r="GN84" s="106"/>
      <c r="GO84" s="106"/>
      <c r="GP84" s="106"/>
      <c r="GQ84" s="106"/>
      <c r="GR84" s="106"/>
      <c r="GS84" s="106"/>
      <c r="GT84" s="106"/>
      <c r="GU84" s="106"/>
      <c r="GV84" s="106"/>
      <c r="GW84" s="106"/>
      <c r="GX84" s="106"/>
      <c r="GY84" s="106"/>
      <c r="GZ84" s="106"/>
      <c r="HA84" s="106"/>
      <c r="HB84" s="106"/>
      <c r="HC84" s="106"/>
      <c r="HD84" s="106"/>
      <c r="HE84" s="106"/>
      <c r="HF84" s="106"/>
      <c r="HG84" s="106"/>
      <c r="HH84" s="106"/>
      <c r="HI84" s="106"/>
      <c r="HJ84" s="106"/>
      <c r="HK84" s="106"/>
      <c r="HL84" s="106"/>
      <c r="HM84" s="106"/>
      <c r="HN84" s="106"/>
      <c r="HO84" s="106"/>
      <c r="HP84" s="106"/>
      <c r="HQ84" s="106"/>
      <c r="HR84" s="106"/>
      <c r="HS84" s="106"/>
      <c r="HT84" s="106"/>
      <c r="HU84" s="106"/>
      <c r="HV84" s="106"/>
      <c r="HW84" s="106"/>
      <c r="HX84" s="106"/>
      <c r="HY84" s="106"/>
      <c r="HZ84" s="106"/>
      <c r="IA84" s="106"/>
      <c r="IB84" s="106"/>
      <c r="IC84" s="106"/>
      <c r="ID84" s="106"/>
      <c r="IE84" s="106"/>
      <c r="IF84" s="106"/>
      <c r="IG84" s="106"/>
      <c r="IH84" s="106"/>
      <c r="II84" s="106"/>
      <c r="IJ84" s="106"/>
      <c r="IK84" s="106"/>
      <c r="IL84" s="106"/>
      <c r="IM84" s="106"/>
      <c r="IN84" s="106"/>
      <c r="IO84" s="106"/>
      <c r="IP84" s="106"/>
      <c r="IQ84" s="106"/>
      <c r="IR84" s="106"/>
      <c r="IS84" s="106"/>
      <c r="IT84" s="106"/>
      <c r="IU84" s="106"/>
    </row>
    <row r="85" spans="1:255" s="107" customFormat="1" ht="27.9" customHeight="1">
      <c r="A85" s="105"/>
      <c r="B85" s="771"/>
      <c r="C85" s="252" t="s">
        <v>456</v>
      </c>
      <c r="D85" s="121"/>
      <c r="E85" s="209"/>
      <c r="F85" s="106"/>
      <c r="G85" s="106"/>
      <c r="H85" s="398"/>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c r="DB85" s="106"/>
      <c r="DC85" s="106"/>
      <c r="DD85" s="106"/>
      <c r="DE85" s="106"/>
      <c r="DF85" s="106"/>
      <c r="DG85" s="106"/>
      <c r="DH85" s="106"/>
      <c r="DI85" s="106"/>
      <c r="DJ85" s="106"/>
      <c r="DK85" s="106"/>
      <c r="DL85" s="106"/>
      <c r="DM85" s="106"/>
      <c r="DN85" s="106"/>
      <c r="DO85" s="106"/>
      <c r="DP85" s="106"/>
      <c r="DQ85" s="106"/>
      <c r="DR85" s="106"/>
      <c r="DS85" s="106"/>
      <c r="DT85" s="106"/>
      <c r="DU85" s="106"/>
      <c r="DV85" s="106"/>
      <c r="DW85" s="106"/>
      <c r="DX85" s="106"/>
      <c r="DY85" s="106"/>
      <c r="DZ85" s="106"/>
      <c r="EA85" s="106"/>
      <c r="EB85" s="106"/>
      <c r="EC85" s="106"/>
      <c r="ED85" s="106"/>
      <c r="EE85" s="106"/>
      <c r="EF85" s="106"/>
      <c r="EG85" s="106"/>
      <c r="EH85" s="106"/>
      <c r="EI85" s="106"/>
      <c r="EJ85" s="106"/>
      <c r="EK85" s="106"/>
      <c r="EL85" s="106"/>
      <c r="EM85" s="106"/>
      <c r="EN85" s="106"/>
      <c r="EO85" s="106"/>
      <c r="EP85" s="106"/>
      <c r="EQ85" s="106"/>
      <c r="ER85" s="106"/>
      <c r="ES85" s="106"/>
      <c r="ET85" s="106"/>
      <c r="EU85" s="106"/>
      <c r="EV85" s="106"/>
      <c r="EW85" s="106"/>
      <c r="EX85" s="106"/>
      <c r="EY85" s="106"/>
      <c r="EZ85" s="106"/>
      <c r="FA85" s="106"/>
      <c r="FB85" s="106"/>
      <c r="FC85" s="106"/>
      <c r="FD85" s="106"/>
      <c r="FE85" s="106"/>
      <c r="FF85" s="106"/>
      <c r="FG85" s="106"/>
      <c r="FH85" s="106"/>
      <c r="FI85" s="106"/>
      <c r="FJ85" s="106"/>
      <c r="FK85" s="106"/>
      <c r="FL85" s="106"/>
      <c r="FM85" s="106"/>
      <c r="FN85" s="106"/>
      <c r="FO85" s="106"/>
      <c r="FP85" s="106"/>
      <c r="FQ85" s="106"/>
      <c r="FR85" s="106"/>
      <c r="FS85" s="106"/>
      <c r="FT85" s="106"/>
      <c r="FU85" s="106"/>
      <c r="FV85" s="106"/>
      <c r="FW85" s="106"/>
      <c r="FX85" s="106"/>
      <c r="FY85" s="106"/>
      <c r="FZ85" s="106"/>
      <c r="GA85" s="106"/>
      <c r="GB85" s="106"/>
      <c r="GC85" s="106"/>
      <c r="GD85" s="106"/>
      <c r="GE85" s="106"/>
      <c r="GF85" s="106"/>
      <c r="GG85" s="106"/>
      <c r="GH85" s="106"/>
      <c r="GI85" s="106"/>
      <c r="GJ85" s="106"/>
      <c r="GK85" s="106"/>
      <c r="GL85" s="106"/>
      <c r="GM85" s="106"/>
      <c r="GN85" s="106"/>
      <c r="GO85" s="106"/>
      <c r="GP85" s="106"/>
      <c r="GQ85" s="106"/>
      <c r="GR85" s="106"/>
      <c r="GS85" s="106"/>
      <c r="GT85" s="106"/>
      <c r="GU85" s="106"/>
      <c r="GV85" s="106"/>
      <c r="GW85" s="106"/>
      <c r="GX85" s="106"/>
      <c r="GY85" s="106"/>
      <c r="GZ85" s="106"/>
      <c r="HA85" s="106"/>
      <c r="HB85" s="106"/>
      <c r="HC85" s="106"/>
      <c r="HD85" s="106"/>
      <c r="HE85" s="106"/>
      <c r="HF85" s="106"/>
      <c r="HG85" s="106"/>
      <c r="HH85" s="106"/>
      <c r="HI85" s="106"/>
      <c r="HJ85" s="106"/>
      <c r="HK85" s="106"/>
      <c r="HL85" s="106"/>
      <c r="HM85" s="106"/>
      <c r="HN85" s="106"/>
      <c r="HO85" s="106"/>
      <c r="HP85" s="106"/>
      <c r="HQ85" s="106"/>
      <c r="HR85" s="106"/>
      <c r="HS85" s="106"/>
      <c r="HT85" s="106"/>
      <c r="HU85" s="106"/>
      <c r="HV85" s="106"/>
      <c r="HW85" s="106"/>
      <c r="HX85" s="106"/>
      <c r="HY85" s="106"/>
      <c r="HZ85" s="106"/>
      <c r="IA85" s="106"/>
      <c r="IB85" s="106"/>
      <c r="IC85" s="106"/>
      <c r="ID85" s="106"/>
      <c r="IE85" s="106"/>
      <c r="IF85" s="106"/>
      <c r="IG85" s="106"/>
      <c r="IH85" s="106"/>
      <c r="II85" s="106"/>
      <c r="IJ85" s="106"/>
      <c r="IK85" s="106"/>
      <c r="IL85" s="106"/>
      <c r="IM85" s="106"/>
      <c r="IN85" s="106"/>
      <c r="IO85" s="106"/>
      <c r="IP85" s="106"/>
      <c r="IQ85" s="106"/>
      <c r="IR85" s="106"/>
      <c r="IS85" s="106"/>
      <c r="IT85" s="106"/>
      <c r="IU85" s="106"/>
    </row>
    <row r="86" spans="1:255" s="107" customFormat="1" ht="27.9" customHeight="1">
      <c r="A86" s="108"/>
      <c r="B86" s="255" t="str">
        <f>IF(COUNTIF(E84:E86,"◯")&gt;1,"１つだけ選んでください","")</f>
        <v/>
      </c>
      <c r="C86" s="252" t="s">
        <v>457</v>
      </c>
      <c r="D86" s="121"/>
      <c r="E86" s="209"/>
      <c r="F86" s="106"/>
      <c r="G86" s="106"/>
      <c r="H86" s="398"/>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c r="EJ86" s="106"/>
      <c r="EK86" s="106"/>
      <c r="EL86" s="106"/>
      <c r="EM86" s="106"/>
      <c r="EN86" s="106"/>
      <c r="EO86" s="106"/>
      <c r="EP86" s="106"/>
      <c r="EQ86" s="106"/>
      <c r="ER86" s="106"/>
      <c r="ES86" s="106"/>
      <c r="ET86" s="106"/>
      <c r="EU86" s="106"/>
      <c r="EV86" s="106"/>
      <c r="EW86" s="106"/>
      <c r="EX86" s="106"/>
      <c r="EY86" s="106"/>
      <c r="EZ86" s="106"/>
      <c r="FA86" s="106"/>
      <c r="FB86" s="106"/>
      <c r="FC86" s="106"/>
      <c r="FD86" s="106"/>
      <c r="FE86" s="106"/>
      <c r="FF86" s="106"/>
      <c r="FG86" s="106"/>
      <c r="FH86" s="106"/>
      <c r="FI86" s="106"/>
      <c r="FJ86" s="106"/>
      <c r="FK86" s="106"/>
      <c r="FL86" s="106"/>
      <c r="FM86" s="106"/>
      <c r="FN86" s="106"/>
      <c r="FO86" s="106"/>
      <c r="FP86" s="106"/>
      <c r="FQ86" s="106"/>
      <c r="FR86" s="106"/>
      <c r="FS86" s="106"/>
      <c r="FT86" s="106"/>
      <c r="FU86" s="106"/>
      <c r="FV86" s="106"/>
      <c r="FW86" s="106"/>
      <c r="FX86" s="106"/>
      <c r="FY86" s="106"/>
      <c r="FZ86" s="106"/>
      <c r="GA86" s="106"/>
      <c r="GB86" s="106"/>
      <c r="GC86" s="106"/>
      <c r="GD86" s="106"/>
      <c r="GE86" s="106"/>
      <c r="GF86" s="106"/>
      <c r="GG86" s="106"/>
      <c r="GH86" s="106"/>
      <c r="GI86" s="106"/>
      <c r="GJ86" s="106"/>
      <c r="GK86" s="106"/>
      <c r="GL86" s="106"/>
      <c r="GM86" s="106"/>
      <c r="GN86" s="106"/>
      <c r="GO86" s="106"/>
      <c r="GP86" s="106"/>
      <c r="GQ86" s="106"/>
      <c r="GR86" s="106"/>
      <c r="GS86" s="106"/>
      <c r="GT86" s="106"/>
      <c r="GU86" s="106"/>
      <c r="GV86" s="106"/>
      <c r="GW86" s="106"/>
      <c r="GX86" s="106"/>
      <c r="GY86" s="106"/>
      <c r="GZ86" s="106"/>
      <c r="HA86" s="106"/>
      <c r="HB86" s="106"/>
      <c r="HC86" s="106"/>
      <c r="HD86" s="106"/>
      <c r="HE86" s="106"/>
      <c r="HF86" s="106"/>
      <c r="HG86" s="106"/>
      <c r="HH86" s="106"/>
      <c r="HI86" s="106"/>
      <c r="HJ86" s="106"/>
      <c r="HK86" s="106"/>
      <c r="HL86" s="106"/>
      <c r="HM86" s="106"/>
      <c r="HN86" s="106"/>
      <c r="HO86" s="106"/>
      <c r="HP86" s="106"/>
      <c r="HQ86" s="106"/>
      <c r="HR86" s="106"/>
      <c r="HS86" s="106"/>
      <c r="HT86" s="106"/>
      <c r="HU86" s="106"/>
      <c r="HV86" s="106"/>
      <c r="HW86" s="106"/>
      <c r="HX86" s="106"/>
      <c r="HY86" s="106"/>
      <c r="HZ86" s="106"/>
      <c r="IA86" s="106"/>
      <c r="IB86" s="106"/>
      <c r="IC86" s="106"/>
      <c r="ID86" s="106"/>
      <c r="IE86" s="106"/>
      <c r="IF86" s="106"/>
      <c r="IG86" s="106"/>
      <c r="IH86" s="106"/>
      <c r="II86" s="106"/>
      <c r="IJ86" s="106"/>
      <c r="IK86" s="106"/>
      <c r="IL86" s="106"/>
      <c r="IM86" s="106"/>
      <c r="IN86" s="106"/>
      <c r="IO86" s="106"/>
      <c r="IP86" s="106"/>
      <c r="IQ86" s="106"/>
      <c r="IR86" s="106"/>
      <c r="IS86" s="106"/>
      <c r="IT86" s="106"/>
      <c r="IU86" s="106"/>
    </row>
    <row r="87" spans="1:255" s="107" customFormat="1" ht="27.9" customHeight="1">
      <c r="A87" s="105"/>
      <c r="B87" s="770" t="s">
        <v>454</v>
      </c>
      <c r="C87" s="252" t="s">
        <v>455</v>
      </c>
      <c r="D87" s="121"/>
      <c r="E87" s="209"/>
      <c r="F87" s="106"/>
      <c r="G87" s="106"/>
      <c r="H87" s="398"/>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106"/>
      <c r="BN87" s="106"/>
      <c r="BO87" s="106"/>
      <c r="BP87" s="106"/>
      <c r="BQ87" s="106"/>
      <c r="BR87" s="106"/>
      <c r="BS87" s="106"/>
      <c r="BT87" s="106"/>
      <c r="BU87" s="106"/>
      <c r="BV87" s="106"/>
      <c r="BW87" s="106"/>
      <c r="BX87" s="106"/>
      <c r="BY87" s="106"/>
      <c r="BZ87" s="106"/>
      <c r="CA87" s="106"/>
      <c r="CB87" s="106"/>
      <c r="CC87" s="106"/>
      <c r="CD87" s="106"/>
      <c r="CE87" s="106"/>
      <c r="CF87" s="106"/>
      <c r="CG87" s="106"/>
      <c r="CH87" s="106"/>
      <c r="CI87" s="106"/>
      <c r="CJ87" s="106"/>
      <c r="CK87" s="106"/>
      <c r="CL87" s="106"/>
      <c r="CM87" s="106"/>
      <c r="CN87" s="106"/>
      <c r="CO87" s="106"/>
      <c r="CP87" s="106"/>
      <c r="CQ87" s="106"/>
      <c r="CR87" s="106"/>
      <c r="CS87" s="106"/>
      <c r="CT87" s="106"/>
      <c r="CU87" s="106"/>
      <c r="CV87" s="106"/>
      <c r="CW87" s="106"/>
      <c r="CX87" s="106"/>
      <c r="CY87" s="106"/>
      <c r="CZ87" s="106"/>
      <c r="DA87" s="106"/>
      <c r="DB87" s="106"/>
      <c r="DC87" s="106"/>
      <c r="DD87" s="106"/>
      <c r="DE87" s="106"/>
      <c r="DF87" s="106"/>
      <c r="DG87" s="106"/>
      <c r="DH87" s="106"/>
      <c r="DI87" s="106"/>
      <c r="DJ87" s="106"/>
      <c r="DK87" s="106"/>
      <c r="DL87" s="106"/>
      <c r="DM87" s="106"/>
      <c r="DN87" s="106"/>
      <c r="DO87" s="106"/>
      <c r="DP87" s="106"/>
      <c r="DQ87" s="106"/>
      <c r="DR87" s="106"/>
      <c r="DS87" s="106"/>
      <c r="DT87" s="106"/>
      <c r="DU87" s="106"/>
      <c r="DV87" s="106"/>
      <c r="DW87" s="106"/>
      <c r="DX87" s="106"/>
      <c r="DY87" s="106"/>
      <c r="DZ87" s="106"/>
      <c r="EA87" s="106"/>
      <c r="EB87" s="106"/>
      <c r="EC87" s="106"/>
      <c r="ED87" s="106"/>
      <c r="EE87" s="106"/>
      <c r="EF87" s="106"/>
      <c r="EG87" s="106"/>
      <c r="EH87" s="106"/>
      <c r="EI87" s="106"/>
      <c r="EJ87" s="106"/>
      <c r="EK87" s="106"/>
      <c r="EL87" s="106"/>
      <c r="EM87" s="106"/>
      <c r="EN87" s="106"/>
      <c r="EO87" s="106"/>
      <c r="EP87" s="106"/>
      <c r="EQ87" s="106"/>
      <c r="ER87" s="106"/>
      <c r="ES87" s="106"/>
      <c r="ET87" s="106"/>
      <c r="EU87" s="106"/>
      <c r="EV87" s="106"/>
      <c r="EW87" s="106"/>
      <c r="EX87" s="106"/>
      <c r="EY87" s="106"/>
      <c r="EZ87" s="106"/>
      <c r="FA87" s="106"/>
      <c r="FB87" s="106"/>
      <c r="FC87" s="106"/>
      <c r="FD87" s="106"/>
      <c r="FE87" s="106"/>
      <c r="FF87" s="106"/>
      <c r="FG87" s="106"/>
      <c r="FH87" s="106"/>
      <c r="FI87" s="106"/>
      <c r="FJ87" s="106"/>
      <c r="FK87" s="106"/>
      <c r="FL87" s="106"/>
      <c r="FM87" s="106"/>
      <c r="FN87" s="106"/>
      <c r="FO87" s="106"/>
      <c r="FP87" s="106"/>
      <c r="FQ87" s="106"/>
      <c r="FR87" s="106"/>
      <c r="FS87" s="106"/>
      <c r="FT87" s="106"/>
      <c r="FU87" s="106"/>
      <c r="FV87" s="106"/>
      <c r="FW87" s="106"/>
      <c r="FX87" s="106"/>
      <c r="FY87" s="106"/>
      <c r="FZ87" s="106"/>
      <c r="GA87" s="106"/>
      <c r="GB87" s="106"/>
      <c r="GC87" s="106"/>
      <c r="GD87" s="106"/>
      <c r="GE87" s="106"/>
      <c r="GF87" s="106"/>
      <c r="GG87" s="106"/>
      <c r="GH87" s="106"/>
      <c r="GI87" s="106"/>
      <c r="GJ87" s="106"/>
      <c r="GK87" s="106"/>
      <c r="GL87" s="106"/>
      <c r="GM87" s="106"/>
      <c r="GN87" s="106"/>
      <c r="GO87" s="106"/>
      <c r="GP87" s="106"/>
      <c r="GQ87" s="106"/>
      <c r="GR87" s="106"/>
      <c r="GS87" s="106"/>
      <c r="GT87" s="106"/>
      <c r="GU87" s="106"/>
      <c r="GV87" s="106"/>
      <c r="GW87" s="106"/>
      <c r="GX87" s="106"/>
      <c r="GY87" s="106"/>
      <c r="GZ87" s="106"/>
      <c r="HA87" s="106"/>
      <c r="HB87" s="106"/>
      <c r="HC87" s="106"/>
      <c r="HD87" s="106"/>
      <c r="HE87" s="106"/>
      <c r="HF87" s="106"/>
      <c r="HG87" s="106"/>
      <c r="HH87" s="106"/>
      <c r="HI87" s="106"/>
      <c r="HJ87" s="106"/>
      <c r="HK87" s="106"/>
      <c r="HL87" s="106"/>
      <c r="HM87" s="106"/>
      <c r="HN87" s="106"/>
      <c r="HO87" s="106"/>
      <c r="HP87" s="106"/>
      <c r="HQ87" s="106"/>
      <c r="HR87" s="106"/>
      <c r="HS87" s="106"/>
      <c r="HT87" s="106"/>
      <c r="HU87" s="106"/>
      <c r="HV87" s="106"/>
      <c r="HW87" s="106"/>
      <c r="HX87" s="106"/>
      <c r="HY87" s="106"/>
      <c r="HZ87" s="106"/>
      <c r="IA87" s="106"/>
      <c r="IB87" s="106"/>
      <c r="IC87" s="106"/>
      <c r="ID87" s="106"/>
      <c r="IE87" s="106"/>
      <c r="IF87" s="106"/>
      <c r="IG87" s="106"/>
      <c r="IH87" s="106"/>
      <c r="II87" s="106"/>
      <c r="IJ87" s="106"/>
      <c r="IK87" s="106"/>
      <c r="IL87" s="106"/>
      <c r="IM87" s="106"/>
      <c r="IN87" s="106"/>
      <c r="IO87" s="106"/>
      <c r="IP87" s="106"/>
      <c r="IQ87" s="106"/>
      <c r="IR87" s="106"/>
      <c r="IS87" s="106"/>
      <c r="IT87" s="106"/>
      <c r="IU87" s="106"/>
    </row>
    <row r="88" spans="1:255" s="107" customFormat="1" ht="27.9" customHeight="1">
      <c r="A88" s="105"/>
      <c r="B88" s="771"/>
      <c r="C88" s="252" t="s">
        <v>456</v>
      </c>
      <c r="D88" s="121"/>
      <c r="E88" s="209"/>
      <c r="F88" s="106"/>
      <c r="G88" s="106"/>
      <c r="H88" s="398"/>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c r="AM88" s="106"/>
      <c r="AN88" s="106"/>
      <c r="AO88" s="106"/>
      <c r="AP88" s="106"/>
      <c r="AQ88" s="106"/>
      <c r="AR88" s="106"/>
      <c r="AS88" s="106"/>
      <c r="AT88" s="106"/>
      <c r="AU88" s="106"/>
      <c r="AV88" s="106"/>
      <c r="AW88" s="106"/>
      <c r="AX88" s="106"/>
      <c r="AY88" s="106"/>
      <c r="AZ88" s="106"/>
      <c r="BA88" s="106"/>
      <c r="BB88" s="106"/>
      <c r="BC88" s="106"/>
      <c r="BD88" s="106"/>
      <c r="BE88" s="106"/>
      <c r="BF88" s="106"/>
      <c r="BG88" s="106"/>
      <c r="BH88" s="106"/>
      <c r="BI88" s="106"/>
      <c r="BJ88" s="106"/>
      <c r="BK88" s="106"/>
      <c r="BL88" s="106"/>
      <c r="BM88" s="106"/>
      <c r="BN88" s="106"/>
      <c r="BO88" s="106"/>
      <c r="BP88" s="106"/>
      <c r="BQ88" s="106"/>
      <c r="BR88" s="106"/>
      <c r="BS88" s="106"/>
      <c r="BT88" s="106"/>
      <c r="BU88" s="106"/>
      <c r="BV88" s="106"/>
      <c r="BW88" s="106"/>
      <c r="BX88" s="106"/>
      <c r="BY88" s="106"/>
      <c r="BZ88" s="106"/>
      <c r="CA88" s="106"/>
      <c r="CB88" s="106"/>
      <c r="CC88" s="106"/>
      <c r="CD88" s="106"/>
      <c r="CE88" s="106"/>
      <c r="CF88" s="106"/>
      <c r="CG88" s="106"/>
      <c r="CH88" s="106"/>
      <c r="CI88" s="106"/>
      <c r="CJ88" s="106"/>
      <c r="CK88" s="106"/>
      <c r="CL88" s="106"/>
      <c r="CM88" s="106"/>
      <c r="CN88" s="106"/>
      <c r="CO88" s="106"/>
      <c r="CP88" s="106"/>
      <c r="CQ88" s="106"/>
      <c r="CR88" s="106"/>
      <c r="CS88" s="106"/>
      <c r="CT88" s="106"/>
      <c r="CU88" s="106"/>
      <c r="CV88" s="106"/>
      <c r="CW88" s="106"/>
      <c r="CX88" s="106"/>
      <c r="CY88" s="106"/>
      <c r="CZ88" s="106"/>
      <c r="DA88" s="106"/>
      <c r="DB88" s="106"/>
      <c r="DC88" s="106"/>
      <c r="DD88" s="106"/>
      <c r="DE88" s="106"/>
      <c r="DF88" s="106"/>
      <c r="DG88" s="106"/>
      <c r="DH88" s="106"/>
      <c r="DI88" s="106"/>
      <c r="DJ88" s="106"/>
      <c r="DK88" s="106"/>
      <c r="DL88" s="106"/>
      <c r="DM88" s="106"/>
      <c r="DN88" s="106"/>
      <c r="DO88" s="106"/>
      <c r="DP88" s="106"/>
      <c r="DQ88" s="106"/>
      <c r="DR88" s="106"/>
      <c r="DS88" s="106"/>
      <c r="DT88" s="106"/>
      <c r="DU88" s="106"/>
      <c r="DV88" s="106"/>
      <c r="DW88" s="106"/>
      <c r="DX88" s="106"/>
      <c r="DY88" s="106"/>
      <c r="DZ88" s="106"/>
      <c r="EA88" s="106"/>
      <c r="EB88" s="106"/>
      <c r="EC88" s="106"/>
      <c r="ED88" s="106"/>
      <c r="EE88" s="106"/>
      <c r="EF88" s="106"/>
      <c r="EG88" s="106"/>
      <c r="EH88" s="106"/>
      <c r="EI88" s="106"/>
      <c r="EJ88" s="106"/>
      <c r="EK88" s="106"/>
      <c r="EL88" s="106"/>
      <c r="EM88" s="106"/>
      <c r="EN88" s="106"/>
      <c r="EO88" s="106"/>
      <c r="EP88" s="106"/>
      <c r="EQ88" s="106"/>
      <c r="ER88" s="106"/>
      <c r="ES88" s="106"/>
      <c r="ET88" s="106"/>
      <c r="EU88" s="106"/>
      <c r="EV88" s="106"/>
      <c r="EW88" s="106"/>
      <c r="EX88" s="106"/>
      <c r="EY88" s="106"/>
      <c r="EZ88" s="106"/>
      <c r="FA88" s="106"/>
      <c r="FB88" s="106"/>
      <c r="FC88" s="106"/>
      <c r="FD88" s="106"/>
      <c r="FE88" s="106"/>
      <c r="FF88" s="106"/>
      <c r="FG88" s="106"/>
      <c r="FH88" s="106"/>
      <c r="FI88" s="106"/>
      <c r="FJ88" s="106"/>
      <c r="FK88" s="106"/>
      <c r="FL88" s="106"/>
      <c r="FM88" s="106"/>
      <c r="FN88" s="106"/>
      <c r="FO88" s="106"/>
      <c r="FP88" s="106"/>
      <c r="FQ88" s="106"/>
      <c r="FR88" s="106"/>
      <c r="FS88" s="106"/>
      <c r="FT88" s="106"/>
      <c r="FU88" s="106"/>
      <c r="FV88" s="106"/>
      <c r="FW88" s="106"/>
      <c r="FX88" s="106"/>
      <c r="FY88" s="106"/>
      <c r="FZ88" s="106"/>
      <c r="GA88" s="106"/>
      <c r="GB88" s="106"/>
      <c r="GC88" s="106"/>
      <c r="GD88" s="106"/>
      <c r="GE88" s="106"/>
      <c r="GF88" s="106"/>
      <c r="GG88" s="106"/>
      <c r="GH88" s="106"/>
      <c r="GI88" s="106"/>
      <c r="GJ88" s="106"/>
      <c r="GK88" s="106"/>
      <c r="GL88" s="106"/>
      <c r="GM88" s="106"/>
      <c r="GN88" s="106"/>
      <c r="GO88" s="106"/>
      <c r="GP88" s="106"/>
      <c r="GQ88" s="106"/>
      <c r="GR88" s="106"/>
      <c r="GS88" s="106"/>
      <c r="GT88" s="106"/>
      <c r="GU88" s="106"/>
      <c r="GV88" s="106"/>
      <c r="GW88" s="106"/>
      <c r="GX88" s="106"/>
      <c r="GY88" s="106"/>
      <c r="GZ88" s="106"/>
      <c r="HA88" s="106"/>
      <c r="HB88" s="106"/>
      <c r="HC88" s="106"/>
      <c r="HD88" s="106"/>
      <c r="HE88" s="106"/>
      <c r="HF88" s="106"/>
      <c r="HG88" s="106"/>
      <c r="HH88" s="106"/>
      <c r="HI88" s="106"/>
      <c r="HJ88" s="106"/>
      <c r="HK88" s="106"/>
      <c r="HL88" s="106"/>
      <c r="HM88" s="106"/>
      <c r="HN88" s="106"/>
      <c r="HO88" s="106"/>
      <c r="HP88" s="106"/>
      <c r="HQ88" s="106"/>
      <c r="HR88" s="106"/>
      <c r="HS88" s="106"/>
      <c r="HT88" s="106"/>
      <c r="HU88" s="106"/>
      <c r="HV88" s="106"/>
      <c r="HW88" s="106"/>
      <c r="HX88" s="106"/>
      <c r="HY88" s="106"/>
      <c r="HZ88" s="106"/>
      <c r="IA88" s="106"/>
      <c r="IB88" s="106"/>
      <c r="IC88" s="106"/>
      <c r="ID88" s="106"/>
      <c r="IE88" s="106"/>
      <c r="IF88" s="106"/>
      <c r="IG88" s="106"/>
      <c r="IH88" s="106"/>
      <c r="II88" s="106"/>
      <c r="IJ88" s="106"/>
      <c r="IK88" s="106"/>
      <c r="IL88" s="106"/>
      <c r="IM88" s="106"/>
      <c r="IN88" s="106"/>
      <c r="IO88" s="106"/>
      <c r="IP88" s="106"/>
      <c r="IQ88" s="106"/>
      <c r="IR88" s="106"/>
      <c r="IS88" s="106"/>
      <c r="IT88" s="106"/>
      <c r="IU88" s="106"/>
    </row>
    <row r="89" spans="1:255" s="107" customFormat="1" ht="27.9" customHeight="1">
      <c r="A89" s="105"/>
      <c r="B89" s="255" t="str">
        <f>IF(COUNTIF(E87:E89,"◯")&gt;1,"１つだけ選んでください","")</f>
        <v/>
      </c>
      <c r="C89" s="252" t="s">
        <v>457</v>
      </c>
      <c r="D89" s="121"/>
      <c r="E89" s="209"/>
      <c r="F89" s="106"/>
      <c r="G89" s="106"/>
      <c r="H89" s="398"/>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6"/>
      <c r="BA89" s="106"/>
      <c r="BB89" s="106"/>
      <c r="BC89" s="106"/>
      <c r="BD89" s="106"/>
      <c r="BE89" s="106"/>
      <c r="BF89" s="106"/>
      <c r="BG89" s="106"/>
      <c r="BH89" s="106"/>
      <c r="BI89" s="106"/>
      <c r="BJ89" s="106"/>
      <c r="BK89" s="106"/>
      <c r="BL89" s="106"/>
      <c r="BM89" s="106"/>
      <c r="BN89" s="106"/>
      <c r="BO89" s="106"/>
      <c r="BP89" s="106"/>
      <c r="BQ89" s="106"/>
      <c r="BR89" s="106"/>
      <c r="BS89" s="106"/>
      <c r="BT89" s="106"/>
      <c r="BU89" s="106"/>
      <c r="BV89" s="106"/>
      <c r="BW89" s="106"/>
      <c r="BX89" s="106"/>
      <c r="BY89" s="106"/>
      <c r="BZ89" s="106"/>
      <c r="CA89" s="106"/>
      <c r="CB89" s="106"/>
      <c r="CC89" s="106"/>
      <c r="CD89" s="106"/>
      <c r="CE89" s="106"/>
      <c r="CF89" s="106"/>
      <c r="CG89" s="106"/>
      <c r="CH89" s="106"/>
      <c r="CI89" s="106"/>
      <c r="CJ89" s="106"/>
      <c r="CK89" s="106"/>
      <c r="CL89" s="106"/>
      <c r="CM89" s="106"/>
      <c r="CN89" s="106"/>
      <c r="CO89" s="106"/>
      <c r="CP89" s="106"/>
      <c r="CQ89" s="106"/>
      <c r="CR89" s="106"/>
      <c r="CS89" s="106"/>
      <c r="CT89" s="106"/>
      <c r="CU89" s="106"/>
      <c r="CV89" s="106"/>
      <c r="CW89" s="106"/>
      <c r="CX89" s="106"/>
      <c r="CY89" s="106"/>
      <c r="CZ89" s="106"/>
      <c r="DA89" s="106"/>
      <c r="DB89" s="106"/>
      <c r="DC89" s="106"/>
      <c r="DD89" s="106"/>
      <c r="DE89" s="106"/>
      <c r="DF89" s="106"/>
      <c r="DG89" s="106"/>
      <c r="DH89" s="106"/>
      <c r="DI89" s="106"/>
      <c r="DJ89" s="106"/>
      <c r="DK89" s="106"/>
      <c r="DL89" s="106"/>
      <c r="DM89" s="106"/>
      <c r="DN89" s="106"/>
      <c r="DO89" s="106"/>
      <c r="DP89" s="106"/>
      <c r="DQ89" s="106"/>
      <c r="DR89" s="106"/>
      <c r="DS89" s="106"/>
      <c r="DT89" s="106"/>
      <c r="DU89" s="106"/>
      <c r="DV89" s="106"/>
      <c r="DW89" s="106"/>
      <c r="DX89" s="106"/>
      <c r="DY89" s="106"/>
      <c r="DZ89" s="106"/>
      <c r="EA89" s="106"/>
      <c r="EB89" s="106"/>
      <c r="EC89" s="106"/>
      <c r="ED89" s="106"/>
      <c r="EE89" s="106"/>
      <c r="EF89" s="106"/>
      <c r="EG89" s="106"/>
      <c r="EH89" s="106"/>
      <c r="EI89" s="106"/>
      <c r="EJ89" s="106"/>
      <c r="EK89" s="106"/>
      <c r="EL89" s="106"/>
      <c r="EM89" s="106"/>
      <c r="EN89" s="106"/>
      <c r="EO89" s="106"/>
      <c r="EP89" s="106"/>
      <c r="EQ89" s="106"/>
      <c r="ER89" s="106"/>
      <c r="ES89" s="106"/>
      <c r="ET89" s="106"/>
      <c r="EU89" s="106"/>
      <c r="EV89" s="106"/>
      <c r="EW89" s="106"/>
      <c r="EX89" s="106"/>
      <c r="EY89" s="106"/>
      <c r="EZ89" s="106"/>
      <c r="FA89" s="106"/>
      <c r="FB89" s="106"/>
      <c r="FC89" s="106"/>
      <c r="FD89" s="106"/>
      <c r="FE89" s="106"/>
      <c r="FF89" s="106"/>
      <c r="FG89" s="106"/>
      <c r="FH89" s="106"/>
      <c r="FI89" s="106"/>
      <c r="FJ89" s="106"/>
      <c r="FK89" s="106"/>
      <c r="FL89" s="106"/>
      <c r="FM89" s="106"/>
      <c r="FN89" s="106"/>
      <c r="FO89" s="106"/>
      <c r="FP89" s="106"/>
      <c r="FQ89" s="106"/>
      <c r="FR89" s="106"/>
      <c r="FS89" s="106"/>
      <c r="FT89" s="106"/>
      <c r="FU89" s="106"/>
      <c r="FV89" s="106"/>
      <c r="FW89" s="106"/>
      <c r="FX89" s="106"/>
      <c r="FY89" s="106"/>
      <c r="FZ89" s="106"/>
      <c r="GA89" s="106"/>
      <c r="GB89" s="106"/>
      <c r="GC89" s="106"/>
      <c r="GD89" s="106"/>
      <c r="GE89" s="106"/>
      <c r="GF89" s="106"/>
      <c r="GG89" s="106"/>
      <c r="GH89" s="106"/>
      <c r="GI89" s="106"/>
      <c r="GJ89" s="106"/>
      <c r="GK89" s="106"/>
      <c r="GL89" s="106"/>
      <c r="GM89" s="106"/>
      <c r="GN89" s="106"/>
      <c r="GO89" s="106"/>
      <c r="GP89" s="106"/>
      <c r="GQ89" s="106"/>
      <c r="GR89" s="106"/>
      <c r="GS89" s="106"/>
      <c r="GT89" s="106"/>
      <c r="GU89" s="106"/>
      <c r="GV89" s="106"/>
      <c r="GW89" s="106"/>
      <c r="GX89" s="106"/>
      <c r="GY89" s="106"/>
      <c r="GZ89" s="106"/>
      <c r="HA89" s="106"/>
      <c r="HB89" s="106"/>
      <c r="HC89" s="106"/>
      <c r="HD89" s="106"/>
      <c r="HE89" s="106"/>
      <c r="HF89" s="106"/>
      <c r="HG89" s="106"/>
      <c r="HH89" s="106"/>
      <c r="HI89" s="106"/>
      <c r="HJ89" s="106"/>
      <c r="HK89" s="106"/>
      <c r="HL89" s="106"/>
      <c r="HM89" s="106"/>
      <c r="HN89" s="106"/>
      <c r="HO89" s="106"/>
      <c r="HP89" s="106"/>
      <c r="HQ89" s="106"/>
      <c r="HR89" s="106"/>
      <c r="HS89" s="106"/>
      <c r="HT89" s="106"/>
      <c r="HU89" s="106"/>
      <c r="HV89" s="106"/>
      <c r="HW89" s="106"/>
      <c r="HX89" s="106"/>
      <c r="HY89" s="106"/>
      <c r="HZ89" s="106"/>
      <c r="IA89" s="106"/>
      <c r="IB89" s="106"/>
      <c r="IC89" s="106"/>
      <c r="ID89" s="106"/>
      <c r="IE89" s="106"/>
      <c r="IF89" s="106"/>
      <c r="IG89" s="106"/>
      <c r="IH89" s="106"/>
      <c r="II89" s="106"/>
      <c r="IJ89" s="106"/>
      <c r="IK89" s="106"/>
      <c r="IL89" s="106"/>
      <c r="IM89" s="106"/>
      <c r="IN89" s="106"/>
      <c r="IO89" s="106"/>
      <c r="IP89" s="106"/>
      <c r="IQ89" s="106"/>
      <c r="IR89" s="106"/>
      <c r="IS89" s="106"/>
      <c r="IT89" s="106"/>
      <c r="IU89" s="106"/>
    </row>
    <row r="90" spans="1:255" s="107" customFormat="1" ht="27.9" customHeight="1">
      <c r="A90" s="105"/>
      <c r="B90" s="889" t="s">
        <v>817</v>
      </c>
      <c r="C90" s="252" t="s">
        <v>455</v>
      </c>
      <c r="D90" s="121"/>
      <c r="E90" s="209"/>
      <c r="F90" s="106"/>
      <c r="G90" s="106"/>
      <c r="H90" s="400"/>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6"/>
      <c r="BA90" s="106"/>
      <c r="BB90" s="106"/>
      <c r="BC90" s="106"/>
      <c r="BD90" s="106"/>
      <c r="BE90" s="106"/>
      <c r="BF90" s="106"/>
      <c r="BG90" s="106"/>
      <c r="BH90" s="106"/>
      <c r="BI90" s="106"/>
      <c r="BJ90" s="106"/>
      <c r="BK90" s="106"/>
      <c r="BL90" s="106"/>
      <c r="BM90" s="106"/>
      <c r="BN90" s="106"/>
      <c r="BO90" s="106"/>
      <c r="BP90" s="106"/>
      <c r="BQ90" s="106"/>
      <c r="BR90" s="106"/>
      <c r="BS90" s="106"/>
      <c r="BT90" s="106"/>
      <c r="BU90" s="106"/>
      <c r="BV90" s="106"/>
      <c r="BW90" s="106"/>
      <c r="BX90" s="106"/>
      <c r="BY90" s="106"/>
      <c r="BZ90" s="106"/>
      <c r="CA90" s="106"/>
      <c r="CB90" s="106"/>
      <c r="CC90" s="106"/>
      <c r="CD90" s="106"/>
      <c r="CE90" s="106"/>
      <c r="CF90" s="106"/>
      <c r="CG90" s="106"/>
      <c r="CH90" s="106"/>
      <c r="CI90" s="106"/>
      <c r="CJ90" s="106"/>
      <c r="CK90" s="106"/>
      <c r="CL90" s="106"/>
      <c r="CM90" s="106"/>
      <c r="CN90" s="106"/>
      <c r="CO90" s="106"/>
      <c r="CP90" s="106"/>
      <c r="CQ90" s="106"/>
      <c r="CR90" s="106"/>
      <c r="CS90" s="106"/>
      <c r="CT90" s="106"/>
      <c r="CU90" s="106"/>
      <c r="CV90" s="106"/>
      <c r="CW90" s="106"/>
      <c r="CX90" s="106"/>
      <c r="CY90" s="106"/>
      <c r="CZ90" s="106"/>
      <c r="DA90" s="106"/>
      <c r="DB90" s="106"/>
      <c r="DC90" s="106"/>
      <c r="DD90" s="106"/>
      <c r="DE90" s="106"/>
      <c r="DF90" s="106"/>
      <c r="DG90" s="106"/>
      <c r="DH90" s="106"/>
      <c r="DI90" s="106"/>
      <c r="DJ90" s="106"/>
      <c r="DK90" s="106"/>
      <c r="DL90" s="106"/>
      <c r="DM90" s="106"/>
      <c r="DN90" s="106"/>
      <c r="DO90" s="106"/>
      <c r="DP90" s="106"/>
      <c r="DQ90" s="106"/>
      <c r="DR90" s="106"/>
      <c r="DS90" s="106"/>
      <c r="DT90" s="106"/>
      <c r="DU90" s="106"/>
      <c r="DV90" s="106"/>
      <c r="DW90" s="106"/>
      <c r="DX90" s="106"/>
      <c r="DY90" s="106"/>
      <c r="DZ90" s="106"/>
      <c r="EA90" s="106"/>
      <c r="EB90" s="106"/>
      <c r="EC90" s="106"/>
      <c r="ED90" s="106"/>
      <c r="EE90" s="106"/>
      <c r="EF90" s="106"/>
      <c r="EG90" s="106"/>
      <c r="EH90" s="106"/>
      <c r="EI90" s="106"/>
      <c r="EJ90" s="106"/>
      <c r="EK90" s="106"/>
      <c r="EL90" s="106"/>
      <c r="EM90" s="106"/>
      <c r="EN90" s="106"/>
      <c r="EO90" s="106"/>
      <c r="EP90" s="106"/>
      <c r="EQ90" s="106"/>
      <c r="ER90" s="106"/>
      <c r="ES90" s="106"/>
      <c r="ET90" s="106"/>
      <c r="EU90" s="106"/>
      <c r="EV90" s="106"/>
      <c r="EW90" s="106"/>
      <c r="EX90" s="106"/>
      <c r="EY90" s="106"/>
      <c r="EZ90" s="106"/>
      <c r="FA90" s="106"/>
      <c r="FB90" s="106"/>
      <c r="FC90" s="106"/>
      <c r="FD90" s="106"/>
      <c r="FE90" s="106"/>
      <c r="FF90" s="106"/>
      <c r="FG90" s="106"/>
      <c r="FH90" s="106"/>
      <c r="FI90" s="106"/>
      <c r="FJ90" s="106"/>
      <c r="FK90" s="106"/>
      <c r="FL90" s="106"/>
      <c r="FM90" s="106"/>
      <c r="FN90" s="106"/>
      <c r="FO90" s="106"/>
      <c r="FP90" s="106"/>
      <c r="FQ90" s="106"/>
      <c r="FR90" s="106"/>
      <c r="FS90" s="106"/>
      <c r="FT90" s="106"/>
      <c r="FU90" s="106"/>
      <c r="FV90" s="106"/>
      <c r="FW90" s="106"/>
      <c r="FX90" s="106"/>
      <c r="FY90" s="106"/>
      <c r="FZ90" s="106"/>
      <c r="GA90" s="106"/>
      <c r="GB90" s="106"/>
      <c r="GC90" s="106"/>
      <c r="GD90" s="106"/>
      <c r="GE90" s="106"/>
      <c r="GF90" s="106"/>
      <c r="GG90" s="106"/>
      <c r="GH90" s="106"/>
      <c r="GI90" s="106"/>
      <c r="GJ90" s="106"/>
      <c r="GK90" s="106"/>
      <c r="GL90" s="106"/>
      <c r="GM90" s="106"/>
      <c r="GN90" s="106"/>
      <c r="GO90" s="106"/>
      <c r="GP90" s="106"/>
      <c r="GQ90" s="106"/>
      <c r="GR90" s="106"/>
      <c r="GS90" s="106"/>
      <c r="GT90" s="106"/>
      <c r="GU90" s="106"/>
      <c r="GV90" s="106"/>
      <c r="GW90" s="106"/>
      <c r="GX90" s="106"/>
      <c r="GY90" s="106"/>
      <c r="GZ90" s="106"/>
      <c r="HA90" s="106"/>
      <c r="HB90" s="106"/>
      <c r="HC90" s="106"/>
      <c r="HD90" s="106"/>
      <c r="HE90" s="106"/>
      <c r="HF90" s="106"/>
      <c r="HG90" s="106"/>
      <c r="HH90" s="106"/>
      <c r="HI90" s="106"/>
      <c r="HJ90" s="106"/>
      <c r="HK90" s="106"/>
      <c r="HL90" s="106"/>
      <c r="HM90" s="106"/>
      <c r="HN90" s="106"/>
      <c r="HO90" s="106"/>
      <c r="HP90" s="106"/>
      <c r="HQ90" s="106"/>
      <c r="HR90" s="106"/>
      <c r="HS90" s="106"/>
      <c r="HT90" s="106"/>
      <c r="HU90" s="106"/>
      <c r="HV90" s="106"/>
      <c r="HW90" s="106"/>
      <c r="HX90" s="106"/>
      <c r="HY90" s="106"/>
      <c r="HZ90" s="106"/>
      <c r="IA90" s="106"/>
      <c r="IB90" s="106"/>
      <c r="IC90" s="106"/>
      <c r="ID90" s="106"/>
      <c r="IE90" s="106"/>
      <c r="IF90" s="106"/>
      <c r="IG90" s="106"/>
      <c r="IH90" s="106"/>
      <c r="II90" s="106"/>
      <c r="IJ90" s="106"/>
      <c r="IK90" s="106"/>
      <c r="IL90" s="106"/>
      <c r="IM90" s="106"/>
      <c r="IN90" s="106"/>
      <c r="IO90" s="106"/>
      <c r="IP90" s="106"/>
      <c r="IQ90" s="106"/>
      <c r="IR90" s="106"/>
      <c r="IS90" s="106"/>
      <c r="IT90" s="106"/>
      <c r="IU90" s="106"/>
    </row>
    <row r="91" spans="1:255" s="107" customFormat="1" ht="27.9" customHeight="1">
      <c r="A91" s="108"/>
      <c r="B91" s="890"/>
      <c r="C91" s="252" t="s">
        <v>456</v>
      </c>
      <c r="D91" s="121"/>
      <c r="E91" s="209"/>
      <c r="F91" s="106"/>
      <c r="G91" s="106"/>
      <c r="H91" s="400"/>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6"/>
      <c r="BA91" s="106"/>
      <c r="BB91" s="106"/>
      <c r="BC91" s="106"/>
      <c r="BD91" s="106"/>
      <c r="BE91" s="106"/>
      <c r="BF91" s="106"/>
      <c r="BG91" s="106"/>
      <c r="BH91" s="106"/>
      <c r="BI91" s="106"/>
      <c r="BJ91" s="106"/>
      <c r="BK91" s="106"/>
      <c r="BL91" s="106"/>
      <c r="BM91" s="106"/>
      <c r="BN91" s="106"/>
      <c r="BO91" s="106"/>
      <c r="BP91" s="106"/>
      <c r="BQ91" s="106"/>
      <c r="BR91" s="106"/>
      <c r="BS91" s="106"/>
      <c r="BT91" s="106"/>
      <c r="BU91" s="106"/>
      <c r="BV91" s="106"/>
      <c r="BW91" s="106"/>
      <c r="BX91" s="106"/>
      <c r="BY91" s="106"/>
      <c r="BZ91" s="106"/>
      <c r="CA91" s="106"/>
      <c r="CB91" s="106"/>
      <c r="CC91" s="106"/>
      <c r="CD91" s="106"/>
      <c r="CE91" s="106"/>
      <c r="CF91" s="106"/>
      <c r="CG91" s="106"/>
      <c r="CH91" s="106"/>
      <c r="CI91" s="106"/>
      <c r="CJ91" s="106"/>
      <c r="CK91" s="106"/>
      <c r="CL91" s="106"/>
      <c r="CM91" s="106"/>
      <c r="CN91" s="106"/>
      <c r="CO91" s="106"/>
      <c r="CP91" s="106"/>
      <c r="CQ91" s="106"/>
      <c r="CR91" s="106"/>
      <c r="CS91" s="106"/>
      <c r="CT91" s="106"/>
      <c r="CU91" s="106"/>
      <c r="CV91" s="106"/>
      <c r="CW91" s="106"/>
      <c r="CX91" s="106"/>
      <c r="CY91" s="106"/>
      <c r="CZ91" s="106"/>
      <c r="DA91" s="106"/>
      <c r="DB91" s="106"/>
      <c r="DC91" s="106"/>
      <c r="DD91" s="106"/>
      <c r="DE91" s="106"/>
      <c r="DF91" s="106"/>
      <c r="DG91" s="106"/>
      <c r="DH91" s="106"/>
      <c r="DI91" s="106"/>
      <c r="DJ91" s="106"/>
      <c r="DK91" s="106"/>
      <c r="DL91" s="106"/>
      <c r="DM91" s="106"/>
      <c r="DN91" s="106"/>
      <c r="DO91" s="106"/>
      <c r="DP91" s="106"/>
      <c r="DQ91" s="106"/>
      <c r="DR91" s="106"/>
      <c r="DS91" s="106"/>
      <c r="DT91" s="106"/>
      <c r="DU91" s="106"/>
      <c r="DV91" s="106"/>
      <c r="DW91" s="106"/>
      <c r="DX91" s="106"/>
      <c r="DY91" s="106"/>
      <c r="DZ91" s="106"/>
      <c r="EA91" s="106"/>
      <c r="EB91" s="106"/>
      <c r="EC91" s="106"/>
      <c r="ED91" s="106"/>
      <c r="EE91" s="106"/>
      <c r="EF91" s="106"/>
      <c r="EG91" s="106"/>
      <c r="EH91" s="106"/>
      <c r="EI91" s="106"/>
      <c r="EJ91" s="106"/>
      <c r="EK91" s="106"/>
      <c r="EL91" s="106"/>
      <c r="EM91" s="106"/>
      <c r="EN91" s="106"/>
      <c r="EO91" s="106"/>
      <c r="EP91" s="106"/>
      <c r="EQ91" s="106"/>
      <c r="ER91" s="106"/>
      <c r="ES91" s="106"/>
      <c r="ET91" s="106"/>
      <c r="EU91" s="106"/>
      <c r="EV91" s="106"/>
      <c r="EW91" s="106"/>
      <c r="EX91" s="106"/>
      <c r="EY91" s="106"/>
      <c r="EZ91" s="106"/>
      <c r="FA91" s="106"/>
      <c r="FB91" s="106"/>
      <c r="FC91" s="106"/>
      <c r="FD91" s="106"/>
      <c r="FE91" s="106"/>
      <c r="FF91" s="106"/>
      <c r="FG91" s="106"/>
      <c r="FH91" s="106"/>
      <c r="FI91" s="106"/>
      <c r="FJ91" s="106"/>
      <c r="FK91" s="106"/>
      <c r="FL91" s="106"/>
      <c r="FM91" s="106"/>
      <c r="FN91" s="106"/>
      <c r="FO91" s="106"/>
      <c r="FP91" s="106"/>
      <c r="FQ91" s="106"/>
      <c r="FR91" s="106"/>
      <c r="FS91" s="106"/>
      <c r="FT91" s="106"/>
      <c r="FU91" s="106"/>
      <c r="FV91" s="106"/>
      <c r="FW91" s="106"/>
      <c r="FX91" s="106"/>
      <c r="FY91" s="106"/>
      <c r="FZ91" s="106"/>
      <c r="GA91" s="106"/>
      <c r="GB91" s="106"/>
      <c r="GC91" s="106"/>
      <c r="GD91" s="106"/>
      <c r="GE91" s="106"/>
      <c r="GF91" s="106"/>
      <c r="GG91" s="106"/>
      <c r="GH91" s="106"/>
      <c r="GI91" s="106"/>
      <c r="GJ91" s="106"/>
      <c r="GK91" s="106"/>
      <c r="GL91" s="106"/>
      <c r="GM91" s="106"/>
      <c r="GN91" s="106"/>
      <c r="GO91" s="106"/>
      <c r="GP91" s="106"/>
      <c r="GQ91" s="106"/>
      <c r="GR91" s="106"/>
      <c r="GS91" s="106"/>
      <c r="GT91" s="106"/>
      <c r="GU91" s="106"/>
      <c r="GV91" s="106"/>
      <c r="GW91" s="106"/>
      <c r="GX91" s="106"/>
      <c r="GY91" s="106"/>
      <c r="GZ91" s="106"/>
      <c r="HA91" s="106"/>
      <c r="HB91" s="106"/>
      <c r="HC91" s="106"/>
      <c r="HD91" s="106"/>
      <c r="HE91" s="106"/>
      <c r="HF91" s="106"/>
      <c r="HG91" s="106"/>
      <c r="HH91" s="106"/>
      <c r="HI91" s="106"/>
      <c r="HJ91" s="106"/>
      <c r="HK91" s="106"/>
      <c r="HL91" s="106"/>
      <c r="HM91" s="106"/>
      <c r="HN91" s="106"/>
      <c r="HO91" s="106"/>
      <c r="HP91" s="106"/>
      <c r="HQ91" s="106"/>
      <c r="HR91" s="106"/>
      <c r="HS91" s="106"/>
      <c r="HT91" s="106"/>
      <c r="HU91" s="106"/>
      <c r="HV91" s="106"/>
      <c r="HW91" s="106"/>
      <c r="HX91" s="106"/>
      <c r="HY91" s="106"/>
      <c r="HZ91" s="106"/>
      <c r="IA91" s="106"/>
      <c r="IB91" s="106"/>
      <c r="IC91" s="106"/>
      <c r="ID91" s="106"/>
      <c r="IE91" s="106"/>
      <c r="IF91" s="106"/>
      <c r="IG91" s="106"/>
      <c r="IH91" s="106"/>
      <c r="II91" s="106"/>
      <c r="IJ91" s="106"/>
      <c r="IK91" s="106"/>
      <c r="IL91" s="106"/>
      <c r="IM91" s="106"/>
      <c r="IN91" s="106"/>
      <c r="IO91" s="106"/>
      <c r="IP91" s="106"/>
      <c r="IQ91" s="106"/>
      <c r="IR91" s="106"/>
      <c r="IS91" s="106"/>
      <c r="IT91" s="106"/>
      <c r="IU91" s="106"/>
    </row>
    <row r="92" spans="1:255" s="107" customFormat="1" ht="27.9" customHeight="1">
      <c r="A92" s="105"/>
      <c r="B92" s="890"/>
      <c r="C92" s="252" t="s">
        <v>457</v>
      </c>
      <c r="D92" s="121"/>
      <c r="E92" s="209"/>
      <c r="F92" s="106"/>
      <c r="G92" s="106"/>
      <c r="H92" s="398"/>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c r="FO92" s="106"/>
      <c r="FP92" s="106"/>
      <c r="FQ92" s="106"/>
      <c r="FR92" s="106"/>
      <c r="FS92" s="106"/>
      <c r="FT92" s="106"/>
      <c r="FU92" s="106"/>
      <c r="FV92" s="106"/>
      <c r="FW92" s="106"/>
      <c r="FX92" s="106"/>
      <c r="FY92" s="106"/>
      <c r="FZ92" s="106"/>
      <c r="GA92" s="106"/>
      <c r="GB92" s="106"/>
      <c r="GC92" s="106"/>
      <c r="GD92" s="106"/>
      <c r="GE92" s="106"/>
      <c r="GF92" s="106"/>
      <c r="GG92" s="106"/>
      <c r="GH92" s="106"/>
      <c r="GI92" s="106"/>
      <c r="GJ92" s="106"/>
      <c r="GK92" s="106"/>
      <c r="GL92" s="106"/>
      <c r="GM92" s="106"/>
      <c r="GN92" s="106"/>
      <c r="GO92" s="106"/>
      <c r="GP92" s="106"/>
      <c r="GQ92" s="106"/>
      <c r="GR92" s="106"/>
      <c r="GS92" s="106"/>
      <c r="GT92" s="106"/>
      <c r="GU92" s="106"/>
      <c r="GV92" s="106"/>
      <c r="GW92" s="106"/>
      <c r="GX92" s="106"/>
      <c r="GY92" s="106"/>
      <c r="GZ92" s="106"/>
      <c r="HA92" s="106"/>
      <c r="HB92" s="106"/>
      <c r="HC92" s="106"/>
      <c r="HD92" s="106"/>
      <c r="HE92" s="106"/>
      <c r="HF92" s="106"/>
      <c r="HG92" s="106"/>
      <c r="HH92" s="106"/>
      <c r="HI92" s="106"/>
      <c r="HJ92" s="106"/>
      <c r="HK92" s="106"/>
      <c r="HL92" s="106"/>
      <c r="HM92" s="106"/>
      <c r="HN92" s="106"/>
      <c r="HO92" s="106"/>
      <c r="HP92" s="106"/>
      <c r="HQ92" s="106"/>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row>
    <row r="93" spans="1:255" s="107" customFormat="1" ht="27.9" customHeight="1">
      <c r="A93" s="105"/>
      <c r="B93" s="255" t="str">
        <f>IF(COUNTIF(E90:E93,"◯")&gt;1,"１つだけ選んでください","")</f>
        <v/>
      </c>
      <c r="C93" s="252" t="s">
        <v>458</v>
      </c>
      <c r="D93" s="121"/>
      <c r="E93" s="209"/>
      <c r="F93" s="106"/>
      <c r="G93" s="106"/>
      <c r="H93" s="398"/>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6"/>
      <c r="BA93" s="106"/>
      <c r="BB93" s="106"/>
      <c r="BC93" s="106"/>
      <c r="BD93" s="106"/>
      <c r="BE93" s="106"/>
      <c r="BF93" s="106"/>
      <c r="BG93" s="106"/>
      <c r="BH93" s="106"/>
      <c r="BI93" s="106"/>
      <c r="BJ93" s="106"/>
      <c r="BK93" s="106"/>
      <c r="BL93" s="106"/>
      <c r="BM93" s="106"/>
      <c r="BN93" s="106"/>
      <c r="BO93" s="106"/>
      <c r="BP93" s="106"/>
      <c r="BQ93" s="106"/>
      <c r="BR93" s="106"/>
      <c r="BS93" s="106"/>
      <c r="BT93" s="106"/>
      <c r="BU93" s="106"/>
      <c r="BV93" s="106"/>
      <c r="BW93" s="106"/>
      <c r="BX93" s="106"/>
      <c r="BY93" s="106"/>
      <c r="BZ93" s="106"/>
      <c r="CA93" s="106"/>
      <c r="CB93" s="106"/>
      <c r="CC93" s="106"/>
      <c r="CD93" s="106"/>
      <c r="CE93" s="106"/>
      <c r="CF93" s="106"/>
      <c r="CG93" s="106"/>
      <c r="CH93" s="106"/>
      <c r="CI93" s="106"/>
      <c r="CJ93" s="106"/>
      <c r="CK93" s="106"/>
      <c r="CL93" s="106"/>
      <c r="CM93" s="106"/>
      <c r="CN93" s="106"/>
      <c r="CO93" s="106"/>
      <c r="CP93" s="106"/>
      <c r="CQ93" s="106"/>
      <c r="CR93" s="106"/>
      <c r="CS93" s="106"/>
      <c r="CT93" s="106"/>
      <c r="CU93" s="106"/>
      <c r="CV93" s="106"/>
      <c r="CW93" s="106"/>
      <c r="CX93" s="106"/>
      <c r="CY93" s="106"/>
      <c r="CZ93" s="106"/>
      <c r="DA93" s="106"/>
      <c r="DB93" s="106"/>
      <c r="DC93" s="106"/>
      <c r="DD93" s="106"/>
      <c r="DE93" s="106"/>
      <c r="DF93" s="106"/>
      <c r="DG93" s="106"/>
      <c r="DH93" s="106"/>
      <c r="DI93" s="106"/>
      <c r="DJ93" s="106"/>
      <c r="DK93" s="106"/>
      <c r="DL93" s="106"/>
      <c r="DM93" s="106"/>
      <c r="DN93" s="106"/>
      <c r="DO93" s="106"/>
      <c r="DP93" s="106"/>
      <c r="DQ93" s="106"/>
      <c r="DR93" s="106"/>
      <c r="DS93" s="106"/>
      <c r="DT93" s="106"/>
      <c r="DU93" s="106"/>
      <c r="DV93" s="106"/>
      <c r="DW93" s="106"/>
      <c r="DX93" s="106"/>
      <c r="DY93" s="106"/>
      <c r="DZ93" s="106"/>
      <c r="EA93" s="106"/>
      <c r="EB93" s="106"/>
      <c r="EC93" s="106"/>
      <c r="ED93" s="106"/>
      <c r="EE93" s="106"/>
      <c r="EF93" s="106"/>
      <c r="EG93" s="106"/>
      <c r="EH93" s="106"/>
      <c r="EI93" s="106"/>
      <c r="EJ93" s="106"/>
      <c r="EK93" s="106"/>
      <c r="EL93" s="106"/>
      <c r="EM93" s="106"/>
      <c r="EN93" s="106"/>
      <c r="EO93" s="106"/>
      <c r="EP93" s="106"/>
      <c r="EQ93" s="106"/>
      <c r="ER93" s="106"/>
      <c r="ES93" s="106"/>
      <c r="ET93" s="106"/>
      <c r="EU93" s="106"/>
      <c r="EV93" s="106"/>
      <c r="EW93" s="106"/>
      <c r="EX93" s="106"/>
      <c r="EY93" s="106"/>
      <c r="EZ93" s="106"/>
      <c r="FA93" s="106"/>
      <c r="FB93" s="106"/>
      <c r="FC93" s="106"/>
      <c r="FD93" s="106"/>
      <c r="FE93" s="106"/>
      <c r="FF93" s="106"/>
      <c r="FG93" s="106"/>
      <c r="FH93" s="106"/>
      <c r="FI93" s="106"/>
      <c r="FJ93" s="106"/>
      <c r="FK93" s="106"/>
      <c r="FL93" s="106"/>
      <c r="FM93" s="106"/>
      <c r="FN93" s="106"/>
      <c r="FO93" s="106"/>
      <c r="FP93" s="106"/>
      <c r="FQ93" s="106"/>
      <c r="FR93" s="106"/>
      <c r="FS93" s="106"/>
      <c r="FT93" s="106"/>
      <c r="FU93" s="106"/>
      <c r="FV93" s="106"/>
      <c r="FW93" s="106"/>
      <c r="FX93" s="106"/>
      <c r="FY93" s="106"/>
      <c r="FZ93" s="106"/>
      <c r="GA93" s="106"/>
      <c r="GB93" s="106"/>
      <c r="GC93" s="106"/>
      <c r="GD93" s="106"/>
      <c r="GE93" s="106"/>
      <c r="GF93" s="106"/>
      <c r="GG93" s="106"/>
      <c r="GH93" s="106"/>
      <c r="GI93" s="106"/>
      <c r="GJ93" s="106"/>
      <c r="GK93" s="106"/>
      <c r="GL93" s="106"/>
      <c r="GM93" s="106"/>
      <c r="GN93" s="106"/>
      <c r="GO93" s="106"/>
      <c r="GP93" s="106"/>
      <c r="GQ93" s="106"/>
      <c r="GR93" s="106"/>
      <c r="GS93" s="106"/>
      <c r="GT93" s="106"/>
      <c r="GU93" s="106"/>
      <c r="GV93" s="106"/>
      <c r="GW93" s="106"/>
      <c r="GX93" s="106"/>
      <c r="GY93" s="106"/>
      <c r="GZ93" s="106"/>
      <c r="HA93" s="106"/>
      <c r="HB93" s="106"/>
      <c r="HC93" s="106"/>
      <c r="HD93" s="106"/>
      <c r="HE93" s="106"/>
      <c r="HF93" s="106"/>
      <c r="HG93" s="106"/>
      <c r="HH93" s="106"/>
      <c r="HI93" s="106"/>
      <c r="HJ93" s="106"/>
      <c r="HK93" s="106"/>
      <c r="HL93" s="106"/>
      <c r="HM93" s="106"/>
      <c r="HN93" s="106"/>
      <c r="HO93" s="106"/>
      <c r="HP93" s="106"/>
      <c r="HQ93" s="106"/>
      <c r="HR93" s="106"/>
      <c r="HS93" s="106"/>
      <c r="HT93" s="106"/>
      <c r="HU93" s="106"/>
      <c r="HV93" s="106"/>
      <c r="HW93" s="106"/>
      <c r="HX93" s="106"/>
      <c r="HY93" s="106"/>
      <c r="HZ93" s="106"/>
      <c r="IA93" s="106"/>
      <c r="IB93" s="106"/>
      <c r="IC93" s="106"/>
      <c r="ID93" s="106"/>
      <c r="IE93" s="106"/>
      <c r="IF93" s="106"/>
      <c r="IG93" s="106"/>
      <c r="IH93" s="106"/>
      <c r="II93" s="106"/>
      <c r="IJ93" s="106"/>
      <c r="IK93" s="106"/>
      <c r="IL93" s="106"/>
      <c r="IM93" s="106"/>
      <c r="IN93" s="106"/>
      <c r="IO93" s="106"/>
      <c r="IP93" s="106"/>
      <c r="IQ93" s="106"/>
      <c r="IR93" s="106"/>
      <c r="IS93" s="106"/>
      <c r="IT93" s="106"/>
      <c r="IU93" s="106"/>
    </row>
    <row r="94" spans="1:255" ht="18.5" customHeight="1">
      <c r="A94" s="91"/>
      <c r="B94" s="249"/>
      <c r="C94" s="250"/>
      <c r="D94" s="249"/>
      <c r="E94" s="251"/>
    </row>
    <row r="95" spans="1:255" ht="31.4" customHeight="1">
      <c r="A95" s="722" t="s">
        <v>2535</v>
      </c>
      <c r="B95" s="779"/>
      <c r="C95" s="779"/>
      <c r="D95" s="779"/>
      <c r="E95" s="779"/>
      <c r="F95" s="119"/>
    </row>
    <row r="96" spans="1:255" s="116" customFormat="1" ht="30" customHeight="1">
      <c r="A96" s="113"/>
      <c r="B96" s="256" t="s">
        <v>461</v>
      </c>
      <c r="C96" s="252" t="s">
        <v>460</v>
      </c>
      <c r="D96" s="121"/>
      <c r="E96" s="209"/>
      <c r="F96" s="115"/>
      <c r="G96" s="115"/>
      <c r="H96" s="399"/>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15"/>
      <c r="AJ96" s="115"/>
      <c r="AK96" s="115"/>
      <c r="AL96" s="115"/>
      <c r="AM96" s="115"/>
      <c r="AN96" s="115"/>
      <c r="AO96" s="115"/>
      <c r="AP96" s="115"/>
      <c r="AQ96" s="115"/>
      <c r="AR96" s="115"/>
      <c r="AS96" s="115"/>
      <c r="AT96" s="115"/>
      <c r="AU96" s="115"/>
      <c r="AV96" s="115"/>
      <c r="AW96" s="115"/>
      <c r="AX96" s="115"/>
      <c r="AY96" s="115"/>
      <c r="AZ96" s="115"/>
      <c r="BA96" s="115"/>
      <c r="BB96" s="115"/>
      <c r="BC96" s="115"/>
      <c r="BD96" s="115"/>
      <c r="BE96" s="115"/>
      <c r="BF96" s="115"/>
      <c r="BG96" s="115"/>
      <c r="BH96" s="115"/>
      <c r="BI96" s="115"/>
      <c r="BJ96" s="115"/>
      <c r="BK96" s="115"/>
      <c r="BL96" s="115"/>
      <c r="BM96" s="115"/>
      <c r="BN96" s="115"/>
      <c r="BO96" s="115"/>
      <c r="BP96" s="115"/>
      <c r="BQ96" s="115"/>
      <c r="BR96" s="115"/>
      <c r="BS96" s="115"/>
      <c r="BT96" s="115"/>
      <c r="BU96" s="115"/>
      <c r="BV96" s="115"/>
      <c r="BW96" s="115"/>
      <c r="BX96" s="115"/>
      <c r="BY96" s="115"/>
      <c r="BZ96" s="115"/>
      <c r="CA96" s="115"/>
      <c r="CB96" s="115"/>
      <c r="CC96" s="115"/>
      <c r="CD96" s="115"/>
      <c r="CE96" s="115"/>
      <c r="CF96" s="115"/>
      <c r="CG96" s="115"/>
      <c r="CH96" s="115"/>
      <c r="CI96" s="115"/>
      <c r="CJ96" s="115"/>
      <c r="CK96" s="115"/>
      <c r="CL96" s="115"/>
      <c r="CM96" s="115"/>
      <c r="CN96" s="115"/>
      <c r="CO96" s="115"/>
      <c r="CP96" s="115"/>
      <c r="CQ96" s="115"/>
      <c r="CR96" s="115"/>
      <c r="CS96" s="115"/>
      <c r="CT96" s="115"/>
      <c r="CU96" s="115"/>
      <c r="CV96" s="115"/>
      <c r="CW96" s="115"/>
      <c r="CX96" s="115"/>
      <c r="CY96" s="115"/>
      <c r="CZ96" s="115"/>
      <c r="DA96" s="115"/>
      <c r="DB96" s="115"/>
      <c r="DC96" s="115"/>
      <c r="DD96" s="115"/>
      <c r="DE96" s="115"/>
      <c r="DF96" s="115"/>
      <c r="DG96" s="115"/>
      <c r="DH96" s="115"/>
      <c r="DI96" s="115"/>
      <c r="DJ96" s="115"/>
      <c r="DK96" s="115"/>
      <c r="DL96" s="115"/>
      <c r="DM96" s="115"/>
      <c r="DN96" s="115"/>
      <c r="DO96" s="115"/>
      <c r="DP96" s="115"/>
      <c r="DQ96" s="115"/>
      <c r="DR96" s="115"/>
      <c r="DS96" s="115"/>
      <c r="DT96" s="115"/>
      <c r="DU96" s="115"/>
      <c r="DV96" s="115"/>
      <c r="DW96" s="115"/>
      <c r="DX96" s="115"/>
      <c r="DY96" s="115"/>
      <c r="DZ96" s="115"/>
      <c r="EA96" s="115"/>
      <c r="EB96" s="115"/>
      <c r="EC96" s="115"/>
      <c r="ED96" s="115"/>
      <c r="EE96" s="115"/>
      <c r="EF96" s="115"/>
      <c r="EG96" s="115"/>
      <c r="EH96" s="115"/>
      <c r="EI96" s="115"/>
      <c r="EJ96" s="115"/>
      <c r="EK96" s="115"/>
      <c r="EL96" s="115"/>
      <c r="EM96" s="115"/>
      <c r="EN96" s="115"/>
      <c r="EO96" s="115"/>
      <c r="EP96" s="115"/>
      <c r="EQ96" s="115"/>
      <c r="ER96" s="115"/>
      <c r="ES96" s="115"/>
      <c r="ET96" s="115"/>
      <c r="EU96" s="115"/>
      <c r="EV96" s="115"/>
      <c r="EW96" s="115"/>
      <c r="EX96" s="115"/>
      <c r="EY96" s="115"/>
      <c r="EZ96" s="115"/>
      <c r="FA96" s="115"/>
      <c r="FB96" s="115"/>
      <c r="FC96" s="115"/>
      <c r="FD96" s="115"/>
      <c r="FE96" s="115"/>
      <c r="FF96" s="115"/>
      <c r="FG96" s="115"/>
      <c r="FH96" s="115"/>
      <c r="FI96" s="115"/>
      <c r="FJ96" s="115"/>
      <c r="FK96" s="115"/>
      <c r="FL96" s="115"/>
      <c r="FM96" s="115"/>
      <c r="FN96" s="115"/>
      <c r="FO96" s="115"/>
      <c r="FP96" s="115"/>
      <c r="FQ96" s="115"/>
      <c r="FR96" s="115"/>
      <c r="FS96" s="115"/>
      <c r="FT96" s="115"/>
      <c r="FU96" s="115"/>
      <c r="FV96" s="115"/>
      <c r="FW96" s="115"/>
      <c r="FX96" s="115"/>
      <c r="FY96" s="115"/>
      <c r="FZ96" s="115"/>
      <c r="GA96" s="115"/>
      <c r="GB96" s="115"/>
      <c r="GC96" s="115"/>
      <c r="GD96" s="115"/>
      <c r="GE96" s="115"/>
      <c r="GF96" s="115"/>
      <c r="GG96" s="115"/>
      <c r="GH96" s="115"/>
      <c r="GI96" s="115"/>
      <c r="GJ96" s="115"/>
      <c r="GK96" s="115"/>
      <c r="GL96" s="115"/>
      <c r="GM96" s="115"/>
      <c r="GN96" s="115"/>
      <c r="GO96" s="115"/>
      <c r="GP96" s="115"/>
      <c r="GQ96" s="115"/>
      <c r="GR96" s="115"/>
      <c r="GS96" s="115"/>
      <c r="GT96" s="115"/>
      <c r="GU96" s="115"/>
      <c r="GV96" s="115"/>
      <c r="GW96" s="115"/>
      <c r="GX96" s="115"/>
      <c r="GY96" s="115"/>
      <c r="GZ96" s="115"/>
      <c r="HA96" s="115"/>
      <c r="HB96" s="115"/>
      <c r="HC96" s="115"/>
      <c r="HD96" s="115"/>
      <c r="HE96" s="115"/>
      <c r="HF96" s="115"/>
      <c r="HG96" s="115"/>
      <c r="HH96" s="115"/>
      <c r="HI96" s="115"/>
      <c r="HJ96" s="115"/>
      <c r="HK96" s="115"/>
      <c r="HL96" s="115"/>
      <c r="HM96" s="115"/>
      <c r="HN96" s="115"/>
      <c r="HO96" s="115"/>
      <c r="HP96" s="115"/>
      <c r="HQ96" s="115"/>
      <c r="HR96" s="115"/>
      <c r="HS96" s="115"/>
      <c r="HT96" s="115"/>
      <c r="HU96" s="115"/>
      <c r="HV96" s="115"/>
      <c r="HW96" s="115"/>
      <c r="HX96" s="115"/>
      <c r="HY96" s="115"/>
      <c r="HZ96" s="115"/>
      <c r="IA96" s="115"/>
      <c r="IB96" s="115"/>
      <c r="IC96" s="115"/>
      <c r="ID96" s="115"/>
      <c r="IE96" s="115"/>
      <c r="IF96" s="115"/>
      <c r="IG96" s="115"/>
      <c r="IH96" s="115"/>
      <c r="II96" s="115"/>
      <c r="IJ96" s="115"/>
      <c r="IK96" s="115"/>
      <c r="IL96" s="115"/>
      <c r="IM96" s="115"/>
      <c r="IN96" s="115"/>
      <c r="IO96" s="115"/>
      <c r="IP96" s="115"/>
      <c r="IQ96" s="115"/>
      <c r="IR96" s="115"/>
      <c r="IS96" s="115"/>
      <c r="IT96" s="115"/>
      <c r="IU96" s="115"/>
    </row>
    <row r="97" spans="1:255" s="116" customFormat="1" ht="30" customHeight="1">
      <c r="A97" s="113"/>
      <c r="B97" s="255" t="str">
        <f>IF(COUNTIF(E96:E97,"◯")&gt;1,"１つだけ選んでください","")</f>
        <v/>
      </c>
      <c r="C97" s="252" t="s">
        <v>459</v>
      </c>
      <c r="D97" s="121"/>
      <c r="E97" s="209"/>
      <c r="F97" s="115"/>
      <c r="G97" s="115"/>
      <c r="H97" s="399"/>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c r="AP97" s="115"/>
      <c r="AQ97" s="115"/>
      <c r="AR97" s="115"/>
      <c r="AS97" s="115"/>
      <c r="AT97" s="115"/>
      <c r="AU97" s="115"/>
      <c r="AV97" s="115"/>
      <c r="AW97" s="115"/>
      <c r="AX97" s="115"/>
      <c r="AY97" s="115"/>
      <c r="AZ97" s="115"/>
      <c r="BA97" s="115"/>
      <c r="BB97" s="115"/>
      <c r="BC97" s="115"/>
      <c r="BD97" s="115"/>
      <c r="BE97" s="115"/>
      <c r="BF97" s="115"/>
      <c r="BG97" s="115"/>
      <c r="BH97" s="115"/>
      <c r="BI97" s="115"/>
      <c r="BJ97" s="115"/>
      <c r="BK97" s="115"/>
      <c r="BL97" s="115"/>
      <c r="BM97" s="115"/>
      <c r="BN97" s="115"/>
      <c r="BO97" s="115"/>
      <c r="BP97" s="115"/>
      <c r="BQ97" s="115"/>
      <c r="BR97" s="115"/>
      <c r="BS97" s="115"/>
      <c r="BT97" s="115"/>
      <c r="BU97" s="115"/>
      <c r="BV97" s="115"/>
      <c r="BW97" s="115"/>
      <c r="BX97" s="115"/>
      <c r="BY97" s="115"/>
      <c r="BZ97" s="115"/>
      <c r="CA97" s="115"/>
      <c r="CB97" s="115"/>
      <c r="CC97" s="115"/>
      <c r="CD97" s="115"/>
      <c r="CE97" s="115"/>
      <c r="CF97" s="115"/>
      <c r="CG97" s="115"/>
      <c r="CH97" s="115"/>
      <c r="CI97" s="115"/>
      <c r="CJ97" s="115"/>
      <c r="CK97" s="115"/>
      <c r="CL97" s="115"/>
      <c r="CM97" s="115"/>
      <c r="CN97" s="115"/>
      <c r="CO97" s="115"/>
      <c r="CP97" s="115"/>
      <c r="CQ97" s="115"/>
      <c r="CR97" s="115"/>
      <c r="CS97" s="115"/>
      <c r="CT97" s="115"/>
      <c r="CU97" s="115"/>
      <c r="CV97" s="115"/>
      <c r="CW97" s="115"/>
      <c r="CX97" s="115"/>
      <c r="CY97" s="115"/>
      <c r="CZ97" s="115"/>
      <c r="DA97" s="115"/>
      <c r="DB97" s="115"/>
      <c r="DC97" s="115"/>
      <c r="DD97" s="115"/>
      <c r="DE97" s="115"/>
      <c r="DF97" s="115"/>
      <c r="DG97" s="115"/>
      <c r="DH97" s="115"/>
      <c r="DI97" s="115"/>
      <c r="DJ97" s="115"/>
      <c r="DK97" s="115"/>
      <c r="DL97" s="115"/>
      <c r="DM97" s="115"/>
      <c r="DN97" s="115"/>
      <c r="DO97" s="115"/>
      <c r="DP97" s="115"/>
      <c r="DQ97" s="115"/>
      <c r="DR97" s="115"/>
      <c r="DS97" s="115"/>
      <c r="DT97" s="115"/>
      <c r="DU97" s="115"/>
      <c r="DV97" s="115"/>
      <c r="DW97" s="115"/>
      <c r="DX97" s="115"/>
      <c r="DY97" s="115"/>
      <c r="DZ97" s="115"/>
      <c r="EA97" s="115"/>
      <c r="EB97" s="115"/>
      <c r="EC97" s="115"/>
      <c r="ED97" s="115"/>
      <c r="EE97" s="115"/>
      <c r="EF97" s="115"/>
      <c r="EG97" s="115"/>
      <c r="EH97" s="115"/>
      <c r="EI97" s="115"/>
      <c r="EJ97" s="115"/>
      <c r="EK97" s="115"/>
      <c r="EL97" s="115"/>
      <c r="EM97" s="115"/>
      <c r="EN97" s="115"/>
      <c r="EO97" s="115"/>
      <c r="EP97" s="115"/>
      <c r="EQ97" s="115"/>
      <c r="ER97" s="115"/>
      <c r="ES97" s="115"/>
      <c r="ET97" s="115"/>
      <c r="EU97" s="115"/>
      <c r="EV97" s="115"/>
      <c r="EW97" s="115"/>
      <c r="EX97" s="115"/>
      <c r="EY97" s="115"/>
      <c r="EZ97" s="115"/>
      <c r="FA97" s="115"/>
      <c r="FB97" s="115"/>
      <c r="FC97" s="115"/>
      <c r="FD97" s="115"/>
      <c r="FE97" s="115"/>
      <c r="FF97" s="115"/>
      <c r="FG97" s="115"/>
      <c r="FH97" s="115"/>
      <c r="FI97" s="115"/>
      <c r="FJ97" s="115"/>
      <c r="FK97" s="115"/>
      <c r="FL97" s="115"/>
      <c r="FM97" s="115"/>
      <c r="FN97" s="115"/>
      <c r="FO97" s="115"/>
      <c r="FP97" s="115"/>
      <c r="FQ97" s="115"/>
      <c r="FR97" s="115"/>
      <c r="FS97" s="115"/>
      <c r="FT97" s="115"/>
      <c r="FU97" s="115"/>
      <c r="FV97" s="115"/>
      <c r="FW97" s="115"/>
      <c r="FX97" s="115"/>
      <c r="FY97" s="115"/>
      <c r="FZ97" s="115"/>
      <c r="GA97" s="115"/>
      <c r="GB97" s="115"/>
      <c r="GC97" s="115"/>
      <c r="GD97" s="115"/>
      <c r="GE97" s="115"/>
      <c r="GF97" s="115"/>
      <c r="GG97" s="115"/>
      <c r="GH97" s="115"/>
      <c r="GI97" s="115"/>
      <c r="GJ97" s="115"/>
      <c r="GK97" s="115"/>
      <c r="GL97" s="115"/>
      <c r="GM97" s="115"/>
      <c r="GN97" s="115"/>
      <c r="GO97" s="115"/>
      <c r="GP97" s="115"/>
      <c r="GQ97" s="115"/>
      <c r="GR97" s="115"/>
      <c r="GS97" s="115"/>
      <c r="GT97" s="115"/>
      <c r="GU97" s="115"/>
      <c r="GV97" s="115"/>
      <c r="GW97" s="115"/>
      <c r="GX97" s="115"/>
      <c r="GY97" s="115"/>
      <c r="GZ97" s="115"/>
      <c r="HA97" s="115"/>
      <c r="HB97" s="115"/>
      <c r="HC97" s="115"/>
      <c r="HD97" s="115"/>
      <c r="HE97" s="115"/>
      <c r="HF97" s="115"/>
      <c r="HG97" s="115"/>
      <c r="HH97" s="115"/>
      <c r="HI97" s="115"/>
      <c r="HJ97" s="115"/>
      <c r="HK97" s="115"/>
      <c r="HL97" s="115"/>
      <c r="HM97" s="115"/>
      <c r="HN97" s="115"/>
      <c r="HO97" s="115"/>
      <c r="HP97" s="115"/>
      <c r="HQ97" s="115"/>
      <c r="HR97" s="115"/>
      <c r="HS97" s="115"/>
      <c r="HT97" s="115"/>
      <c r="HU97" s="115"/>
      <c r="HV97" s="115"/>
      <c r="HW97" s="115"/>
      <c r="HX97" s="115"/>
      <c r="HY97" s="115"/>
      <c r="HZ97" s="115"/>
      <c r="IA97" s="115"/>
      <c r="IB97" s="115"/>
      <c r="IC97" s="115"/>
      <c r="ID97" s="115"/>
      <c r="IE97" s="115"/>
      <c r="IF97" s="115"/>
      <c r="IG97" s="115"/>
      <c r="IH97" s="115"/>
      <c r="II97" s="115"/>
      <c r="IJ97" s="115"/>
      <c r="IK97" s="115"/>
      <c r="IL97" s="115"/>
      <c r="IM97" s="115"/>
      <c r="IN97" s="115"/>
      <c r="IO97" s="115"/>
      <c r="IP97" s="115"/>
      <c r="IQ97" s="115"/>
      <c r="IR97" s="115"/>
      <c r="IS97" s="115"/>
      <c r="IT97" s="115"/>
      <c r="IU97" s="115"/>
    </row>
    <row r="98" spans="1:255" s="116" customFormat="1" ht="30.5" customHeight="1">
      <c r="A98" s="117"/>
      <c r="B98" s="911" t="s">
        <v>1742</v>
      </c>
      <c r="C98" s="252" t="s">
        <v>460</v>
      </c>
      <c r="D98" s="121"/>
      <c r="E98" s="209"/>
      <c r="F98" s="115"/>
      <c r="G98" s="115"/>
      <c r="H98" s="399"/>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5"/>
      <c r="BF98" s="115"/>
      <c r="BG98" s="115"/>
      <c r="BH98" s="115"/>
      <c r="BI98" s="115"/>
      <c r="BJ98" s="115"/>
      <c r="BK98" s="115"/>
      <c r="BL98" s="115"/>
      <c r="BM98" s="115"/>
      <c r="BN98" s="115"/>
      <c r="BO98" s="115"/>
      <c r="BP98" s="115"/>
      <c r="BQ98" s="115"/>
      <c r="BR98" s="115"/>
      <c r="BS98" s="115"/>
      <c r="BT98" s="115"/>
      <c r="BU98" s="115"/>
      <c r="BV98" s="115"/>
      <c r="BW98" s="115"/>
      <c r="BX98" s="115"/>
      <c r="BY98" s="115"/>
      <c r="BZ98" s="115"/>
      <c r="CA98" s="115"/>
      <c r="CB98" s="115"/>
      <c r="CC98" s="115"/>
      <c r="CD98" s="115"/>
      <c r="CE98" s="115"/>
      <c r="CF98" s="115"/>
      <c r="CG98" s="115"/>
      <c r="CH98" s="115"/>
      <c r="CI98" s="115"/>
      <c r="CJ98" s="115"/>
      <c r="CK98" s="115"/>
      <c r="CL98" s="115"/>
      <c r="CM98" s="115"/>
      <c r="CN98" s="115"/>
      <c r="CO98" s="115"/>
      <c r="CP98" s="115"/>
      <c r="CQ98" s="115"/>
      <c r="CR98" s="115"/>
      <c r="CS98" s="115"/>
      <c r="CT98" s="115"/>
      <c r="CU98" s="115"/>
      <c r="CV98" s="115"/>
      <c r="CW98" s="115"/>
      <c r="CX98" s="115"/>
      <c r="CY98" s="115"/>
      <c r="CZ98" s="115"/>
      <c r="DA98" s="115"/>
      <c r="DB98" s="115"/>
      <c r="DC98" s="115"/>
      <c r="DD98" s="115"/>
      <c r="DE98" s="115"/>
      <c r="DF98" s="115"/>
      <c r="DG98" s="115"/>
      <c r="DH98" s="115"/>
      <c r="DI98" s="115"/>
      <c r="DJ98" s="115"/>
      <c r="DK98" s="115"/>
      <c r="DL98" s="115"/>
      <c r="DM98" s="115"/>
      <c r="DN98" s="115"/>
      <c r="DO98" s="115"/>
      <c r="DP98" s="115"/>
      <c r="DQ98" s="115"/>
      <c r="DR98" s="115"/>
      <c r="DS98" s="115"/>
      <c r="DT98" s="115"/>
      <c r="DU98" s="115"/>
      <c r="DV98" s="115"/>
      <c r="DW98" s="115"/>
      <c r="DX98" s="115"/>
      <c r="DY98" s="115"/>
      <c r="DZ98" s="115"/>
      <c r="EA98" s="115"/>
      <c r="EB98" s="115"/>
      <c r="EC98" s="115"/>
      <c r="ED98" s="115"/>
      <c r="EE98" s="115"/>
      <c r="EF98" s="115"/>
      <c r="EG98" s="115"/>
      <c r="EH98" s="115"/>
      <c r="EI98" s="115"/>
      <c r="EJ98" s="115"/>
      <c r="EK98" s="115"/>
      <c r="EL98" s="115"/>
      <c r="EM98" s="115"/>
      <c r="EN98" s="115"/>
      <c r="EO98" s="115"/>
      <c r="EP98" s="115"/>
      <c r="EQ98" s="115"/>
      <c r="ER98" s="115"/>
      <c r="ES98" s="115"/>
      <c r="ET98" s="115"/>
      <c r="EU98" s="115"/>
      <c r="EV98" s="115"/>
      <c r="EW98" s="115"/>
      <c r="EX98" s="115"/>
      <c r="EY98" s="115"/>
      <c r="EZ98" s="115"/>
      <c r="FA98" s="115"/>
      <c r="FB98" s="115"/>
      <c r="FC98" s="115"/>
      <c r="FD98" s="115"/>
      <c r="FE98" s="115"/>
      <c r="FF98" s="115"/>
      <c r="FG98" s="115"/>
      <c r="FH98" s="115"/>
      <c r="FI98" s="115"/>
      <c r="FJ98" s="115"/>
      <c r="FK98" s="115"/>
      <c r="FL98" s="115"/>
      <c r="FM98" s="115"/>
      <c r="FN98" s="115"/>
      <c r="FO98" s="115"/>
      <c r="FP98" s="115"/>
      <c r="FQ98" s="115"/>
      <c r="FR98" s="115"/>
      <c r="FS98" s="115"/>
      <c r="FT98" s="115"/>
      <c r="FU98" s="115"/>
      <c r="FV98" s="115"/>
      <c r="FW98" s="115"/>
      <c r="FX98" s="115"/>
      <c r="FY98" s="115"/>
      <c r="FZ98" s="115"/>
      <c r="GA98" s="115"/>
      <c r="GB98" s="115"/>
      <c r="GC98" s="115"/>
      <c r="GD98" s="115"/>
      <c r="GE98" s="115"/>
      <c r="GF98" s="115"/>
      <c r="GG98" s="115"/>
      <c r="GH98" s="115"/>
      <c r="GI98" s="115"/>
      <c r="GJ98" s="115"/>
      <c r="GK98" s="115"/>
      <c r="GL98" s="115"/>
      <c r="GM98" s="115"/>
      <c r="GN98" s="115"/>
      <c r="GO98" s="115"/>
      <c r="GP98" s="115"/>
      <c r="GQ98" s="115"/>
      <c r="GR98" s="115"/>
      <c r="GS98" s="115"/>
      <c r="GT98" s="115"/>
      <c r="GU98" s="115"/>
      <c r="GV98" s="115"/>
      <c r="GW98" s="115"/>
      <c r="GX98" s="115"/>
      <c r="GY98" s="115"/>
      <c r="GZ98" s="115"/>
      <c r="HA98" s="115"/>
      <c r="HB98" s="115"/>
      <c r="HC98" s="115"/>
      <c r="HD98" s="115"/>
      <c r="HE98" s="115"/>
      <c r="HF98" s="115"/>
      <c r="HG98" s="115"/>
      <c r="HH98" s="115"/>
      <c r="HI98" s="115"/>
      <c r="HJ98" s="115"/>
      <c r="HK98" s="115"/>
      <c r="HL98" s="115"/>
      <c r="HM98" s="115"/>
      <c r="HN98" s="115"/>
      <c r="HO98" s="115"/>
      <c r="HP98" s="115"/>
      <c r="HQ98" s="115"/>
      <c r="HR98" s="115"/>
      <c r="HS98" s="115"/>
      <c r="HT98" s="115"/>
      <c r="HU98" s="115"/>
      <c r="HV98" s="115"/>
      <c r="HW98" s="115"/>
      <c r="HX98" s="115"/>
      <c r="HY98" s="115"/>
      <c r="HZ98" s="115"/>
      <c r="IA98" s="115"/>
      <c r="IB98" s="115"/>
      <c r="IC98" s="115"/>
      <c r="ID98" s="115"/>
      <c r="IE98" s="115"/>
      <c r="IF98" s="115"/>
      <c r="IG98" s="115"/>
      <c r="IH98" s="115"/>
      <c r="II98" s="115"/>
      <c r="IJ98" s="115"/>
      <c r="IK98" s="115"/>
      <c r="IL98" s="115"/>
      <c r="IM98" s="115"/>
      <c r="IN98" s="115"/>
      <c r="IO98" s="115"/>
      <c r="IP98" s="115"/>
      <c r="IQ98" s="115"/>
      <c r="IR98" s="115"/>
      <c r="IS98" s="115"/>
      <c r="IT98" s="115"/>
      <c r="IU98" s="115"/>
    </row>
    <row r="99" spans="1:255" s="116" customFormat="1" ht="30" customHeight="1">
      <c r="A99" s="113"/>
      <c r="B99" s="912"/>
      <c r="C99" s="252" t="s">
        <v>459</v>
      </c>
      <c r="D99" s="121"/>
      <c r="E99" s="209"/>
      <c r="F99" s="115"/>
      <c r="G99" s="115"/>
      <c r="H99" s="399"/>
      <c r="I99" s="115"/>
      <c r="J99" s="115"/>
      <c r="K99" s="115"/>
      <c r="L99" s="115"/>
      <c r="M99" s="115"/>
      <c r="N99" s="115"/>
      <c r="O99" s="115"/>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5"/>
      <c r="BF99" s="115"/>
      <c r="BG99" s="115"/>
      <c r="BH99" s="115"/>
      <c r="BI99" s="115"/>
      <c r="BJ99" s="115"/>
      <c r="BK99" s="115"/>
      <c r="BL99" s="115"/>
      <c r="BM99" s="115"/>
      <c r="BN99" s="115"/>
      <c r="BO99" s="115"/>
      <c r="BP99" s="115"/>
      <c r="BQ99" s="115"/>
      <c r="BR99" s="115"/>
      <c r="BS99" s="115"/>
      <c r="BT99" s="115"/>
      <c r="BU99" s="115"/>
      <c r="BV99" s="115"/>
      <c r="BW99" s="115"/>
      <c r="BX99" s="115"/>
      <c r="BY99" s="115"/>
      <c r="BZ99" s="115"/>
      <c r="CA99" s="115"/>
      <c r="CB99" s="115"/>
      <c r="CC99" s="115"/>
      <c r="CD99" s="115"/>
      <c r="CE99" s="115"/>
      <c r="CF99" s="115"/>
      <c r="CG99" s="115"/>
      <c r="CH99" s="115"/>
      <c r="CI99" s="115"/>
      <c r="CJ99" s="115"/>
      <c r="CK99" s="115"/>
      <c r="CL99" s="115"/>
      <c r="CM99" s="115"/>
      <c r="CN99" s="115"/>
      <c r="CO99" s="115"/>
      <c r="CP99" s="115"/>
      <c r="CQ99" s="115"/>
      <c r="CR99" s="115"/>
      <c r="CS99" s="115"/>
      <c r="CT99" s="115"/>
      <c r="CU99" s="115"/>
      <c r="CV99" s="115"/>
      <c r="CW99" s="115"/>
      <c r="CX99" s="115"/>
      <c r="CY99" s="115"/>
      <c r="CZ99" s="115"/>
      <c r="DA99" s="115"/>
      <c r="DB99" s="115"/>
      <c r="DC99" s="115"/>
      <c r="DD99" s="115"/>
      <c r="DE99" s="115"/>
      <c r="DF99" s="115"/>
      <c r="DG99" s="115"/>
      <c r="DH99" s="115"/>
      <c r="DI99" s="115"/>
      <c r="DJ99" s="115"/>
      <c r="DK99" s="115"/>
      <c r="DL99" s="115"/>
      <c r="DM99" s="115"/>
      <c r="DN99" s="115"/>
      <c r="DO99" s="115"/>
      <c r="DP99" s="115"/>
      <c r="DQ99" s="115"/>
      <c r="DR99" s="115"/>
      <c r="DS99" s="115"/>
      <c r="DT99" s="115"/>
      <c r="DU99" s="115"/>
      <c r="DV99" s="115"/>
      <c r="DW99" s="115"/>
      <c r="DX99" s="115"/>
      <c r="DY99" s="115"/>
      <c r="DZ99" s="115"/>
      <c r="EA99" s="115"/>
      <c r="EB99" s="115"/>
      <c r="EC99" s="115"/>
      <c r="ED99" s="115"/>
      <c r="EE99" s="115"/>
      <c r="EF99" s="115"/>
      <c r="EG99" s="115"/>
      <c r="EH99" s="115"/>
      <c r="EI99" s="115"/>
      <c r="EJ99" s="115"/>
      <c r="EK99" s="115"/>
      <c r="EL99" s="115"/>
      <c r="EM99" s="115"/>
      <c r="EN99" s="115"/>
      <c r="EO99" s="115"/>
      <c r="EP99" s="115"/>
      <c r="EQ99" s="115"/>
      <c r="ER99" s="115"/>
      <c r="ES99" s="115"/>
      <c r="ET99" s="115"/>
      <c r="EU99" s="115"/>
      <c r="EV99" s="115"/>
      <c r="EW99" s="115"/>
      <c r="EX99" s="115"/>
      <c r="EY99" s="115"/>
      <c r="EZ99" s="115"/>
      <c r="FA99" s="115"/>
      <c r="FB99" s="115"/>
      <c r="FC99" s="115"/>
      <c r="FD99" s="115"/>
      <c r="FE99" s="115"/>
      <c r="FF99" s="115"/>
      <c r="FG99" s="115"/>
      <c r="FH99" s="115"/>
      <c r="FI99" s="115"/>
      <c r="FJ99" s="115"/>
      <c r="FK99" s="115"/>
      <c r="FL99" s="115"/>
      <c r="FM99" s="115"/>
      <c r="FN99" s="115"/>
      <c r="FO99" s="115"/>
      <c r="FP99" s="115"/>
      <c r="FQ99" s="115"/>
      <c r="FR99" s="115"/>
      <c r="FS99" s="115"/>
      <c r="FT99" s="115"/>
      <c r="FU99" s="115"/>
      <c r="FV99" s="115"/>
      <c r="FW99" s="115"/>
      <c r="FX99" s="115"/>
      <c r="FY99" s="115"/>
      <c r="FZ99" s="115"/>
      <c r="GA99" s="115"/>
      <c r="GB99" s="115"/>
      <c r="GC99" s="115"/>
      <c r="GD99" s="115"/>
      <c r="GE99" s="115"/>
      <c r="GF99" s="115"/>
      <c r="GG99" s="115"/>
      <c r="GH99" s="115"/>
      <c r="GI99" s="115"/>
      <c r="GJ99" s="115"/>
      <c r="GK99" s="115"/>
      <c r="GL99" s="115"/>
      <c r="GM99" s="115"/>
      <c r="GN99" s="115"/>
      <c r="GO99" s="115"/>
      <c r="GP99" s="115"/>
      <c r="GQ99" s="115"/>
      <c r="GR99" s="115"/>
      <c r="GS99" s="115"/>
      <c r="GT99" s="115"/>
      <c r="GU99" s="115"/>
      <c r="GV99" s="115"/>
      <c r="GW99" s="115"/>
      <c r="GX99" s="115"/>
      <c r="GY99" s="115"/>
      <c r="GZ99" s="115"/>
      <c r="HA99" s="115"/>
      <c r="HB99" s="115"/>
      <c r="HC99" s="115"/>
      <c r="HD99" s="115"/>
      <c r="HE99" s="115"/>
      <c r="HF99" s="115"/>
      <c r="HG99" s="115"/>
      <c r="HH99" s="115"/>
      <c r="HI99" s="115"/>
      <c r="HJ99" s="115"/>
      <c r="HK99" s="115"/>
      <c r="HL99" s="115"/>
      <c r="HM99" s="115"/>
      <c r="HN99" s="115"/>
      <c r="HO99" s="115"/>
      <c r="HP99" s="115"/>
      <c r="HQ99" s="115"/>
      <c r="HR99" s="115"/>
      <c r="HS99" s="115"/>
      <c r="HT99" s="115"/>
      <c r="HU99" s="115"/>
      <c r="HV99" s="115"/>
      <c r="HW99" s="115"/>
      <c r="HX99" s="115"/>
      <c r="HY99" s="115"/>
      <c r="HZ99" s="115"/>
      <c r="IA99" s="115"/>
      <c r="IB99" s="115"/>
      <c r="IC99" s="115"/>
      <c r="ID99" s="115"/>
      <c r="IE99" s="115"/>
      <c r="IF99" s="115"/>
      <c r="IG99" s="115"/>
      <c r="IH99" s="115"/>
      <c r="II99" s="115"/>
      <c r="IJ99" s="115"/>
      <c r="IK99" s="115"/>
      <c r="IL99" s="115"/>
      <c r="IM99" s="115"/>
      <c r="IN99" s="115"/>
      <c r="IO99" s="115"/>
      <c r="IP99" s="115"/>
      <c r="IQ99" s="115"/>
      <c r="IR99" s="115"/>
      <c r="IS99" s="115"/>
      <c r="IT99" s="115"/>
      <c r="IU99" s="115"/>
    </row>
    <row r="100" spans="1:255" ht="18.5" customHeight="1">
      <c r="A100" s="91"/>
      <c r="B100" s="249"/>
      <c r="C100" s="250"/>
      <c r="D100" s="91"/>
      <c r="E100" s="251"/>
    </row>
    <row r="101" spans="1:255" ht="50.25" customHeight="1">
      <c r="A101" s="722" t="s">
        <v>748</v>
      </c>
      <c r="B101" s="722"/>
      <c r="C101" s="722"/>
      <c r="D101" s="722"/>
      <c r="E101" s="722"/>
      <c r="F101" s="119"/>
    </row>
    <row r="102" spans="1:255" s="124" customFormat="1" ht="27.9" customHeight="1">
      <c r="A102" s="122"/>
      <c r="B102" s="781" t="s">
        <v>462</v>
      </c>
      <c r="C102" s="782"/>
      <c r="D102" s="227"/>
      <c r="E102" s="233"/>
      <c r="F102" s="123"/>
      <c r="G102" s="123"/>
      <c r="H102" s="401"/>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c r="BF102" s="123"/>
      <c r="BG102" s="123"/>
      <c r="BH102" s="123"/>
      <c r="BI102" s="123"/>
      <c r="BJ102" s="123"/>
      <c r="BK102" s="123"/>
      <c r="BL102" s="123"/>
      <c r="BM102" s="123"/>
      <c r="BN102" s="123"/>
      <c r="BO102" s="123"/>
      <c r="BP102" s="123"/>
      <c r="BQ102" s="123"/>
      <c r="BR102" s="123"/>
      <c r="BS102" s="123"/>
      <c r="BT102" s="123"/>
      <c r="BU102" s="123"/>
      <c r="BV102" s="123"/>
      <c r="BW102" s="123"/>
      <c r="BX102" s="123"/>
      <c r="BY102" s="123"/>
      <c r="BZ102" s="123"/>
      <c r="CA102" s="123"/>
      <c r="CB102" s="123"/>
      <c r="CC102" s="123"/>
      <c r="CD102" s="123"/>
      <c r="CE102" s="123"/>
      <c r="CF102" s="123"/>
      <c r="CG102" s="123"/>
      <c r="CH102" s="123"/>
      <c r="CI102" s="123"/>
      <c r="CJ102" s="123"/>
      <c r="CK102" s="123"/>
      <c r="CL102" s="123"/>
      <c r="CM102" s="123"/>
      <c r="CN102" s="123"/>
      <c r="CO102" s="123"/>
      <c r="CP102" s="123"/>
      <c r="CQ102" s="123"/>
      <c r="CR102" s="123"/>
      <c r="CS102" s="123"/>
      <c r="CT102" s="123"/>
      <c r="CU102" s="123"/>
      <c r="CV102" s="123"/>
      <c r="CW102" s="123"/>
      <c r="CX102" s="123"/>
      <c r="CY102" s="123"/>
      <c r="CZ102" s="123"/>
      <c r="DA102" s="123"/>
      <c r="DB102" s="123"/>
      <c r="DC102" s="123"/>
      <c r="DD102" s="123"/>
      <c r="DE102" s="123"/>
      <c r="DF102" s="123"/>
      <c r="DG102" s="123"/>
      <c r="DH102" s="123"/>
      <c r="DI102" s="123"/>
      <c r="DJ102" s="123"/>
      <c r="DK102" s="123"/>
      <c r="DL102" s="123"/>
      <c r="DM102" s="123"/>
      <c r="DN102" s="123"/>
      <c r="DO102" s="123"/>
      <c r="DP102" s="123"/>
      <c r="DQ102" s="123"/>
      <c r="DR102" s="123"/>
      <c r="DS102" s="123"/>
      <c r="DT102" s="123"/>
      <c r="DU102" s="123"/>
      <c r="DV102" s="123"/>
      <c r="DW102" s="123"/>
      <c r="DX102" s="123"/>
      <c r="DY102" s="123"/>
      <c r="DZ102" s="123"/>
      <c r="EA102" s="123"/>
      <c r="EB102" s="123"/>
      <c r="EC102" s="123"/>
      <c r="ED102" s="123"/>
      <c r="EE102" s="123"/>
      <c r="EF102" s="123"/>
      <c r="EG102" s="123"/>
      <c r="EH102" s="123"/>
      <c r="EI102" s="123"/>
      <c r="EJ102" s="123"/>
      <c r="EK102" s="123"/>
      <c r="EL102" s="123"/>
      <c r="EM102" s="123"/>
      <c r="EN102" s="123"/>
      <c r="EO102" s="123"/>
      <c r="EP102" s="123"/>
      <c r="EQ102" s="123"/>
      <c r="ER102" s="123"/>
      <c r="ES102" s="123"/>
      <c r="ET102" s="123"/>
      <c r="EU102" s="123"/>
      <c r="EV102" s="123"/>
      <c r="EW102" s="123"/>
      <c r="EX102" s="123"/>
      <c r="EY102" s="123"/>
      <c r="EZ102" s="123"/>
      <c r="FA102" s="123"/>
      <c r="FB102" s="123"/>
      <c r="FC102" s="123"/>
      <c r="FD102" s="123"/>
      <c r="FE102" s="123"/>
      <c r="FF102" s="123"/>
      <c r="FG102" s="123"/>
      <c r="FH102" s="123"/>
      <c r="FI102" s="123"/>
      <c r="FJ102" s="123"/>
      <c r="FK102" s="123"/>
      <c r="FL102" s="123"/>
      <c r="FM102" s="123"/>
      <c r="FN102" s="123"/>
      <c r="FO102" s="123"/>
      <c r="FP102" s="123"/>
      <c r="FQ102" s="123"/>
      <c r="FR102" s="123"/>
      <c r="FS102" s="123"/>
      <c r="FT102" s="123"/>
      <c r="FU102" s="123"/>
      <c r="FV102" s="123"/>
      <c r="FW102" s="123"/>
      <c r="FX102" s="123"/>
      <c r="FY102" s="123"/>
      <c r="FZ102" s="123"/>
      <c r="GA102" s="123"/>
      <c r="GB102" s="123"/>
      <c r="GC102" s="123"/>
      <c r="GD102" s="123"/>
      <c r="GE102" s="123"/>
      <c r="GF102" s="123"/>
      <c r="GG102" s="123"/>
      <c r="GH102" s="123"/>
      <c r="GI102" s="123"/>
      <c r="GJ102" s="123"/>
      <c r="GK102" s="123"/>
      <c r="GL102" s="123"/>
      <c r="GM102" s="123"/>
      <c r="GN102" s="123"/>
      <c r="GO102" s="123"/>
      <c r="GP102" s="123"/>
      <c r="GQ102" s="123"/>
      <c r="GR102" s="123"/>
      <c r="GS102" s="123"/>
      <c r="GT102" s="123"/>
      <c r="GU102" s="123"/>
      <c r="GV102" s="123"/>
      <c r="GW102" s="123"/>
      <c r="GX102" s="123"/>
      <c r="GY102" s="123"/>
      <c r="GZ102" s="123"/>
      <c r="HA102" s="123"/>
      <c r="HB102" s="123"/>
      <c r="HC102" s="123"/>
      <c r="HD102" s="123"/>
      <c r="HE102" s="123"/>
      <c r="HF102" s="123"/>
      <c r="HG102" s="123"/>
      <c r="HH102" s="123"/>
      <c r="HI102" s="123"/>
      <c r="HJ102" s="123"/>
      <c r="HK102" s="123"/>
      <c r="HL102" s="123"/>
      <c r="HM102" s="123"/>
      <c r="HN102" s="123"/>
      <c r="HO102" s="123"/>
      <c r="HP102" s="123"/>
      <c r="HQ102" s="123"/>
      <c r="HR102" s="123"/>
      <c r="HS102" s="123"/>
      <c r="HT102" s="123"/>
      <c r="HU102" s="123"/>
      <c r="HV102" s="123"/>
      <c r="HW102" s="123"/>
      <c r="HX102" s="123"/>
      <c r="HY102" s="123"/>
      <c r="HZ102" s="123"/>
      <c r="IA102" s="123"/>
      <c r="IB102" s="123"/>
      <c r="IC102" s="123"/>
      <c r="ID102" s="123"/>
      <c r="IE102" s="123"/>
      <c r="IF102" s="123"/>
      <c r="IG102" s="123"/>
      <c r="IH102" s="123"/>
      <c r="II102" s="123"/>
      <c r="IJ102" s="123"/>
      <c r="IK102" s="123"/>
      <c r="IL102" s="123"/>
      <c r="IM102" s="123"/>
      <c r="IN102" s="123"/>
      <c r="IO102" s="123"/>
      <c r="IP102" s="123"/>
      <c r="IQ102" s="123"/>
      <c r="IR102" s="123"/>
      <c r="IS102" s="123"/>
      <c r="IT102" s="123"/>
      <c r="IU102" s="123"/>
    </row>
    <row r="103" spans="1:255" s="124" customFormat="1" ht="27.9" customHeight="1">
      <c r="A103" s="122"/>
      <c r="B103" s="781" t="s">
        <v>463</v>
      </c>
      <c r="C103" s="782"/>
      <c r="D103" s="227"/>
      <c r="E103" s="233"/>
      <c r="F103" s="123"/>
      <c r="G103" s="123"/>
      <c r="H103" s="401"/>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23"/>
      <c r="AE103" s="123"/>
      <c r="AF103" s="123"/>
      <c r="AG103" s="123"/>
      <c r="AH103" s="123"/>
      <c r="AI103" s="123"/>
      <c r="AJ103" s="123"/>
      <c r="AK103" s="123"/>
      <c r="AL103" s="123"/>
      <c r="AM103" s="123"/>
      <c r="AN103" s="123"/>
      <c r="AO103" s="123"/>
      <c r="AP103" s="123"/>
      <c r="AQ103" s="123"/>
      <c r="AR103" s="123"/>
      <c r="AS103" s="123"/>
      <c r="AT103" s="123"/>
      <c r="AU103" s="123"/>
      <c r="AV103" s="123"/>
      <c r="AW103" s="123"/>
      <c r="AX103" s="123"/>
      <c r="AY103" s="123"/>
      <c r="AZ103" s="123"/>
      <c r="BA103" s="123"/>
      <c r="BB103" s="123"/>
      <c r="BC103" s="123"/>
      <c r="BD103" s="123"/>
      <c r="BE103" s="123"/>
      <c r="BF103" s="123"/>
      <c r="BG103" s="123"/>
      <c r="BH103" s="123"/>
      <c r="BI103" s="123"/>
      <c r="BJ103" s="123"/>
      <c r="BK103" s="123"/>
      <c r="BL103" s="123"/>
      <c r="BM103" s="123"/>
      <c r="BN103" s="123"/>
      <c r="BO103" s="123"/>
      <c r="BP103" s="123"/>
      <c r="BQ103" s="123"/>
      <c r="BR103" s="123"/>
      <c r="BS103" s="123"/>
      <c r="BT103" s="123"/>
      <c r="BU103" s="123"/>
      <c r="BV103" s="123"/>
      <c r="BW103" s="123"/>
      <c r="BX103" s="123"/>
      <c r="BY103" s="123"/>
      <c r="BZ103" s="123"/>
      <c r="CA103" s="123"/>
      <c r="CB103" s="123"/>
      <c r="CC103" s="123"/>
      <c r="CD103" s="123"/>
      <c r="CE103" s="123"/>
      <c r="CF103" s="123"/>
      <c r="CG103" s="123"/>
      <c r="CH103" s="123"/>
      <c r="CI103" s="123"/>
      <c r="CJ103" s="123"/>
      <c r="CK103" s="123"/>
      <c r="CL103" s="123"/>
      <c r="CM103" s="123"/>
      <c r="CN103" s="123"/>
      <c r="CO103" s="123"/>
      <c r="CP103" s="123"/>
      <c r="CQ103" s="123"/>
      <c r="CR103" s="123"/>
      <c r="CS103" s="123"/>
      <c r="CT103" s="123"/>
      <c r="CU103" s="123"/>
      <c r="CV103" s="123"/>
      <c r="CW103" s="123"/>
      <c r="CX103" s="123"/>
      <c r="CY103" s="123"/>
      <c r="CZ103" s="123"/>
      <c r="DA103" s="123"/>
      <c r="DB103" s="123"/>
      <c r="DC103" s="123"/>
      <c r="DD103" s="123"/>
      <c r="DE103" s="123"/>
      <c r="DF103" s="123"/>
      <c r="DG103" s="123"/>
      <c r="DH103" s="123"/>
      <c r="DI103" s="123"/>
      <c r="DJ103" s="123"/>
      <c r="DK103" s="123"/>
      <c r="DL103" s="123"/>
      <c r="DM103" s="123"/>
      <c r="DN103" s="123"/>
      <c r="DO103" s="123"/>
      <c r="DP103" s="123"/>
      <c r="DQ103" s="123"/>
      <c r="DR103" s="123"/>
      <c r="DS103" s="123"/>
      <c r="DT103" s="123"/>
      <c r="DU103" s="123"/>
      <c r="DV103" s="123"/>
      <c r="DW103" s="123"/>
      <c r="DX103" s="123"/>
      <c r="DY103" s="123"/>
      <c r="DZ103" s="123"/>
      <c r="EA103" s="123"/>
      <c r="EB103" s="123"/>
      <c r="EC103" s="123"/>
      <c r="ED103" s="123"/>
      <c r="EE103" s="123"/>
      <c r="EF103" s="123"/>
      <c r="EG103" s="123"/>
      <c r="EH103" s="123"/>
      <c r="EI103" s="123"/>
      <c r="EJ103" s="123"/>
      <c r="EK103" s="123"/>
      <c r="EL103" s="123"/>
      <c r="EM103" s="123"/>
      <c r="EN103" s="123"/>
      <c r="EO103" s="123"/>
      <c r="EP103" s="123"/>
      <c r="EQ103" s="123"/>
      <c r="ER103" s="123"/>
      <c r="ES103" s="123"/>
      <c r="ET103" s="123"/>
      <c r="EU103" s="123"/>
      <c r="EV103" s="123"/>
      <c r="EW103" s="123"/>
      <c r="EX103" s="123"/>
      <c r="EY103" s="123"/>
      <c r="EZ103" s="123"/>
      <c r="FA103" s="123"/>
      <c r="FB103" s="123"/>
      <c r="FC103" s="123"/>
      <c r="FD103" s="123"/>
      <c r="FE103" s="123"/>
      <c r="FF103" s="123"/>
      <c r="FG103" s="123"/>
      <c r="FH103" s="123"/>
      <c r="FI103" s="123"/>
      <c r="FJ103" s="123"/>
      <c r="FK103" s="123"/>
      <c r="FL103" s="123"/>
      <c r="FM103" s="123"/>
      <c r="FN103" s="123"/>
      <c r="FO103" s="123"/>
      <c r="FP103" s="123"/>
      <c r="FQ103" s="123"/>
      <c r="FR103" s="123"/>
      <c r="FS103" s="123"/>
      <c r="FT103" s="123"/>
      <c r="FU103" s="123"/>
      <c r="FV103" s="123"/>
      <c r="FW103" s="123"/>
      <c r="FX103" s="123"/>
      <c r="FY103" s="123"/>
      <c r="FZ103" s="123"/>
      <c r="GA103" s="123"/>
      <c r="GB103" s="123"/>
      <c r="GC103" s="123"/>
      <c r="GD103" s="123"/>
      <c r="GE103" s="123"/>
      <c r="GF103" s="123"/>
      <c r="GG103" s="123"/>
      <c r="GH103" s="123"/>
      <c r="GI103" s="123"/>
      <c r="GJ103" s="123"/>
      <c r="GK103" s="123"/>
      <c r="GL103" s="123"/>
      <c r="GM103" s="123"/>
      <c r="GN103" s="123"/>
      <c r="GO103" s="123"/>
      <c r="GP103" s="123"/>
      <c r="GQ103" s="123"/>
      <c r="GR103" s="123"/>
      <c r="GS103" s="123"/>
      <c r="GT103" s="123"/>
      <c r="GU103" s="123"/>
      <c r="GV103" s="123"/>
      <c r="GW103" s="123"/>
      <c r="GX103" s="123"/>
      <c r="GY103" s="123"/>
      <c r="GZ103" s="123"/>
      <c r="HA103" s="123"/>
      <c r="HB103" s="123"/>
      <c r="HC103" s="123"/>
      <c r="HD103" s="123"/>
      <c r="HE103" s="123"/>
      <c r="HF103" s="123"/>
      <c r="HG103" s="123"/>
      <c r="HH103" s="123"/>
      <c r="HI103" s="123"/>
      <c r="HJ103" s="123"/>
      <c r="HK103" s="123"/>
      <c r="HL103" s="123"/>
      <c r="HM103" s="123"/>
      <c r="HN103" s="123"/>
      <c r="HO103" s="123"/>
      <c r="HP103" s="123"/>
      <c r="HQ103" s="123"/>
      <c r="HR103" s="123"/>
      <c r="HS103" s="123"/>
      <c r="HT103" s="123"/>
      <c r="HU103" s="123"/>
      <c r="HV103" s="123"/>
      <c r="HW103" s="123"/>
      <c r="HX103" s="123"/>
      <c r="HY103" s="123"/>
      <c r="HZ103" s="123"/>
      <c r="IA103" s="123"/>
      <c r="IB103" s="123"/>
      <c r="IC103" s="123"/>
      <c r="ID103" s="123"/>
      <c r="IE103" s="123"/>
      <c r="IF103" s="123"/>
      <c r="IG103" s="123"/>
      <c r="IH103" s="123"/>
      <c r="II103" s="123"/>
      <c r="IJ103" s="123"/>
      <c r="IK103" s="123"/>
      <c r="IL103" s="123"/>
      <c r="IM103" s="123"/>
      <c r="IN103" s="123"/>
      <c r="IO103" s="123"/>
      <c r="IP103" s="123"/>
      <c r="IQ103" s="123"/>
      <c r="IR103" s="123"/>
      <c r="IS103" s="123"/>
      <c r="IT103" s="123"/>
      <c r="IU103" s="123"/>
    </row>
    <row r="104" spans="1:255" s="124" customFormat="1" ht="27.9" customHeight="1">
      <c r="A104" s="122"/>
      <c r="B104" s="781" t="s">
        <v>464</v>
      </c>
      <c r="C104" s="782"/>
      <c r="D104" s="227"/>
      <c r="E104" s="233"/>
      <c r="F104" s="123"/>
      <c r="G104" s="123"/>
      <c r="H104" s="401"/>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23"/>
      <c r="AM104" s="123"/>
      <c r="AN104" s="123"/>
      <c r="AO104" s="123"/>
      <c r="AP104" s="123"/>
      <c r="AQ104" s="123"/>
      <c r="AR104" s="123"/>
      <c r="AS104" s="123"/>
      <c r="AT104" s="123"/>
      <c r="AU104" s="123"/>
      <c r="AV104" s="123"/>
      <c r="AW104" s="123"/>
      <c r="AX104" s="123"/>
      <c r="AY104" s="123"/>
      <c r="AZ104" s="123"/>
      <c r="BA104" s="123"/>
      <c r="BB104" s="123"/>
      <c r="BC104" s="123"/>
      <c r="BD104" s="123"/>
      <c r="BE104" s="123"/>
      <c r="BF104" s="123"/>
      <c r="BG104" s="123"/>
      <c r="BH104" s="123"/>
      <c r="BI104" s="123"/>
      <c r="BJ104" s="123"/>
      <c r="BK104" s="123"/>
      <c r="BL104" s="123"/>
      <c r="BM104" s="123"/>
      <c r="BN104" s="123"/>
      <c r="BO104" s="123"/>
      <c r="BP104" s="123"/>
      <c r="BQ104" s="123"/>
      <c r="BR104" s="123"/>
      <c r="BS104" s="123"/>
      <c r="BT104" s="123"/>
      <c r="BU104" s="123"/>
      <c r="BV104" s="123"/>
      <c r="BW104" s="123"/>
      <c r="BX104" s="123"/>
      <c r="BY104" s="123"/>
      <c r="BZ104" s="123"/>
      <c r="CA104" s="123"/>
      <c r="CB104" s="123"/>
      <c r="CC104" s="123"/>
      <c r="CD104" s="123"/>
      <c r="CE104" s="123"/>
      <c r="CF104" s="123"/>
      <c r="CG104" s="123"/>
      <c r="CH104" s="123"/>
      <c r="CI104" s="123"/>
      <c r="CJ104" s="123"/>
      <c r="CK104" s="123"/>
      <c r="CL104" s="123"/>
      <c r="CM104" s="123"/>
      <c r="CN104" s="123"/>
      <c r="CO104" s="123"/>
      <c r="CP104" s="123"/>
      <c r="CQ104" s="123"/>
      <c r="CR104" s="123"/>
      <c r="CS104" s="123"/>
      <c r="CT104" s="123"/>
      <c r="CU104" s="123"/>
      <c r="CV104" s="123"/>
      <c r="CW104" s="123"/>
      <c r="CX104" s="123"/>
      <c r="CY104" s="123"/>
      <c r="CZ104" s="123"/>
      <c r="DA104" s="123"/>
      <c r="DB104" s="123"/>
      <c r="DC104" s="123"/>
      <c r="DD104" s="123"/>
      <c r="DE104" s="123"/>
      <c r="DF104" s="123"/>
      <c r="DG104" s="123"/>
      <c r="DH104" s="123"/>
      <c r="DI104" s="123"/>
      <c r="DJ104" s="123"/>
      <c r="DK104" s="123"/>
      <c r="DL104" s="123"/>
      <c r="DM104" s="123"/>
      <c r="DN104" s="123"/>
      <c r="DO104" s="123"/>
      <c r="DP104" s="123"/>
      <c r="DQ104" s="123"/>
      <c r="DR104" s="123"/>
      <c r="DS104" s="123"/>
      <c r="DT104" s="123"/>
      <c r="DU104" s="123"/>
      <c r="DV104" s="123"/>
      <c r="DW104" s="123"/>
      <c r="DX104" s="123"/>
      <c r="DY104" s="123"/>
      <c r="DZ104" s="123"/>
      <c r="EA104" s="123"/>
      <c r="EB104" s="123"/>
      <c r="EC104" s="123"/>
      <c r="ED104" s="123"/>
      <c r="EE104" s="123"/>
      <c r="EF104" s="123"/>
      <c r="EG104" s="123"/>
      <c r="EH104" s="123"/>
      <c r="EI104" s="123"/>
      <c r="EJ104" s="123"/>
      <c r="EK104" s="123"/>
      <c r="EL104" s="123"/>
      <c r="EM104" s="123"/>
      <c r="EN104" s="123"/>
      <c r="EO104" s="123"/>
      <c r="EP104" s="123"/>
      <c r="EQ104" s="123"/>
      <c r="ER104" s="123"/>
      <c r="ES104" s="123"/>
      <c r="ET104" s="123"/>
      <c r="EU104" s="123"/>
      <c r="EV104" s="123"/>
      <c r="EW104" s="123"/>
      <c r="EX104" s="123"/>
      <c r="EY104" s="123"/>
      <c r="EZ104" s="123"/>
      <c r="FA104" s="123"/>
      <c r="FB104" s="123"/>
      <c r="FC104" s="123"/>
      <c r="FD104" s="123"/>
      <c r="FE104" s="123"/>
      <c r="FF104" s="123"/>
      <c r="FG104" s="123"/>
      <c r="FH104" s="123"/>
      <c r="FI104" s="123"/>
      <c r="FJ104" s="123"/>
      <c r="FK104" s="123"/>
      <c r="FL104" s="123"/>
      <c r="FM104" s="123"/>
      <c r="FN104" s="123"/>
      <c r="FO104" s="123"/>
      <c r="FP104" s="123"/>
      <c r="FQ104" s="123"/>
      <c r="FR104" s="123"/>
      <c r="FS104" s="123"/>
      <c r="FT104" s="123"/>
      <c r="FU104" s="123"/>
      <c r="FV104" s="123"/>
      <c r="FW104" s="123"/>
      <c r="FX104" s="123"/>
      <c r="FY104" s="123"/>
      <c r="FZ104" s="123"/>
      <c r="GA104" s="123"/>
      <c r="GB104" s="123"/>
      <c r="GC104" s="123"/>
      <c r="GD104" s="123"/>
      <c r="GE104" s="123"/>
      <c r="GF104" s="123"/>
      <c r="GG104" s="123"/>
      <c r="GH104" s="123"/>
      <c r="GI104" s="123"/>
      <c r="GJ104" s="123"/>
      <c r="GK104" s="123"/>
      <c r="GL104" s="123"/>
      <c r="GM104" s="123"/>
      <c r="GN104" s="123"/>
      <c r="GO104" s="123"/>
      <c r="GP104" s="123"/>
      <c r="GQ104" s="123"/>
      <c r="GR104" s="123"/>
      <c r="GS104" s="123"/>
      <c r="GT104" s="123"/>
      <c r="GU104" s="123"/>
      <c r="GV104" s="123"/>
      <c r="GW104" s="123"/>
      <c r="GX104" s="123"/>
      <c r="GY104" s="123"/>
      <c r="GZ104" s="123"/>
      <c r="HA104" s="123"/>
      <c r="HB104" s="123"/>
      <c r="HC104" s="123"/>
      <c r="HD104" s="123"/>
      <c r="HE104" s="123"/>
      <c r="HF104" s="123"/>
      <c r="HG104" s="123"/>
      <c r="HH104" s="123"/>
      <c r="HI104" s="123"/>
      <c r="HJ104" s="123"/>
      <c r="HK104" s="123"/>
      <c r="HL104" s="123"/>
      <c r="HM104" s="123"/>
      <c r="HN104" s="123"/>
      <c r="HO104" s="123"/>
      <c r="HP104" s="123"/>
      <c r="HQ104" s="123"/>
      <c r="HR104" s="123"/>
      <c r="HS104" s="123"/>
      <c r="HT104" s="123"/>
      <c r="HU104" s="123"/>
      <c r="HV104" s="123"/>
      <c r="HW104" s="123"/>
      <c r="HX104" s="123"/>
      <c r="HY104" s="123"/>
      <c r="HZ104" s="123"/>
      <c r="IA104" s="123"/>
      <c r="IB104" s="123"/>
      <c r="IC104" s="123"/>
      <c r="ID104" s="123"/>
      <c r="IE104" s="123"/>
      <c r="IF104" s="123"/>
      <c r="IG104" s="123"/>
      <c r="IH104" s="123"/>
      <c r="II104" s="123"/>
      <c r="IJ104" s="123"/>
      <c r="IK104" s="123"/>
      <c r="IL104" s="123"/>
      <c r="IM104" s="123"/>
      <c r="IN104" s="123"/>
      <c r="IO104" s="123"/>
      <c r="IP104" s="123"/>
      <c r="IQ104" s="123"/>
      <c r="IR104" s="123"/>
      <c r="IS104" s="123"/>
      <c r="IT104" s="123"/>
      <c r="IU104" s="123"/>
    </row>
    <row r="105" spans="1:255" s="124" customFormat="1" ht="27.9" customHeight="1">
      <c r="A105" s="122"/>
      <c r="B105" s="781" t="s">
        <v>465</v>
      </c>
      <c r="C105" s="782"/>
      <c r="D105" s="227"/>
      <c r="E105" s="233"/>
      <c r="F105" s="123"/>
      <c r="G105" s="123"/>
      <c r="H105" s="401"/>
      <c r="I105" s="123"/>
      <c r="J105" s="123"/>
      <c r="K105" s="123"/>
      <c r="L105" s="123"/>
      <c r="M105" s="123"/>
      <c r="N105" s="123"/>
      <c r="O105" s="123"/>
      <c r="P105" s="123"/>
      <c r="Q105" s="123"/>
      <c r="R105" s="123"/>
      <c r="S105" s="123"/>
      <c r="T105" s="123"/>
      <c r="U105" s="123"/>
      <c r="V105" s="123"/>
      <c r="W105" s="123"/>
      <c r="X105" s="123"/>
      <c r="Y105" s="123"/>
      <c r="Z105" s="123"/>
      <c r="AA105" s="123"/>
      <c r="AB105" s="123"/>
      <c r="AC105" s="123"/>
      <c r="AD105" s="123"/>
      <c r="AE105" s="123"/>
      <c r="AF105" s="123"/>
      <c r="AG105" s="123"/>
      <c r="AH105" s="123"/>
      <c r="AI105" s="123"/>
      <c r="AJ105" s="123"/>
      <c r="AK105" s="123"/>
      <c r="AL105" s="123"/>
      <c r="AM105" s="123"/>
      <c r="AN105" s="123"/>
      <c r="AO105" s="123"/>
      <c r="AP105" s="123"/>
      <c r="AQ105" s="123"/>
      <c r="AR105" s="123"/>
      <c r="AS105" s="123"/>
      <c r="AT105" s="123"/>
      <c r="AU105" s="123"/>
      <c r="AV105" s="123"/>
      <c r="AW105" s="123"/>
      <c r="AX105" s="123"/>
      <c r="AY105" s="123"/>
      <c r="AZ105" s="123"/>
      <c r="BA105" s="123"/>
      <c r="BB105" s="123"/>
      <c r="BC105" s="123"/>
      <c r="BD105" s="123"/>
      <c r="BE105" s="123"/>
      <c r="BF105" s="123"/>
      <c r="BG105" s="123"/>
      <c r="BH105" s="123"/>
      <c r="BI105" s="123"/>
      <c r="BJ105" s="123"/>
      <c r="BK105" s="123"/>
      <c r="BL105" s="123"/>
      <c r="BM105" s="123"/>
      <c r="BN105" s="123"/>
      <c r="BO105" s="123"/>
      <c r="BP105" s="123"/>
      <c r="BQ105" s="123"/>
      <c r="BR105" s="123"/>
      <c r="BS105" s="123"/>
      <c r="BT105" s="123"/>
      <c r="BU105" s="123"/>
      <c r="BV105" s="123"/>
      <c r="BW105" s="123"/>
      <c r="BX105" s="123"/>
      <c r="BY105" s="123"/>
      <c r="BZ105" s="123"/>
      <c r="CA105" s="123"/>
      <c r="CB105" s="123"/>
      <c r="CC105" s="123"/>
      <c r="CD105" s="123"/>
      <c r="CE105" s="123"/>
      <c r="CF105" s="123"/>
      <c r="CG105" s="123"/>
      <c r="CH105" s="123"/>
      <c r="CI105" s="123"/>
      <c r="CJ105" s="123"/>
      <c r="CK105" s="123"/>
      <c r="CL105" s="123"/>
      <c r="CM105" s="123"/>
      <c r="CN105" s="123"/>
      <c r="CO105" s="123"/>
      <c r="CP105" s="123"/>
      <c r="CQ105" s="123"/>
      <c r="CR105" s="123"/>
      <c r="CS105" s="123"/>
      <c r="CT105" s="123"/>
      <c r="CU105" s="123"/>
      <c r="CV105" s="123"/>
      <c r="CW105" s="123"/>
      <c r="CX105" s="123"/>
      <c r="CY105" s="123"/>
      <c r="CZ105" s="123"/>
      <c r="DA105" s="123"/>
      <c r="DB105" s="123"/>
      <c r="DC105" s="123"/>
      <c r="DD105" s="123"/>
      <c r="DE105" s="123"/>
      <c r="DF105" s="123"/>
      <c r="DG105" s="123"/>
      <c r="DH105" s="123"/>
      <c r="DI105" s="123"/>
      <c r="DJ105" s="123"/>
      <c r="DK105" s="123"/>
      <c r="DL105" s="123"/>
      <c r="DM105" s="123"/>
      <c r="DN105" s="123"/>
      <c r="DO105" s="123"/>
      <c r="DP105" s="123"/>
      <c r="DQ105" s="123"/>
      <c r="DR105" s="123"/>
      <c r="DS105" s="123"/>
      <c r="DT105" s="123"/>
      <c r="DU105" s="123"/>
      <c r="DV105" s="123"/>
      <c r="DW105" s="123"/>
      <c r="DX105" s="123"/>
      <c r="DY105" s="123"/>
      <c r="DZ105" s="123"/>
      <c r="EA105" s="123"/>
      <c r="EB105" s="123"/>
      <c r="EC105" s="123"/>
      <c r="ED105" s="123"/>
      <c r="EE105" s="123"/>
      <c r="EF105" s="123"/>
      <c r="EG105" s="123"/>
      <c r="EH105" s="123"/>
      <c r="EI105" s="123"/>
      <c r="EJ105" s="123"/>
      <c r="EK105" s="123"/>
      <c r="EL105" s="123"/>
      <c r="EM105" s="123"/>
      <c r="EN105" s="123"/>
      <c r="EO105" s="123"/>
      <c r="EP105" s="123"/>
      <c r="EQ105" s="123"/>
      <c r="ER105" s="123"/>
      <c r="ES105" s="123"/>
      <c r="ET105" s="123"/>
      <c r="EU105" s="123"/>
      <c r="EV105" s="123"/>
      <c r="EW105" s="123"/>
      <c r="EX105" s="123"/>
      <c r="EY105" s="123"/>
      <c r="EZ105" s="123"/>
      <c r="FA105" s="123"/>
      <c r="FB105" s="123"/>
      <c r="FC105" s="123"/>
      <c r="FD105" s="123"/>
      <c r="FE105" s="123"/>
      <c r="FF105" s="123"/>
      <c r="FG105" s="123"/>
      <c r="FH105" s="123"/>
      <c r="FI105" s="123"/>
      <c r="FJ105" s="123"/>
      <c r="FK105" s="123"/>
      <c r="FL105" s="123"/>
      <c r="FM105" s="123"/>
      <c r="FN105" s="123"/>
      <c r="FO105" s="123"/>
      <c r="FP105" s="123"/>
      <c r="FQ105" s="123"/>
      <c r="FR105" s="123"/>
      <c r="FS105" s="123"/>
      <c r="FT105" s="123"/>
      <c r="FU105" s="123"/>
      <c r="FV105" s="123"/>
      <c r="FW105" s="123"/>
      <c r="FX105" s="123"/>
      <c r="FY105" s="123"/>
      <c r="FZ105" s="123"/>
      <c r="GA105" s="123"/>
      <c r="GB105" s="123"/>
      <c r="GC105" s="123"/>
      <c r="GD105" s="123"/>
      <c r="GE105" s="123"/>
      <c r="GF105" s="123"/>
      <c r="GG105" s="123"/>
      <c r="GH105" s="123"/>
      <c r="GI105" s="123"/>
      <c r="GJ105" s="123"/>
      <c r="GK105" s="123"/>
      <c r="GL105" s="123"/>
      <c r="GM105" s="123"/>
      <c r="GN105" s="123"/>
      <c r="GO105" s="123"/>
      <c r="GP105" s="123"/>
      <c r="GQ105" s="123"/>
      <c r="GR105" s="123"/>
      <c r="GS105" s="123"/>
      <c r="GT105" s="123"/>
      <c r="GU105" s="123"/>
      <c r="GV105" s="123"/>
      <c r="GW105" s="123"/>
      <c r="GX105" s="123"/>
      <c r="GY105" s="123"/>
      <c r="GZ105" s="123"/>
      <c r="HA105" s="123"/>
      <c r="HB105" s="123"/>
      <c r="HC105" s="123"/>
      <c r="HD105" s="123"/>
      <c r="HE105" s="123"/>
      <c r="HF105" s="123"/>
      <c r="HG105" s="123"/>
      <c r="HH105" s="123"/>
      <c r="HI105" s="123"/>
      <c r="HJ105" s="123"/>
      <c r="HK105" s="123"/>
      <c r="HL105" s="123"/>
      <c r="HM105" s="123"/>
      <c r="HN105" s="123"/>
      <c r="HO105" s="123"/>
      <c r="HP105" s="123"/>
      <c r="HQ105" s="123"/>
      <c r="HR105" s="123"/>
      <c r="HS105" s="123"/>
      <c r="HT105" s="123"/>
      <c r="HU105" s="123"/>
      <c r="HV105" s="123"/>
      <c r="HW105" s="123"/>
      <c r="HX105" s="123"/>
      <c r="HY105" s="123"/>
      <c r="HZ105" s="123"/>
      <c r="IA105" s="123"/>
      <c r="IB105" s="123"/>
      <c r="IC105" s="123"/>
      <c r="ID105" s="123"/>
      <c r="IE105" s="123"/>
      <c r="IF105" s="123"/>
      <c r="IG105" s="123"/>
      <c r="IH105" s="123"/>
      <c r="II105" s="123"/>
      <c r="IJ105" s="123"/>
      <c r="IK105" s="123"/>
      <c r="IL105" s="123"/>
      <c r="IM105" s="123"/>
      <c r="IN105" s="123"/>
      <c r="IO105" s="123"/>
      <c r="IP105" s="123"/>
      <c r="IQ105" s="123"/>
      <c r="IR105" s="123"/>
      <c r="IS105" s="123"/>
      <c r="IT105" s="123"/>
      <c r="IU105" s="123"/>
    </row>
    <row r="106" spans="1:255" s="124" customFormat="1" ht="27.9" customHeight="1">
      <c r="A106" s="122"/>
      <c r="B106" s="829" t="s">
        <v>808</v>
      </c>
      <c r="C106" s="830"/>
      <c r="D106" s="125"/>
      <c r="E106" s="111" t="s">
        <v>387</v>
      </c>
      <c r="F106" s="123"/>
      <c r="G106" s="123"/>
      <c r="H106" s="401"/>
      <c r="I106" s="123"/>
      <c r="J106" s="123"/>
      <c r="K106" s="123"/>
      <c r="L106" s="123"/>
      <c r="M106" s="123"/>
      <c r="N106" s="123"/>
      <c r="O106" s="123"/>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c r="BH106" s="123"/>
      <c r="BI106" s="123"/>
      <c r="BJ106" s="123"/>
      <c r="BK106" s="123"/>
      <c r="BL106" s="123"/>
      <c r="BM106" s="123"/>
      <c r="BN106" s="123"/>
      <c r="BO106" s="123"/>
      <c r="BP106" s="123"/>
      <c r="BQ106" s="123"/>
      <c r="BR106" s="123"/>
      <c r="BS106" s="123"/>
      <c r="BT106" s="123"/>
      <c r="BU106" s="123"/>
      <c r="BV106" s="123"/>
      <c r="BW106" s="123"/>
      <c r="BX106" s="123"/>
      <c r="BY106" s="123"/>
      <c r="BZ106" s="123"/>
      <c r="CA106" s="123"/>
      <c r="CB106" s="123"/>
      <c r="CC106" s="123"/>
      <c r="CD106" s="123"/>
      <c r="CE106" s="123"/>
      <c r="CF106" s="123"/>
      <c r="CG106" s="123"/>
      <c r="CH106" s="123"/>
      <c r="CI106" s="123"/>
      <c r="CJ106" s="123"/>
      <c r="CK106" s="123"/>
      <c r="CL106" s="123"/>
      <c r="CM106" s="123"/>
      <c r="CN106" s="123"/>
      <c r="CO106" s="123"/>
      <c r="CP106" s="123"/>
      <c r="CQ106" s="123"/>
      <c r="CR106" s="123"/>
      <c r="CS106" s="123"/>
      <c r="CT106" s="123"/>
      <c r="CU106" s="123"/>
      <c r="CV106" s="123"/>
      <c r="CW106" s="123"/>
      <c r="CX106" s="123"/>
      <c r="CY106" s="123"/>
      <c r="CZ106" s="123"/>
      <c r="DA106" s="123"/>
      <c r="DB106" s="123"/>
      <c r="DC106" s="123"/>
      <c r="DD106" s="123"/>
      <c r="DE106" s="123"/>
      <c r="DF106" s="123"/>
      <c r="DG106" s="123"/>
      <c r="DH106" s="123"/>
      <c r="DI106" s="123"/>
      <c r="DJ106" s="123"/>
      <c r="DK106" s="123"/>
      <c r="DL106" s="123"/>
      <c r="DM106" s="123"/>
      <c r="DN106" s="123"/>
      <c r="DO106" s="123"/>
      <c r="DP106" s="123"/>
      <c r="DQ106" s="123"/>
      <c r="DR106" s="123"/>
      <c r="DS106" s="123"/>
      <c r="DT106" s="123"/>
      <c r="DU106" s="123"/>
      <c r="DV106" s="123"/>
      <c r="DW106" s="123"/>
      <c r="DX106" s="123"/>
      <c r="DY106" s="123"/>
      <c r="DZ106" s="123"/>
      <c r="EA106" s="123"/>
      <c r="EB106" s="123"/>
      <c r="EC106" s="123"/>
      <c r="ED106" s="123"/>
      <c r="EE106" s="123"/>
      <c r="EF106" s="123"/>
      <c r="EG106" s="123"/>
      <c r="EH106" s="123"/>
      <c r="EI106" s="123"/>
      <c r="EJ106" s="123"/>
      <c r="EK106" s="123"/>
      <c r="EL106" s="123"/>
      <c r="EM106" s="123"/>
      <c r="EN106" s="123"/>
      <c r="EO106" s="123"/>
      <c r="EP106" s="123"/>
      <c r="EQ106" s="123"/>
      <c r="ER106" s="123"/>
      <c r="ES106" s="123"/>
      <c r="ET106" s="123"/>
      <c r="EU106" s="123"/>
      <c r="EV106" s="123"/>
      <c r="EW106" s="123"/>
      <c r="EX106" s="123"/>
      <c r="EY106" s="123"/>
      <c r="EZ106" s="123"/>
      <c r="FA106" s="123"/>
      <c r="FB106" s="123"/>
      <c r="FC106" s="123"/>
      <c r="FD106" s="123"/>
      <c r="FE106" s="123"/>
      <c r="FF106" s="123"/>
      <c r="FG106" s="123"/>
      <c r="FH106" s="123"/>
      <c r="FI106" s="123"/>
      <c r="FJ106" s="123"/>
      <c r="FK106" s="123"/>
      <c r="FL106" s="123"/>
      <c r="FM106" s="123"/>
      <c r="FN106" s="123"/>
      <c r="FO106" s="123"/>
      <c r="FP106" s="123"/>
      <c r="FQ106" s="123"/>
      <c r="FR106" s="123"/>
      <c r="FS106" s="123"/>
      <c r="FT106" s="123"/>
      <c r="FU106" s="123"/>
      <c r="FV106" s="123"/>
      <c r="FW106" s="123"/>
      <c r="FX106" s="123"/>
      <c r="FY106" s="123"/>
      <c r="FZ106" s="123"/>
      <c r="GA106" s="123"/>
      <c r="GB106" s="123"/>
      <c r="GC106" s="123"/>
      <c r="GD106" s="123"/>
      <c r="GE106" s="123"/>
      <c r="GF106" s="123"/>
      <c r="GG106" s="123"/>
      <c r="GH106" s="123"/>
      <c r="GI106" s="123"/>
      <c r="GJ106" s="123"/>
      <c r="GK106" s="123"/>
      <c r="GL106" s="123"/>
      <c r="GM106" s="123"/>
      <c r="GN106" s="123"/>
      <c r="GO106" s="123"/>
      <c r="GP106" s="123"/>
      <c r="GQ106" s="123"/>
      <c r="GR106" s="123"/>
      <c r="GS106" s="123"/>
      <c r="GT106" s="123"/>
      <c r="GU106" s="123"/>
      <c r="GV106" s="123"/>
      <c r="GW106" s="123"/>
      <c r="GX106" s="123"/>
      <c r="GY106" s="123"/>
      <c r="GZ106" s="123"/>
      <c r="HA106" s="123"/>
      <c r="HB106" s="123"/>
      <c r="HC106" s="123"/>
      <c r="HD106" s="123"/>
      <c r="HE106" s="123"/>
      <c r="HF106" s="123"/>
      <c r="HG106" s="123"/>
      <c r="HH106" s="123"/>
      <c r="HI106" s="123"/>
      <c r="HJ106" s="123"/>
      <c r="HK106" s="123"/>
      <c r="HL106" s="123"/>
      <c r="HM106" s="123"/>
      <c r="HN106" s="123"/>
      <c r="HO106" s="123"/>
      <c r="HP106" s="123"/>
      <c r="HQ106" s="123"/>
      <c r="HR106" s="123"/>
      <c r="HS106" s="123"/>
      <c r="HT106" s="123"/>
      <c r="HU106" s="123"/>
      <c r="HV106" s="123"/>
      <c r="HW106" s="123"/>
      <c r="HX106" s="123"/>
      <c r="HY106" s="123"/>
      <c r="HZ106" s="123"/>
      <c r="IA106" s="123"/>
      <c r="IB106" s="123"/>
      <c r="IC106" s="123"/>
      <c r="ID106" s="123"/>
      <c r="IE106" s="123"/>
      <c r="IF106" s="123"/>
      <c r="IG106" s="123"/>
      <c r="IH106" s="123"/>
      <c r="II106" s="123"/>
      <c r="IJ106" s="123"/>
      <c r="IK106" s="123"/>
      <c r="IL106" s="123"/>
      <c r="IM106" s="123"/>
      <c r="IN106" s="123"/>
      <c r="IO106" s="123"/>
      <c r="IP106" s="123"/>
      <c r="IQ106" s="123"/>
      <c r="IR106" s="123"/>
      <c r="IS106" s="123"/>
      <c r="IT106" s="123"/>
      <c r="IU106" s="123"/>
    </row>
    <row r="107" spans="1:255" s="124" customFormat="1" ht="27.9" customHeight="1">
      <c r="A107" s="122"/>
      <c r="B107" s="884"/>
      <c r="C107" s="885"/>
      <c r="D107" s="885"/>
      <c r="E107" s="886"/>
      <c r="F107" s="123"/>
      <c r="G107" s="123"/>
      <c r="H107" s="401"/>
      <c r="I107" s="123"/>
      <c r="J107" s="123"/>
      <c r="K107" s="123"/>
      <c r="L107" s="123"/>
      <c r="M107" s="123"/>
      <c r="N107" s="123"/>
      <c r="O107" s="123"/>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c r="BF107" s="123"/>
      <c r="BG107" s="123"/>
      <c r="BH107" s="123"/>
      <c r="BI107" s="123"/>
      <c r="BJ107" s="123"/>
      <c r="BK107" s="123"/>
      <c r="BL107" s="123"/>
      <c r="BM107" s="123"/>
      <c r="BN107" s="123"/>
      <c r="BO107" s="123"/>
      <c r="BP107" s="123"/>
      <c r="BQ107" s="123"/>
      <c r="BR107" s="123"/>
      <c r="BS107" s="123"/>
      <c r="BT107" s="123"/>
      <c r="BU107" s="123"/>
      <c r="BV107" s="123"/>
      <c r="BW107" s="123"/>
      <c r="BX107" s="123"/>
      <c r="BY107" s="123"/>
      <c r="BZ107" s="123"/>
      <c r="CA107" s="123"/>
      <c r="CB107" s="123"/>
      <c r="CC107" s="123"/>
      <c r="CD107" s="123"/>
      <c r="CE107" s="123"/>
      <c r="CF107" s="123"/>
      <c r="CG107" s="123"/>
      <c r="CH107" s="123"/>
      <c r="CI107" s="123"/>
      <c r="CJ107" s="123"/>
      <c r="CK107" s="123"/>
      <c r="CL107" s="123"/>
      <c r="CM107" s="123"/>
      <c r="CN107" s="123"/>
      <c r="CO107" s="123"/>
      <c r="CP107" s="123"/>
      <c r="CQ107" s="123"/>
      <c r="CR107" s="123"/>
      <c r="CS107" s="123"/>
      <c r="CT107" s="123"/>
      <c r="CU107" s="123"/>
      <c r="CV107" s="123"/>
      <c r="CW107" s="123"/>
      <c r="CX107" s="123"/>
      <c r="CY107" s="123"/>
      <c r="CZ107" s="123"/>
      <c r="DA107" s="123"/>
      <c r="DB107" s="123"/>
      <c r="DC107" s="123"/>
      <c r="DD107" s="123"/>
      <c r="DE107" s="123"/>
      <c r="DF107" s="123"/>
      <c r="DG107" s="123"/>
      <c r="DH107" s="123"/>
      <c r="DI107" s="123"/>
      <c r="DJ107" s="123"/>
      <c r="DK107" s="123"/>
      <c r="DL107" s="123"/>
      <c r="DM107" s="123"/>
      <c r="DN107" s="123"/>
      <c r="DO107" s="123"/>
      <c r="DP107" s="123"/>
      <c r="DQ107" s="123"/>
      <c r="DR107" s="123"/>
      <c r="DS107" s="123"/>
      <c r="DT107" s="123"/>
      <c r="DU107" s="123"/>
      <c r="DV107" s="123"/>
      <c r="DW107" s="123"/>
      <c r="DX107" s="123"/>
      <c r="DY107" s="123"/>
      <c r="DZ107" s="123"/>
      <c r="EA107" s="123"/>
      <c r="EB107" s="123"/>
      <c r="EC107" s="123"/>
      <c r="ED107" s="123"/>
      <c r="EE107" s="123"/>
      <c r="EF107" s="123"/>
      <c r="EG107" s="123"/>
      <c r="EH107" s="123"/>
      <c r="EI107" s="123"/>
      <c r="EJ107" s="123"/>
      <c r="EK107" s="123"/>
      <c r="EL107" s="123"/>
      <c r="EM107" s="123"/>
      <c r="EN107" s="123"/>
      <c r="EO107" s="123"/>
      <c r="EP107" s="123"/>
      <c r="EQ107" s="123"/>
      <c r="ER107" s="123"/>
      <c r="ES107" s="123"/>
      <c r="ET107" s="123"/>
      <c r="EU107" s="123"/>
      <c r="EV107" s="123"/>
      <c r="EW107" s="123"/>
      <c r="EX107" s="123"/>
      <c r="EY107" s="123"/>
      <c r="EZ107" s="123"/>
      <c r="FA107" s="123"/>
      <c r="FB107" s="123"/>
      <c r="FC107" s="123"/>
      <c r="FD107" s="123"/>
      <c r="FE107" s="123"/>
      <c r="FF107" s="123"/>
      <c r="FG107" s="123"/>
      <c r="FH107" s="123"/>
      <c r="FI107" s="123"/>
      <c r="FJ107" s="123"/>
      <c r="FK107" s="123"/>
      <c r="FL107" s="123"/>
      <c r="FM107" s="123"/>
      <c r="FN107" s="123"/>
      <c r="FO107" s="123"/>
      <c r="FP107" s="123"/>
      <c r="FQ107" s="123"/>
      <c r="FR107" s="123"/>
      <c r="FS107" s="123"/>
      <c r="FT107" s="123"/>
      <c r="FU107" s="123"/>
      <c r="FV107" s="123"/>
      <c r="FW107" s="123"/>
      <c r="FX107" s="123"/>
      <c r="FY107" s="123"/>
      <c r="FZ107" s="123"/>
      <c r="GA107" s="123"/>
      <c r="GB107" s="123"/>
      <c r="GC107" s="123"/>
      <c r="GD107" s="123"/>
      <c r="GE107" s="123"/>
      <c r="GF107" s="123"/>
      <c r="GG107" s="123"/>
      <c r="GH107" s="123"/>
      <c r="GI107" s="123"/>
      <c r="GJ107" s="123"/>
      <c r="GK107" s="123"/>
      <c r="GL107" s="123"/>
      <c r="GM107" s="123"/>
      <c r="GN107" s="123"/>
      <c r="GO107" s="123"/>
      <c r="GP107" s="123"/>
      <c r="GQ107" s="123"/>
      <c r="GR107" s="123"/>
      <c r="GS107" s="123"/>
      <c r="GT107" s="123"/>
      <c r="GU107" s="123"/>
      <c r="GV107" s="123"/>
      <c r="GW107" s="123"/>
      <c r="GX107" s="123"/>
      <c r="GY107" s="123"/>
      <c r="GZ107" s="123"/>
      <c r="HA107" s="123"/>
      <c r="HB107" s="123"/>
      <c r="HC107" s="123"/>
      <c r="HD107" s="123"/>
      <c r="HE107" s="123"/>
      <c r="HF107" s="123"/>
      <c r="HG107" s="123"/>
      <c r="HH107" s="123"/>
      <c r="HI107" s="123"/>
      <c r="HJ107" s="123"/>
      <c r="HK107" s="123"/>
      <c r="HL107" s="123"/>
      <c r="HM107" s="123"/>
      <c r="HN107" s="123"/>
      <c r="HO107" s="123"/>
      <c r="HP107" s="123"/>
      <c r="HQ107" s="123"/>
      <c r="HR107" s="123"/>
      <c r="HS107" s="123"/>
      <c r="HT107" s="123"/>
      <c r="HU107" s="123"/>
      <c r="HV107" s="123"/>
      <c r="HW107" s="123"/>
      <c r="HX107" s="123"/>
      <c r="HY107" s="123"/>
      <c r="HZ107" s="123"/>
      <c r="IA107" s="123"/>
      <c r="IB107" s="123"/>
      <c r="IC107" s="123"/>
      <c r="ID107" s="123"/>
      <c r="IE107" s="123"/>
      <c r="IF107" s="123"/>
      <c r="IG107" s="123"/>
      <c r="IH107" s="123"/>
      <c r="II107" s="123"/>
      <c r="IJ107" s="123"/>
      <c r="IK107" s="123"/>
      <c r="IL107" s="123"/>
      <c r="IM107" s="123"/>
      <c r="IN107" s="123"/>
      <c r="IO107" s="123"/>
      <c r="IP107" s="123"/>
      <c r="IQ107" s="123"/>
      <c r="IR107" s="123"/>
      <c r="IS107" s="123"/>
      <c r="IT107" s="123"/>
      <c r="IU107" s="123"/>
    </row>
    <row r="108" spans="1:255" ht="18.5" customHeight="1">
      <c r="A108" s="91"/>
      <c r="B108" s="91"/>
      <c r="C108" s="250"/>
      <c r="D108" s="249"/>
      <c r="E108" s="251"/>
    </row>
    <row r="109" spans="1:255" ht="54" customHeight="1">
      <c r="A109" s="722" t="s">
        <v>749</v>
      </c>
      <c r="B109" s="732"/>
      <c r="C109" s="732"/>
      <c r="D109" s="732"/>
      <c r="E109" s="732"/>
      <c r="F109" s="119"/>
    </row>
    <row r="110" spans="1:255" s="107" customFormat="1" ht="27.9" customHeight="1">
      <c r="A110" s="105"/>
      <c r="B110" s="781" t="s">
        <v>466</v>
      </c>
      <c r="C110" s="782"/>
      <c r="D110" s="222"/>
      <c r="E110" s="233"/>
      <c r="F110" s="106"/>
      <c r="G110" s="106"/>
      <c r="H110" s="398"/>
      <c r="I110" s="215"/>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06"/>
      <c r="DS110" s="106"/>
      <c r="DT110" s="106"/>
      <c r="DU110" s="106"/>
      <c r="DV110" s="106"/>
      <c r="DW110" s="106"/>
      <c r="DX110" s="106"/>
      <c r="DY110" s="106"/>
      <c r="DZ110" s="106"/>
      <c r="EA110" s="106"/>
      <c r="EB110" s="106"/>
      <c r="EC110" s="106"/>
      <c r="ED110" s="106"/>
      <c r="EE110" s="106"/>
      <c r="EF110" s="106"/>
      <c r="EG110" s="106"/>
      <c r="EH110" s="106"/>
      <c r="EI110" s="106"/>
      <c r="EJ110" s="106"/>
      <c r="EK110" s="106"/>
      <c r="EL110" s="106"/>
      <c r="EM110" s="106"/>
      <c r="EN110" s="106"/>
      <c r="EO110" s="106"/>
      <c r="EP110" s="106"/>
      <c r="EQ110" s="106"/>
      <c r="ER110" s="106"/>
      <c r="ES110" s="106"/>
      <c r="ET110" s="106"/>
      <c r="EU110" s="106"/>
      <c r="EV110" s="106"/>
      <c r="EW110" s="106"/>
      <c r="EX110" s="106"/>
      <c r="EY110" s="106"/>
      <c r="EZ110" s="106"/>
      <c r="FA110" s="106"/>
      <c r="FB110" s="106"/>
      <c r="FC110" s="106"/>
      <c r="FD110" s="106"/>
      <c r="FE110" s="106"/>
      <c r="FF110" s="106"/>
      <c r="FG110" s="106"/>
      <c r="FH110" s="106"/>
      <c r="FI110" s="106"/>
      <c r="FJ110" s="106"/>
      <c r="FK110" s="106"/>
      <c r="FL110" s="106"/>
      <c r="FM110" s="106"/>
      <c r="FN110" s="106"/>
      <c r="FO110" s="106"/>
      <c r="FP110" s="106"/>
      <c r="FQ110" s="106"/>
      <c r="FR110" s="106"/>
      <c r="FS110" s="106"/>
      <c r="FT110" s="106"/>
      <c r="FU110" s="106"/>
      <c r="FV110" s="106"/>
      <c r="FW110" s="106"/>
      <c r="FX110" s="106"/>
      <c r="FY110" s="106"/>
      <c r="FZ110" s="106"/>
      <c r="GA110" s="106"/>
      <c r="GB110" s="106"/>
      <c r="GC110" s="106"/>
      <c r="GD110" s="106"/>
      <c r="GE110" s="106"/>
      <c r="GF110" s="106"/>
      <c r="GG110" s="106"/>
      <c r="GH110" s="106"/>
      <c r="GI110" s="106"/>
      <c r="GJ110" s="106"/>
      <c r="GK110" s="106"/>
      <c r="GL110" s="106"/>
      <c r="GM110" s="106"/>
      <c r="GN110" s="106"/>
      <c r="GO110" s="106"/>
      <c r="GP110" s="106"/>
      <c r="GQ110" s="106"/>
      <c r="GR110" s="106"/>
      <c r="GS110" s="106"/>
      <c r="GT110" s="106"/>
      <c r="GU110" s="106"/>
      <c r="GV110" s="106"/>
      <c r="GW110" s="106"/>
      <c r="GX110" s="106"/>
      <c r="GY110" s="106"/>
      <c r="GZ110" s="106"/>
      <c r="HA110" s="106"/>
      <c r="HB110" s="106"/>
      <c r="HC110" s="106"/>
      <c r="HD110" s="106"/>
      <c r="HE110" s="106"/>
      <c r="HF110" s="106"/>
      <c r="HG110" s="106"/>
      <c r="HH110" s="106"/>
      <c r="HI110" s="106"/>
      <c r="HJ110" s="106"/>
      <c r="HK110" s="106"/>
      <c r="HL110" s="106"/>
      <c r="HM110" s="106"/>
      <c r="HN110" s="106"/>
      <c r="HO110" s="106"/>
      <c r="HP110" s="106"/>
      <c r="HQ110" s="106"/>
      <c r="HR110" s="106"/>
      <c r="HS110" s="106"/>
      <c r="HT110" s="106"/>
      <c r="HU110" s="106"/>
      <c r="HV110" s="106"/>
      <c r="HW110" s="106"/>
      <c r="HX110" s="106"/>
      <c r="HY110" s="106"/>
      <c r="HZ110" s="106"/>
      <c r="IA110" s="106"/>
      <c r="IB110" s="106"/>
      <c r="IC110" s="106"/>
      <c r="ID110" s="106"/>
      <c r="IE110" s="106"/>
      <c r="IF110" s="106"/>
      <c r="IG110" s="106"/>
      <c r="IH110" s="106"/>
      <c r="II110" s="106"/>
      <c r="IJ110" s="106"/>
      <c r="IK110" s="106"/>
      <c r="IL110" s="106"/>
      <c r="IM110" s="106"/>
      <c r="IN110" s="106"/>
      <c r="IO110" s="106"/>
      <c r="IP110" s="106"/>
      <c r="IQ110" s="106"/>
      <c r="IR110" s="106"/>
      <c r="IS110" s="106"/>
      <c r="IT110" s="106"/>
      <c r="IU110" s="106"/>
    </row>
    <row r="111" spans="1:255" s="107" customFormat="1" ht="27.9" customHeight="1">
      <c r="A111" s="105"/>
      <c r="B111" s="781" t="s">
        <v>467</v>
      </c>
      <c r="C111" s="782"/>
      <c r="D111" s="257"/>
      <c r="E111" s="233"/>
      <c r="F111" s="106"/>
      <c r="G111" s="106"/>
      <c r="H111" s="398"/>
      <c r="I111" s="234" t="str">
        <f>IF(COUNTIF(K110:K111,"◯")&gt;1,"１つだけ選んでください","")</f>
        <v/>
      </c>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06"/>
      <c r="DS111" s="106"/>
      <c r="DT111" s="106"/>
      <c r="DU111" s="106"/>
      <c r="DV111" s="106"/>
      <c r="DW111" s="106"/>
      <c r="DX111" s="106"/>
      <c r="DY111" s="106"/>
      <c r="DZ111" s="106"/>
      <c r="EA111" s="106"/>
      <c r="EB111" s="106"/>
      <c r="EC111" s="106"/>
      <c r="ED111" s="106"/>
      <c r="EE111" s="106"/>
      <c r="EF111" s="106"/>
      <c r="EG111" s="106"/>
      <c r="EH111" s="106"/>
      <c r="EI111" s="106"/>
      <c r="EJ111" s="106"/>
      <c r="EK111" s="106"/>
      <c r="EL111" s="106"/>
      <c r="EM111" s="106"/>
      <c r="EN111" s="106"/>
      <c r="EO111" s="106"/>
      <c r="EP111" s="106"/>
      <c r="EQ111" s="106"/>
      <c r="ER111" s="106"/>
      <c r="ES111" s="106"/>
      <c r="ET111" s="106"/>
      <c r="EU111" s="106"/>
      <c r="EV111" s="106"/>
      <c r="EW111" s="106"/>
      <c r="EX111" s="106"/>
      <c r="EY111" s="106"/>
      <c r="EZ111" s="106"/>
      <c r="FA111" s="106"/>
      <c r="FB111" s="106"/>
      <c r="FC111" s="106"/>
      <c r="FD111" s="106"/>
      <c r="FE111" s="106"/>
      <c r="FF111" s="106"/>
      <c r="FG111" s="106"/>
      <c r="FH111" s="106"/>
      <c r="FI111" s="106"/>
      <c r="FJ111" s="106"/>
      <c r="FK111" s="106"/>
      <c r="FL111" s="106"/>
      <c r="FM111" s="106"/>
      <c r="FN111" s="106"/>
      <c r="FO111" s="106"/>
      <c r="FP111" s="106"/>
      <c r="FQ111" s="106"/>
      <c r="FR111" s="106"/>
      <c r="FS111" s="106"/>
      <c r="FT111" s="106"/>
      <c r="FU111" s="106"/>
      <c r="FV111" s="106"/>
      <c r="FW111" s="106"/>
      <c r="FX111" s="106"/>
      <c r="FY111" s="106"/>
      <c r="FZ111" s="106"/>
      <c r="GA111" s="106"/>
      <c r="GB111" s="106"/>
      <c r="GC111" s="106"/>
      <c r="GD111" s="106"/>
      <c r="GE111" s="106"/>
      <c r="GF111" s="106"/>
      <c r="GG111" s="106"/>
      <c r="GH111" s="106"/>
      <c r="GI111" s="106"/>
      <c r="GJ111" s="106"/>
      <c r="GK111" s="106"/>
      <c r="GL111" s="106"/>
      <c r="GM111" s="106"/>
      <c r="GN111" s="106"/>
      <c r="GO111" s="106"/>
      <c r="GP111" s="106"/>
      <c r="GQ111" s="106"/>
      <c r="GR111" s="106"/>
      <c r="GS111" s="106"/>
      <c r="GT111" s="106"/>
      <c r="GU111" s="106"/>
      <c r="GV111" s="106"/>
      <c r="GW111" s="106"/>
      <c r="GX111" s="106"/>
      <c r="GY111" s="106"/>
      <c r="GZ111" s="106"/>
      <c r="HA111" s="106"/>
      <c r="HB111" s="106"/>
      <c r="HC111" s="106"/>
      <c r="HD111" s="106"/>
      <c r="HE111" s="106"/>
      <c r="HF111" s="106"/>
      <c r="HG111" s="106"/>
      <c r="HH111" s="106"/>
      <c r="HI111" s="106"/>
      <c r="HJ111" s="106"/>
      <c r="HK111" s="106"/>
      <c r="HL111" s="106"/>
      <c r="HM111" s="106"/>
      <c r="HN111" s="106"/>
      <c r="HO111" s="106"/>
      <c r="HP111" s="106"/>
      <c r="HQ111" s="106"/>
      <c r="HR111" s="106"/>
      <c r="HS111" s="106"/>
      <c r="HT111" s="106"/>
      <c r="HU111" s="106"/>
      <c r="HV111" s="106"/>
      <c r="HW111" s="106"/>
      <c r="HX111" s="106"/>
      <c r="HY111" s="106"/>
      <c r="HZ111" s="106"/>
      <c r="IA111" s="106"/>
      <c r="IB111" s="106"/>
      <c r="IC111" s="106"/>
      <c r="ID111" s="106"/>
      <c r="IE111" s="106"/>
      <c r="IF111" s="106"/>
      <c r="IG111" s="106"/>
      <c r="IH111" s="106"/>
      <c r="II111" s="106"/>
      <c r="IJ111" s="106"/>
      <c r="IK111" s="106"/>
      <c r="IL111" s="106"/>
      <c r="IM111" s="106"/>
      <c r="IN111" s="106"/>
      <c r="IO111" s="106"/>
      <c r="IP111" s="106"/>
      <c r="IQ111" s="106"/>
      <c r="IR111" s="106"/>
      <c r="IS111" s="106"/>
      <c r="IT111" s="106"/>
      <c r="IU111" s="106"/>
    </row>
    <row r="112" spans="1:255" ht="18.5" customHeight="1">
      <c r="A112" s="91"/>
      <c r="B112" s="249"/>
      <c r="C112" s="894" t="str">
        <f>IF(COUNTIF(E110:E111,"◯")&gt;1,"１つだけ選んでください","")</f>
        <v/>
      </c>
      <c r="D112" s="894"/>
      <c r="E112" s="894"/>
      <c r="H112" s="395"/>
      <c r="I112" s="119"/>
    </row>
    <row r="113" spans="1:255" ht="18.5" customHeight="1">
      <c r="A113" s="91"/>
      <c r="B113" s="91"/>
      <c r="C113" s="258"/>
      <c r="D113" s="258"/>
      <c r="E113" s="258"/>
      <c r="I113" s="119"/>
    </row>
    <row r="114" spans="1:255" ht="27.9" customHeight="1">
      <c r="A114" s="722" t="s">
        <v>470</v>
      </c>
      <c r="B114" s="779"/>
      <c r="C114" s="779"/>
      <c r="D114" s="779"/>
      <c r="E114" s="779"/>
      <c r="F114" s="119"/>
    </row>
    <row r="115" spans="1:255" ht="27.9" customHeight="1">
      <c r="A115" s="95"/>
      <c r="B115" s="781" t="s">
        <v>468</v>
      </c>
      <c r="C115" s="782"/>
      <c r="D115" s="126"/>
      <c r="E115" s="233"/>
      <c r="H115" s="395"/>
    </row>
    <row r="116" spans="1:255" ht="27.9" customHeight="1">
      <c r="A116" s="95"/>
      <c r="B116" s="781" t="s">
        <v>469</v>
      </c>
      <c r="C116" s="782"/>
      <c r="D116" s="126"/>
      <c r="E116" s="233"/>
      <c r="H116" s="402"/>
    </row>
    <row r="117" spans="1:255" ht="27.9" customHeight="1">
      <c r="A117" s="95"/>
      <c r="B117" s="864" t="s">
        <v>818</v>
      </c>
      <c r="C117" s="865"/>
      <c r="D117" s="259"/>
      <c r="E117" s="233"/>
      <c r="H117" s="403"/>
      <c r="I117" s="119"/>
    </row>
    <row r="118" spans="1:255" ht="27.65" customHeight="1">
      <c r="A118" s="91"/>
      <c r="B118" s="884"/>
      <c r="C118" s="885"/>
      <c r="D118" s="885"/>
      <c r="E118" s="873"/>
      <c r="H118" s="404"/>
      <c r="I118" s="234" t="str">
        <f>IF(COUNTIF(K116:K117,"◯")&gt;1,"１つだけ選んでください","")</f>
        <v/>
      </c>
    </row>
    <row r="119" spans="1:255" ht="18" customHeight="1">
      <c r="A119" s="216" t="s">
        <v>781</v>
      </c>
      <c r="B119" s="216"/>
      <c r="C119" s="854" t="str">
        <f>IF(COUNTIF(E115:E117,"◯")&gt;1,"１つだけ選んでください","")</f>
        <v/>
      </c>
      <c r="D119" s="854"/>
      <c r="E119" s="854"/>
      <c r="F119" s="119"/>
      <c r="H119" s="404"/>
      <c r="I119" s="119"/>
    </row>
    <row r="120" spans="1:255" ht="6" customHeight="1">
      <c r="A120" s="216"/>
      <c r="B120" s="216"/>
      <c r="C120" s="258"/>
      <c r="D120" s="258"/>
      <c r="E120" s="258"/>
      <c r="F120" s="119"/>
      <c r="H120" s="404"/>
      <c r="I120" s="119"/>
    </row>
    <row r="121" spans="1:255" s="124" customFormat="1" ht="40.5" customHeight="1">
      <c r="A121" s="722" t="s">
        <v>1725</v>
      </c>
      <c r="B121" s="779"/>
      <c r="C121" s="779"/>
      <c r="D121" s="779"/>
      <c r="E121" s="779"/>
      <c r="F121" s="87"/>
      <c r="G121" s="87"/>
      <c r="H121" s="401"/>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c r="BF121" s="123"/>
      <c r="BG121" s="123"/>
      <c r="BH121" s="123"/>
      <c r="BI121" s="123"/>
      <c r="BJ121" s="123"/>
      <c r="BK121" s="123"/>
      <c r="BL121" s="123"/>
      <c r="BM121" s="123"/>
      <c r="BN121" s="123"/>
      <c r="BO121" s="123"/>
      <c r="BP121" s="123"/>
      <c r="BQ121" s="123"/>
      <c r="BR121" s="123"/>
      <c r="BS121" s="123"/>
      <c r="BT121" s="123"/>
      <c r="BU121" s="123"/>
      <c r="BV121" s="123"/>
      <c r="BW121" s="123"/>
      <c r="BX121" s="123"/>
      <c r="BY121" s="123"/>
      <c r="BZ121" s="123"/>
      <c r="CA121" s="123"/>
      <c r="CB121" s="123"/>
      <c r="CC121" s="123"/>
      <c r="CD121" s="123"/>
      <c r="CE121" s="123"/>
      <c r="CF121" s="123"/>
      <c r="CG121" s="123"/>
      <c r="CH121" s="123"/>
      <c r="CI121" s="123"/>
      <c r="CJ121" s="123"/>
      <c r="CK121" s="123"/>
      <c r="CL121" s="123"/>
      <c r="CM121" s="123"/>
      <c r="CN121" s="123"/>
      <c r="CO121" s="123"/>
      <c r="CP121" s="123"/>
      <c r="CQ121" s="123"/>
      <c r="CR121" s="123"/>
      <c r="CS121" s="123"/>
      <c r="CT121" s="123"/>
      <c r="CU121" s="123"/>
      <c r="CV121" s="123"/>
      <c r="CW121" s="123"/>
      <c r="CX121" s="123"/>
      <c r="CY121" s="123"/>
      <c r="CZ121" s="123"/>
      <c r="DA121" s="123"/>
      <c r="DB121" s="123"/>
      <c r="DC121" s="123"/>
      <c r="DD121" s="123"/>
      <c r="DE121" s="123"/>
      <c r="DF121" s="123"/>
      <c r="DG121" s="123"/>
      <c r="DH121" s="123"/>
      <c r="DI121" s="123"/>
      <c r="DJ121" s="123"/>
      <c r="DK121" s="123"/>
      <c r="DL121" s="123"/>
      <c r="DM121" s="123"/>
      <c r="DN121" s="123"/>
      <c r="DO121" s="123"/>
      <c r="DP121" s="123"/>
      <c r="DQ121" s="123"/>
      <c r="DR121" s="123"/>
      <c r="DS121" s="123"/>
      <c r="DT121" s="123"/>
      <c r="DU121" s="123"/>
      <c r="DV121" s="123"/>
      <c r="DW121" s="123"/>
      <c r="DX121" s="123"/>
      <c r="DY121" s="123"/>
      <c r="DZ121" s="123"/>
      <c r="EA121" s="123"/>
      <c r="EB121" s="123"/>
      <c r="EC121" s="123"/>
      <c r="ED121" s="123"/>
      <c r="EE121" s="123"/>
      <c r="EF121" s="123"/>
      <c r="EG121" s="123"/>
      <c r="EH121" s="123"/>
      <c r="EI121" s="123"/>
      <c r="EJ121" s="123"/>
      <c r="EK121" s="123"/>
      <c r="EL121" s="123"/>
      <c r="EM121" s="123"/>
      <c r="EN121" s="123"/>
      <c r="EO121" s="123"/>
      <c r="EP121" s="123"/>
      <c r="EQ121" s="123"/>
      <c r="ER121" s="123"/>
      <c r="ES121" s="123"/>
      <c r="ET121" s="123"/>
      <c r="EU121" s="123"/>
      <c r="EV121" s="123"/>
      <c r="EW121" s="123"/>
      <c r="EX121" s="123"/>
      <c r="EY121" s="123"/>
      <c r="EZ121" s="123"/>
      <c r="FA121" s="123"/>
      <c r="FB121" s="123"/>
      <c r="FC121" s="123"/>
      <c r="FD121" s="123"/>
      <c r="FE121" s="123"/>
      <c r="FF121" s="123"/>
      <c r="FG121" s="123"/>
      <c r="FH121" s="123"/>
      <c r="FI121" s="123"/>
      <c r="FJ121" s="123"/>
      <c r="FK121" s="123"/>
      <c r="FL121" s="123"/>
      <c r="FM121" s="123"/>
      <c r="FN121" s="123"/>
      <c r="FO121" s="123"/>
      <c r="FP121" s="123"/>
      <c r="FQ121" s="123"/>
      <c r="FR121" s="123"/>
      <c r="FS121" s="123"/>
      <c r="FT121" s="123"/>
      <c r="FU121" s="123"/>
      <c r="FV121" s="123"/>
      <c r="FW121" s="123"/>
      <c r="FX121" s="123"/>
      <c r="FY121" s="123"/>
      <c r="FZ121" s="123"/>
      <c r="GA121" s="123"/>
      <c r="GB121" s="123"/>
      <c r="GC121" s="123"/>
      <c r="GD121" s="123"/>
      <c r="GE121" s="123"/>
      <c r="GF121" s="123"/>
      <c r="GG121" s="123"/>
      <c r="GH121" s="123"/>
      <c r="GI121" s="123"/>
      <c r="GJ121" s="123"/>
      <c r="GK121" s="123"/>
      <c r="GL121" s="123"/>
      <c r="GM121" s="123"/>
      <c r="GN121" s="123"/>
      <c r="GO121" s="123"/>
      <c r="GP121" s="123"/>
      <c r="GQ121" s="123"/>
      <c r="GR121" s="123"/>
      <c r="GS121" s="123"/>
      <c r="GT121" s="123"/>
      <c r="GU121" s="123"/>
      <c r="GV121" s="123"/>
      <c r="GW121" s="123"/>
      <c r="GX121" s="123"/>
      <c r="GY121" s="123"/>
      <c r="GZ121" s="123"/>
      <c r="HA121" s="123"/>
      <c r="HB121" s="123"/>
      <c r="HC121" s="123"/>
      <c r="HD121" s="123"/>
      <c r="HE121" s="123"/>
      <c r="HF121" s="123"/>
      <c r="HG121" s="123"/>
      <c r="HH121" s="123"/>
      <c r="HI121" s="123"/>
      <c r="HJ121" s="123"/>
      <c r="HK121" s="123"/>
      <c r="HL121" s="123"/>
      <c r="HM121" s="123"/>
      <c r="HN121" s="123"/>
      <c r="HO121" s="123"/>
      <c r="HP121" s="123"/>
      <c r="HQ121" s="123"/>
      <c r="HR121" s="123"/>
      <c r="HS121" s="123"/>
      <c r="HT121" s="123"/>
      <c r="HU121" s="123"/>
      <c r="HV121" s="123"/>
      <c r="HW121" s="123"/>
      <c r="HX121" s="123"/>
      <c r="HY121" s="123"/>
      <c r="HZ121" s="123"/>
      <c r="IA121" s="123"/>
      <c r="IB121" s="123"/>
      <c r="IC121" s="123"/>
      <c r="ID121" s="123"/>
      <c r="IE121" s="123"/>
      <c r="IF121" s="123"/>
      <c r="IG121" s="123"/>
      <c r="IH121" s="123"/>
      <c r="II121" s="123"/>
      <c r="IJ121" s="123"/>
      <c r="IK121" s="123"/>
      <c r="IL121" s="123"/>
      <c r="IM121" s="123"/>
      <c r="IN121" s="123"/>
      <c r="IO121" s="123"/>
      <c r="IP121" s="123"/>
      <c r="IQ121" s="123"/>
      <c r="IR121" s="123"/>
      <c r="IS121" s="123"/>
      <c r="IT121" s="123"/>
      <c r="IU121" s="123"/>
    </row>
    <row r="122" spans="1:255" s="124" customFormat="1" ht="27.9" customHeight="1">
      <c r="A122" s="122"/>
      <c r="B122" s="781" t="s">
        <v>471</v>
      </c>
      <c r="C122" s="782"/>
      <c r="D122" s="227"/>
      <c r="E122" s="233"/>
      <c r="F122" s="123"/>
      <c r="G122" s="123"/>
      <c r="H122" s="401"/>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c r="BF122" s="123"/>
      <c r="BG122" s="123"/>
      <c r="BH122" s="123"/>
      <c r="BI122" s="123"/>
      <c r="BJ122" s="123"/>
      <c r="BK122" s="123"/>
      <c r="BL122" s="123"/>
      <c r="BM122" s="123"/>
      <c r="BN122" s="123"/>
      <c r="BO122" s="123"/>
      <c r="BP122" s="123"/>
      <c r="BQ122" s="123"/>
      <c r="BR122" s="123"/>
      <c r="BS122" s="123"/>
      <c r="BT122" s="123"/>
      <c r="BU122" s="123"/>
      <c r="BV122" s="123"/>
      <c r="BW122" s="123"/>
      <c r="BX122" s="123"/>
      <c r="BY122" s="123"/>
      <c r="BZ122" s="123"/>
      <c r="CA122" s="123"/>
      <c r="CB122" s="123"/>
      <c r="CC122" s="123"/>
      <c r="CD122" s="123"/>
      <c r="CE122" s="123"/>
      <c r="CF122" s="123"/>
      <c r="CG122" s="123"/>
      <c r="CH122" s="123"/>
      <c r="CI122" s="123"/>
      <c r="CJ122" s="123"/>
      <c r="CK122" s="123"/>
      <c r="CL122" s="123"/>
      <c r="CM122" s="123"/>
      <c r="CN122" s="123"/>
      <c r="CO122" s="123"/>
      <c r="CP122" s="123"/>
      <c r="CQ122" s="123"/>
      <c r="CR122" s="123"/>
      <c r="CS122" s="123"/>
      <c r="CT122" s="123"/>
      <c r="CU122" s="123"/>
      <c r="CV122" s="123"/>
      <c r="CW122" s="123"/>
      <c r="CX122" s="123"/>
      <c r="CY122" s="123"/>
      <c r="CZ122" s="123"/>
      <c r="DA122" s="123"/>
      <c r="DB122" s="123"/>
      <c r="DC122" s="123"/>
      <c r="DD122" s="123"/>
      <c r="DE122" s="123"/>
      <c r="DF122" s="123"/>
      <c r="DG122" s="123"/>
      <c r="DH122" s="123"/>
      <c r="DI122" s="123"/>
      <c r="DJ122" s="123"/>
      <c r="DK122" s="123"/>
      <c r="DL122" s="123"/>
      <c r="DM122" s="123"/>
      <c r="DN122" s="123"/>
      <c r="DO122" s="123"/>
      <c r="DP122" s="123"/>
      <c r="DQ122" s="123"/>
      <c r="DR122" s="123"/>
      <c r="DS122" s="123"/>
      <c r="DT122" s="123"/>
      <c r="DU122" s="123"/>
      <c r="DV122" s="123"/>
      <c r="DW122" s="123"/>
      <c r="DX122" s="123"/>
      <c r="DY122" s="123"/>
      <c r="DZ122" s="123"/>
      <c r="EA122" s="123"/>
      <c r="EB122" s="123"/>
      <c r="EC122" s="123"/>
      <c r="ED122" s="123"/>
      <c r="EE122" s="123"/>
      <c r="EF122" s="123"/>
      <c r="EG122" s="123"/>
      <c r="EH122" s="123"/>
      <c r="EI122" s="123"/>
      <c r="EJ122" s="123"/>
      <c r="EK122" s="123"/>
      <c r="EL122" s="123"/>
      <c r="EM122" s="123"/>
      <c r="EN122" s="123"/>
      <c r="EO122" s="123"/>
      <c r="EP122" s="123"/>
      <c r="EQ122" s="123"/>
      <c r="ER122" s="123"/>
      <c r="ES122" s="123"/>
      <c r="ET122" s="123"/>
      <c r="EU122" s="123"/>
      <c r="EV122" s="123"/>
      <c r="EW122" s="123"/>
      <c r="EX122" s="123"/>
      <c r="EY122" s="123"/>
      <c r="EZ122" s="123"/>
      <c r="FA122" s="123"/>
      <c r="FB122" s="123"/>
      <c r="FC122" s="123"/>
      <c r="FD122" s="123"/>
      <c r="FE122" s="123"/>
      <c r="FF122" s="123"/>
      <c r="FG122" s="123"/>
      <c r="FH122" s="123"/>
      <c r="FI122" s="123"/>
      <c r="FJ122" s="123"/>
      <c r="FK122" s="123"/>
      <c r="FL122" s="123"/>
      <c r="FM122" s="123"/>
      <c r="FN122" s="123"/>
      <c r="FO122" s="123"/>
      <c r="FP122" s="123"/>
      <c r="FQ122" s="123"/>
      <c r="FR122" s="123"/>
      <c r="FS122" s="123"/>
      <c r="FT122" s="123"/>
      <c r="FU122" s="123"/>
      <c r="FV122" s="123"/>
      <c r="FW122" s="123"/>
      <c r="FX122" s="123"/>
      <c r="FY122" s="123"/>
      <c r="FZ122" s="123"/>
      <c r="GA122" s="123"/>
      <c r="GB122" s="123"/>
      <c r="GC122" s="123"/>
      <c r="GD122" s="123"/>
      <c r="GE122" s="123"/>
      <c r="GF122" s="123"/>
      <c r="GG122" s="123"/>
      <c r="GH122" s="123"/>
      <c r="GI122" s="123"/>
      <c r="GJ122" s="123"/>
      <c r="GK122" s="123"/>
      <c r="GL122" s="123"/>
      <c r="GM122" s="123"/>
      <c r="GN122" s="123"/>
      <c r="GO122" s="123"/>
      <c r="GP122" s="123"/>
      <c r="GQ122" s="123"/>
      <c r="GR122" s="123"/>
      <c r="GS122" s="123"/>
      <c r="GT122" s="123"/>
      <c r="GU122" s="123"/>
      <c r="GV122" s="123"/>
      <c r="GW122" s="123"/>
      <c r="GX122" s="123"/>
      <c r="GY122" s="123"/>
      <c r="GZ122" s="123"/>
      <c r="HA122" s="123"/>
      <c r="HB122" s="123"/>
      <c r="HC122" s="123"/>
      <c r="HD122" s="123"/>
      <c r="HE122" s="123"/>
      <c r="HF122" s="123"/>
      <c r="HG122" s="123"/>
      <c r="HH122" s="123"/>
      <c r="HI122" s="123"/>
      <c r="HJ122" s="123"/>
      <c r="HK122" s="123"/>
      <c r="HL122" s="123"/>
      <c r="HM122" s="123"/>
      <c r="HN122" s="123"/>
      <c r="HO122" s="123"/>
      <c r="HP122" s="123"/>
      <c r="HQ122" s="123"/>
      <c r="HR122" s="123"/>
      <c r="HS122" s="123"/>
      <c r="HT122" s="123"/>
      <c r="HU122" s="123"/>
      <c r="HV122" s="123"/>
      <c r="HW122" s="123"/>
      <c r="HX122" s="123"/>
      <c r="HY122" s="123"/>
      <c r="HZ122" s="123"/>
      <c r="IA122" s="123"/>
      <c r="IB122" s="123"/>
      <c r="IC122" s="123"/>
      <c r="ID122" s="123"/>
      <c r="IE122" s="123"/>
      <c r="IF122" s="123"/>
      <c r="IG122" s="123"/>
      <c r="IH122" s="123"/>
      <c r="II122" s="123"/>
      <c r="IJ122" s="123"/>
      <c r="IK122" s="123"/>
      <c r="IL122" s="123"/>
      <c r="IM122" s="123"/>
      <c r="IN122" s="123"/>
      <c r="IO122" s="123"/>
      <c r="IP122" s="123"/>
      <c r="IQ122" s="123"/>
      <c r="IR122" s="123"/>
      <c r="IS122" s="123"/>
      <c r="IT122" s="123"/>
      <c r="IU122" s="123"/>
    </row>
    <row r="123" spans="1:255" s="124" customFormat="1" ht="27.9" customHeight="1">
      <c r="A123" s="122"/>
      <c r="B123" s="781" t="s">
        <v>472</v>
      </c>
      <c r="C123" s="782"/>
      <c r="D123" s="227"/>
      <c r="E123" s="233"/>
      <c r="F123" s="123"/>
      <c r="G123" s="123"/>
      <c r="H123" s="401"/>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c r="BF123" s="123"/>
      <c r="BG123" s="123"/>
      <c r="BH123" s="123"/>
      <c r="BI123" s="123"/>
      <c r="BJ123" s="123"/>
      <c r="BK123" s="123"/>
      <c r="BL123" s="123"/>
      <c r="BM123" s="123"/>
      <c r="BN123" s="123"/>
      <c r="BO123" s="123"/>
      <c r="BP123" s="123"/>
      <c r="BQ123" s="123"/>
      <c r="BR123" s="123"/>
      <c r="BS123" s="123"/>
      <c r="BT123" s="123"/>
      <c r="BU123" s="123"/>
      <c r="BV123" s="123"/>
      <c r="BW123" s="123"/>
      <c r="BX123" s="123"/>
      <c r="BY123" s="123"/>
      <c r="BZ123" s="123"/>
      <c r="CA123" s="123"/>
      <c r="CB123" s="123"/>
      <c r="CC123" s="123"/>
      <c r="CD123" s="123"/>
      <c r="CE123" s="123"/>
      <c r="CF123" s="123"/>
      <c r="CG123" s="123"/>
      <c r="CH123" s="123"/>
      <c r="CI123" s="123"/>
      <c r="CJ123" s="123"/>
      <c r="CK123" s="123"/>
      <c r="CL123" s="123"/>
      <c r="CM123" s="123"/>
      <c r="CN123" s="123"/>
      <c r="CO123" s="123"/>
      <c r="CP123" s="123"/>
      <c r="CQ123" s="123"/>
      <c r="CR123" s="123"/>
      <c r="CS123" s="123"/>
      <c r="CT123" s="123"/>
      <c r="CU123" s="123"/>
      <c r="CV123" s="123"/>
      <c r="CW123" s="123"/>
      <c r="CX123" s="123"/>
      <c r="CY123" s="123"/>
      <c r="CZ123" s="123"/>
      <c r="DA123" s="123"/>
      <c r="DB123" s="123"/>
      <c r="DC123" s="123"/>
      <c r="DD123" s="123"/>
      <c r="DE123" s="123"/>
      <c r="DF123" s="123"/>
      <c r="DG123" s="123"/>
      <c r="DH123" s="123"/>
      <c r="DI123" s="123"/>
      <c r="DJ123" s="123"/>
      <c r="DK123" s="123"/>
      <c r="DL123" s="123"/>
      <c r="DM123" s="123"/>
      <c r="DN123" s="123"/>
      <c r="DO123" s="123"/>
      <c r="DP123" s="123"/>
      <c r="DQ123" s="123"/>
      <c r="DR123" s="123"/>
      <c r="DS123" s="123"/>
      <c r="DT123" s="123"/>
      <c r="DU123" s="123"/>
      <c r="DV123" s="123"/>
      <c r="DW123" s="123"/>
      <c r="DX123" s="123"/>
      <c r="DY123" s="123"/>
      <c r="DZ123" s="123"/>
      <c r="EA123" s="123"/>
      <c r="EB123" s="123"/>
      <c r="EC123" s="123"/>
      <c r="ED123" s="123"/>
      <c r="EE123" s="123"/>
      <c r="EF123" s="123"/>
      <c r="EG123" s="123"/>
      <c r="EH123" s="123"/>
      <c r="EI123" s="123"/>
      <c r="EJ123" s="123"/>
      <c r="EK123" s="123"/>
      <c r="EL123" s="123"/>
      <c r="EM123" s="123"/>
      <c r="EN123" s="123"/>
      <c r="EO123" s="123"/>
      <c r="EP123" s="123"/>
      <c r="EQ123" s="123"/>
      <c r="ER123" s="123"/>
      <c r="ES123" s="123"/>
      <c r="ET123" s="123"/>
      <c r="EU123" s="123"/>
      <c r="EV123" s="123"/>
      <c r="EW123" s="123"/>
      <c r="EX123" s="123"/>
      <c r="EY123" s="123"/>
      <c r="EZ123" s="123"/>
      <c r="FA123" s="123"/>
      <c r="FB123" s="123"/>
      <c r="FC123" s="123"/>
      <c r="FD123" s="123"/>
      <c r="FE123" s="123"/>
      <c r="FF123" s="123"/>
      <c r="FG123" s="123"/>
      <c r="FH123" s="123"/>
      <c r="FI123" s="123"/>
      <c r="FJ123" s="123"/>
      <c r="FK123" s="123"/>
      <c r="FL123" s="123"/>
      <c r="FM123" s="123"/>
      <c r="FN123" s="123"/>
      <c r="FO123" s="123"/>
      <c r="FP123" s="123"/>
      <c r="FQ123" s="123"/>
      <c r="FR123" s="123"/>
      <c r="FS123" s="123"/>
      <c r="FT123" s="123"/>
      <c r="FU123" s="123"/>
      <c r="FV123" s="123"/>
      <c r="FW123" s="123"/>
      <c r="FX123" s="123"/>
      <c r="FY123" s="123"/>
      <c r="FZ123" s="123"/>
      <c r="GA123" s="123"/>
      <c r="GB123" s="123"/>
      <c r="GC123" s="123"/>
      <c r="GD123" s="123"/>
      <c r="GE123" s="123"/>
      <c r="GF123" s="123"/>
      <c r="GG123" s="123"/>
      <c r="GH123" s="123"/>
      <c r="GI123" s="123"/>
      <c r="GJ123" s="123"/>
      <c r="GK123" s="123"/>
      <c r="GL123" s="123"/>
      <c r="GM123" s="123"/>
      <c r="GN123" s="123"/>
      <c r="GO123" s="123"/>
      <c r="GP123" s="123"/>
      <c r="GQ123" s="123"/>
      <c r="GR123" s="123"/>
      <c r="GS123" s="123"/>
      <c r="GT123" s="123"/>
      <c r="GU123" s="123"/>
      <c r="GV123" s="123"/>
      <c r="GW123" s="123"/>
      <c r="GX123" s="123"/>
      <c r="GY123" s="123"/>
      <c r="GZ123" s="123"/>
      <c r="HA123" s="123"/>
      <c r="HB123" s="123"/>
      <c r="HC123" s="123"/>
      <c r="HD123" s="123"/>
      <c r="HE123" s="123"/>
      <c r="HF123" s="123"/>
      <c r="HG123" s="123"/>
      <c r="HH123" s="123"/>
      <c r="HI123" s="123"/>
      <c r="HJ123" s="123"/>
      <c r="HK123" s="123"/>
      <c r="HL123" s="123"/>
      <c r="HM123" s="123"/>
      <c r="HN123" s="123"/>
      <c r="HO123" s="123"/>
      <c r="HP123" s="123"/>
      <c r="HQ123" s="123"/>
      <c r="HR123" s="123"/>
      <c r="HS123" s="123"/>
      <c r="HT123" s="123"/>
      <c r="HU123" s="123"/>
      <c r="HV123" s="123"/>
      <c r="HW123" s="123"/>
      <c r="HX123" s="123"/>
      <c r="HY123" s="123"/>
      <c r="HZ123" s="123"/>
      <c r="IA123" s="123"/>
      <c r="IB123" s="123"/>
      <c r="IC123" s="123"/>
      <c r="ID123" s="123"/>
      <c r="IE123" s="123"/>
      <c r="IF123" s="123"/>
      <c r="IG123" s="123"/>
      <c r="IH123" s="123"/>
      <c r="II123" s="123"/>
      <c r="IJ123" s="123"/>
      <c r="IK123" s="123"/>
      <c r="IL123" s="123"/>
      <c r="IM123" s="123"/>
      <c r="IN123" s="123"/>
      <c r="IO123" s="123"/>
      <c r="IP123" s="123"/>
      <c r="IQ123" s="123"/>
      <c r="IR123" s="123"/>
      <c r="IS123" s="123"/>
      <c r="IT123" s="123"/>
      <c r="IU123" s="123"/>
    </row>
    <row r="124" spans="1:255" s="124" customFormat="1" ht="27.9" customHeight="1">
      <c r="A124" s="122"/>
      <c r="B124" s="781" t="s">
        <v>473</v>
      </c>
      <c r="C124" s="782"/>
      <c r="D124" s="227"/>
      <c r="E124" s="233"/>
      <c r="F124" s="123"/>
      <c r="G124" s="123"/>
      <c r="H124" s="401"/>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c r="BF124" s="123"/>
      <c r="BG124" s="123"/>
      <c r="BH124" s="123"/>
      <c r="BI124" s="123"/>
      <c r="BJ124" s="123"/>
      <c r="BK124" s="123"/>
      <c r="BL124" s="123"/>
      <c r="BM124" s="123"/>
      <c r="BN124" s="123"/>
      <c r="BO124" s="123"/>
      <c r="BP124" s="123"/>
      <c r="BQ124" s="123"/>
      <c r="BR124" s="123"/>
      <c r="BS124" s="123"/>
      <c r="BT124" s="123"/>
      <c r="BU124" s="123"/>
      <c r="BV124" s="123"/>
      <c r="BW124" s="123"/>
      <c r="BX124" s="123"/>
      <c r="BY124" s="123"/>
      <c r="BZ124" s="123"/>
      <c r="CA124" s="123"/>
      <c r="CB124" s="123"/>
      <c r="CC124" s="123"/>
      <c r="CD124" s="123"/>
      <c r="CE124" s="123"/>
      <c r="CF124" s="123"/>
      <c r="CG124" s="123"/>
      <c r="CH124" s="123"/>
      <c r="CI124" s="123"/>
      <c r="CJ124" s="123"/>
      <c r="CK124" s="123"/>
      <c r="CL124" s="123"/>
      <c r="CM124" s="123"/>
      <c r="CN124" s="123"/>
      <c r="CO124" s="123"/>
      <c r="CP124" s="123"/>
      <c r="CQ124" s="123"/>
      <c r="CR124" s="123"/>
      <c r="CS124" s="123"/>
      <c r="CT124" s="123"/>
      <c r="CU124" s="123"/>
      <c r="CV124" s="123"/>
      <c r="CW124" s="123"/>
      <c r="CX124" s="123"/>
      <c r="CY124" s="123"/>
      <c r="CZ124" s="123"/>
      <c r="DA124" s="123"/>
      <c r="DB124" s="123"/>
      <c r="DC124" s="123"/>
      <c r="DD124" s="123"/>
      <c r="DE124" s="123"/>
      <c r="DF124" s="123"/>
      <c r="DG124" s="123"/>
      <c r="DH124" s="123"/>
      <c r="DI124" s="123"/>
      <c r="DJ124" s="123"/>
      <c r="DK124" s="123"/>
      <c r="DL124" s="123"/>
      <c r="DM124" s="123"/>
      <c r="DN124" s="123"/>
      <c r="DO124" s="123"/>
      <c r="DP124" s="123"/>
      <c r="DQ124" s="123"/>
      <c r="DR124" s="123"/>
      <c r="DS124" s="123"/>
      <c r="DT124" s="123"/>
      <c r="DU124" s="123"/>
      <c r="DV124" s="123"/>
      <c r="DW124" s="123"/>
      <c r="DX124" s="123"/>
      <c r="DY124" s="123"/>
      <c r="DZ124" s="123"/>
      <c r="EA124" s="123"/>
      <c r="EB124" s="123"/>
      <c r="EC124" s="123"/>
      <c r="ED124" s="123"/>
      <c r="EE124" s="123"/>
      <c r="EF124" s="123"/>
      <c r="EG124" s="123"/>
      <c r="EH124" s="123"/>
      <c r="EI124" s="123"/>
      <c r="EJ124" s="123"/>
      <c r="EK124" s="123"/>
      <c r="EL124" s="123"/>
      <c r="EM124" s="123"/>
      <c r="EN124" s="123"/>
      <c r="EO124" s="123"/>
      <c r="EP124" s="123"/>
      <c r="EQ124" s="123"/>
      <c r="ER124" s="123"/>
      <c r="ES124" s="123"/>
      <c r="ET124" s="123"/>
      <c r="EU124" s="123"/>
      <c r="EV124" s="123"/>
      <c r="EW124" s="123"/>
      <c r="EX124" s="123"/>
      <c r="EY124" s="123"/>
      <c r="EZ124" s="123"/>
      <c r="FA124" s="123"/>
      <c r="FB124" s="123"/>
      <c r="FC124" s="123"/>
      <c r="FD124" s="123"/>
      <c r="FE124" s="123"/>
      <c r="FF124" s="123"/>
      <c r="FG124" s="123"/>
      <c r="FH124" s="123"/>
      <c r="FI124" s="123"/>
      <c r="FJ124" s="123"/>
      <c r="FK124" s="123"/>
      <c r="FL124" s="123"/>
      <c r="FM124" s="123"/>
      <c r="FN124" s="123"/>
      <c r="FO124" s="123"/>
      <c r="FP124" s="123"/>
      <c r="FQ124" s="123"/>
      <c r="FR124" s="123"/>
      <c r="FS124" s="123"/>
      <c r="FT124" s="123"/>
      <c r="FU124" s="123"/>
      <c r="FV124" s="123"/>
      <c r="FW124" s="123"/>
      <c r="FX124" s="123"/>
      <c r="FY124" s="123"/>
      <c r="FZ124" s="123"/>
      <c r="GA124" s="123"/>
      <c r="GB124" s="123"/>
      <c r="GC124" s="123"/>
      <c r="GD124" s="123"/>
      <c r="GE124" s="123"/>
      <c r="GF124" s="123"/>
      <c r="GG124" s="123"/>
      <c r="GH124" s="123"/>
      <c r="GI124" s="123"/>
      <c r="GJ124" s="123"/>
      <c r="GK124" s="123"/>
      <c r="GL124" s="123"/>
      <c r="GM124" s="123"/>
      <c r="GN124" s="123"/>
      <c r="GO124" s="123"/>
      <c r="GP124" s="123"/>
      <c r="GQ124" s="123"/>
      <c r="GR124" s="123"/>
      <c r="GS124" s="123"/>
      <c r="GT124" s="123"/>
      <c r="GU124" s="123"/>
      <c r="GV124" s="123"/>
      <c r="GW124" s="123"/>
      <c r="GX124" s="123"/>
      <c r="GY124" s="123"/>
      <c r="GZ124" s="123"/>
      <c r="HA124" s="123"/>
      <c r="HB124" s="123"/>
      <c r="HC124" s="123"/>
      <c r="HD124" s="123"/>
      <c r="HE124" s="123"/>
      <c r="HF124" s="123"/>
      <c r="HG124" s="123"/>
      <c r="HH124" s="123"/>
      <c r="HI124" s="123"/>
      <c r="HJ124" s="123"/>
      <c r="HK124" s="123"/>
      <c r="HL124" s="123"/>
      <c r="HM124" s="123"/>
      <c r="HN124" s="123"/>
      <c r="HO124" s="123"/>
      <c r="HP124" s="123"/>
      <c r="HQ124" s="123"/>
      <c r="HR124" s="123"/>
      <c r="HS124" s="123"/>
      <c r="HT124" s="123"/>
      <c r="HU124" s="123"/>
      <c r="HV124" s="123"/>
      <c r="HW124" s="123"/>
      <c r="HX124" s="123"/>
      <c r="HY124" s="123"/>
      <c r="HZ124" s="123"/>
      <c r="IA124" s="123"/>
      <c r="IB124" s="123"/>
      <c r="IC124" s="123"/>
      <c r="ID124" s="123"/>
      <c r="IE124" s="123"/>
      <c r="IF124" s="123"/>
      <c r="IG124" s="123"/>
      <c r="IH124" s="123"/>
      <c r="II124" s="123"/>
      <c r="IJ124" s="123"/>
      <c r="IK124" s="123"/>
      <c r="IL124" s="123"/>
      <c r="IM124" s="123"/>
      <c r="IN124" s="123"/>
      <c r="IO124" s="123"/>
      <c r="IP124" s="123"/>
      <c r="IQ124" s="123"/>
      <c r="IR124" s="123"/>
      <c r="IS124" s="123"/>
      <c r="IT124" s="123"/>
      <c r="IU124" s="123"/>
    </row>
    <row r="125" spans="1:255" s="124" customFormat="1" ht="27.9" customHeight="1">
      <c r="A125" s="122"/>
      <c r="B125" s="781" t="s">
        <v>474</v>
      </c>
      <c r="C125" s="782"/>
      <c r="D125" s="227"/>
      <c r="E125" s="233"/>
      <c r="F125" s="123"/>
      <c r="G125" s="123"/>
      <c r="H125" s="401"/>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c r="BH125" s="123"/>
      <c r="BI125" s="123"/>
      <c r="BJ125" s="123"/>
      <c r="BK125" s="123"/>
      <c r="BL125" s="123"/>
      <c r="BM125" s="123"/>
      <c r="BN125" s="123"/>
      <c r="BO125" s="123"/>
      <c r="BP125" s="123"/>
      <c r="BQ125" s="123"/>
      <c r="BR125" s="123"/>
      <c r="BS125" s="123"/>
      <c r="BT125" s="123"/>
      <c r="BU125" s="123"/>
      <c r="BV125" s="123"/>
      <c r="BW125" s="123"/>
      <c r="BX125" s="123"/>
      <c r="BY125" s="123"/>
      <c r="BZ125" s="123"/>
      <c r="CA125" s="123"/>
      <c r="CB125" s="123"/>
      <c r="CC125" s="123"/>
      <c r="CD125" s="123"/>
      <c r="CE125" s="123"/>
      <c r="CF125" s="123"/>
      <c r="CG125" s="123"/>
      <c r="CH125" s="123"/>
      <c r="CI125" s="123"/>
      <c r="CJ125" s="123"/>
      <c r="CK125" s="123"/>
      <c r="CL125" s="123"/>
      <c r="CM125" s="123"/>
      <c r="CN125" s="123"/>
      <c r="CO125" s="123"/>
      <c r="CP125" s="123"/>
      <c r="CQ125" s="123"/>
      <c r="CR125" s="123"/>
      <c r="CS125" s="123"/>
      <c r="CT125" s="123"/>
      <c r="CU125" s="123"/>
      <c r="CV125" s="123"/>
      <c r="CW125" s="123"/>
      <c r="CX125" s="123"/>
      <c r="CY125" s="123"/>
      <c r="CZ125" s="123"/>
      <c r="DA125" s="123"/>
      <c r="DB125" s="123"/>
      <c r="DC125" s="123"/>
      <c r="DD125" s="123"/>
      <c r="DE125" s="123"/>
      <c r="DF125" s="123"/>
      <c r="DG125" s="123"/>
      <c r="DH125" s="123"/>
      <c r="DI125" s="123"/>
      <c r="DJ125" s="123"/>
      <c r="DK125" s="123"/>
      <c r="DL125" s="123"/>
      <c r="DM125" s="123"/>
      <c r="DN125" s="123"/>
      <c r="DO125" s="123"/>
      <c r="DP125" s="123"/>
      <c r="DQ125" s="123"/>
      <c r="DR125" s="123"/>
      <c r="DS125" s="123"/>
      <c r="DT125" s="123"/>
      <c r="DU125" s="123"/>
      <c r="DV125" s="123"/>
      <c r="DW125" s="123"/>
      <c r="DX125" s="123"/>
      <c r="DY125" s="123"/>
      <c r="DZ125" s="123"/>
      <c r="EA125" s="123"/>
      <c r="EB125" s="123"/>
      <c r="EC125" s="123"/>
      <c r="ED125" s="123"/>
      <c r="EE125" s="123"/>
      <c r="EF125" s="123"/>
      <c r="EG125" s="123"/>
      <c r="EH125" s="123"/>
      <c r="EI125" s="123"/>
      <c r="EJ125" s="123"/>
      <c r="EK125" s="123"/>
      <c r="EL125" s="123"/>
      <c r="EM125" s="123"/>
      <c r="EN125" s="123"/>
      <c r="EO125" s="123"/>
      <c r="EP125" s="123"/>
      <c r="EQ125" s="123"/>
      <c r="ER125" s="123"/>
      <c r="ES125" s="123"/>
      <c r="ET125" s="123"/>
      <c r="EU125" s="123"/>
      <c r="EV125" s="123"/>
      <c r="EW125" s="123"/>
      <c r="EX125" s="123"/>
      <c r="EY125" s="123"/>
      <c r="EZ125" s="123"/>
      <c r="FA125" s="123"/>
      <c r="FB125" s="123"/>
      <c r="FC125" s="123"/>
      <c r="FD125" s="123"/>
      <c r="FE125" s="123"/>
      <c r="FF125" s="123"/>
      <c r="FG125" s="123"/>
      <c r="FH125" s="123"/>
      <c r="FI125" s="123"/>
      <c r="FJ125" s="123"/>
      <c r="FK125" s="123"/>
      <c r="FL125" s="123"/>
      <c r="FM125" s="123"/>
      <c r="FN125" s="123"/>
      <c r="FO125" s="123"/>
      <c r="FP125" s="123"/>
      <c r="FQ125" s="123"/>
      <c r="FR125" s="123"/>
      <c r="FS125" s="123"/>
      <c r="FT125" s="123"/>
      <c r="FU125" s="123"/>
      <c r="FV125" s="123"/>
      <c r="FW125" s="123"/>
      <c r="FX125" s="123"/>
      <c r="FY125" s="123"/>
      <c r="FZ125" s="123"/>
      <c r="GA125" s="123"/>
      <c r="GB125" s="123"/>
      <c r="GC125" s="123"/>
      <c r="GD125" s="123"/>
      <c r="GE125" s="123"/>
      <c r="GF125" s="123"/>
      <c r="GG125" s="123"/>
      <c r="GH125" s="123"/>
      <c r="GI125" s="123"/>
      <c r="GJ125" s="123"/>
      <c r="GK125" s="123"/>
      <c r="GL125" s="123"/>
      <c r="GM125" s="123"/>
      <c r="GN125" s="123"/>
      <c r="GO125" s="123"/>
      <c r="GP125" s="123"/>
      <c r="GQ125" s="123"/>
      <c r="GR125" s="123"/>
      <c r="GS125" s="123"/>
      <c r="GT125" s="123"/>
      <c r="GU125" s="123"/>
      <c r="GV125" s="123"/>
      <c r="GW125" s="123"/>
      <c r="GX125" s="123"/>
      <c r="GY125" s="123"/>
      <c r="GZ125" s="123"/>
      <c r="HA125" s="123"/>
      <c r="HB125" s="123"/>
      <c r="HC125" s="123"/>
      <c r="HD125" s="123"/>
      <c r="HE125" s="123"/>
      <c r="HF125" s="123"/>
      <c r="HG125" s="123"/>
      <c r="HH125" s="123"/>
      <c r="HI125" s="123"/>
      <c r="HJ125" s="123"/>
      <c r="HK125" s="123"/>
      <c r="HL125" s="123"/>
      <c r="HM125" s="123"/>
      <c r="HN125" s="123"/>
      <c r="HO125" s="123"/>
      <c r="HP125" s="123"/>
      <c r="HQ125" s="123"/>
      <c r="HR125" s="123"/>
      <c r="HS125" s="123"/>
      <c r="HT125" s="123"/>
      <c r="HU125" s="123"/>
      <c r="HV125" s="123"/>
      <c r="HW125" s="123"/>
      <c r="HX125" s="123"/>
      <c r="HY125" s="123"/>
      <c r="HZ125" s="123"/>
      <c r="IA125" s="123"/>
      <c r="IB125" s="123"/>
      <c r="IC125" s="123"/>
      <c r="ID125" s="123"/>
      <c r="IE125" s="123"/>
      <c r="IF125" s="123"/>
      <c r="IG125" s="123"/>
      <c r="IH125" s="123"/>
      <c r="II125" s="123"/>
      <c r="IJ125" s="123"/>
      <c r="IK125" s="123"/>
      <c r="IL125" s="123"/>
      <c r="IM125" s="123"/>
      <c r="IN125" s="123"/>
      <c r="IO125" s="123"/>
      <c r="IP125" s="123"/>
      <c r="IQ125" s="123"/>
      <c r="IR125" s="123"/>
      <c r="IS125" s="123"/>
      <c r="IT125" s="123"/>
      <c r="IU125" s="123"/>
    </row>
    <row r="126" spans="1:255" s="124" customFormat="1" ht="27.9" customHeight="1">
      <c r="A126" s="122"/>
      <c r="B126" s="781" t="s">
        <v>475</v>
      </c>
      <c r="C126" s="782"/>
      <c r="D126" s="227"/>
      <c r="E126" s="233"/>
      <c r="F126" s="123"/>
      <c r="G126" s="123"/>
      <c r="H126" s="401"/>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c r="BF126" s="123"/>
      <c r="BG126" s="123"/>
      <c r="BH126" s="123"/>
      <c r="BI126" s="123"/>
      <c r="BJ126" s="123"/>
      <c r="BK126" s="123"/>
      <c r="BL126" s="123"/>
      <c r="BM126" s="123"/>
      <c r="BN126" s="123"/>
      <c r="BO126" s="123"/>
      <c r="BP126" s="123"/>
      <c r="BQ126" s="123"/>
      <c r="BR126" s="123"/>
      <c r="BS126" s="123"/>
      <c r="BT126" s="123"/>
      <c r="BU126" s="123"/>
      <c r="BV126" s="123"/>
      <c r="BW126" s="123"/>
      <c r="BX126" s="123"/>
      <c r="BY126" s="123"/>
      <c r="BZ126" s="123"/>
      <c r="CA126" s="123"/>
      <c r="CB126" s="123"/>
      <c r="CC126" s="123"/>
      <c r="CD126" s="123"/>
      <c r="CE126" s="123"/>
      <c r="CF126" s="123"/>
      <c r="CG126" s="123"/>
      <c r="CH126" s="123"/>
      <c r="CI126" s="123"/>
      <c r="CJ126" s="123"/>
      <c r="CK126" s="123"/>
      <c r="CL126" s="123"/>
      <c r="CM126" s="123"/>
      <c r="CN126" s="123"/>
      <c r="CO126" s="123"/>
      <c r="CP126" s="123"/>
      <c r="CQ126" s="123"/>
      <c r="CR126" s="123"/>
      <c r="CS126" s="123"/>
      <c r="CT126" s="123"/>
      <c r="CU126" s="123"/>
      <c r="CV126" s="123"/>
      <c r="CW126" s="123"/>
      <c r="CX126" s="123"/>
      <c r="CY126" s="123"/>
      <c r="CZ126" s="123"/>
      <c r="DA126" s="123"/>
      <c r="DB126" s="123"/>
      <c r="DC126" s="123"/>
      <c r="DD126" s="123"/>
      <c r="DE126" s="123"/>
      <c r="DF126" s="123"/>
      <c r="DG126" s="123"/>
      <c r="DH126" s="123"/>
      <c r="DI126" s="123"/>
      <c r="DJ126" s="123"/>
      <c r="DK126" s="123"/>
      <c r="DL126" s="123"/>
      <c r="DM126" s="123"/>
      <c r="DN126" s="123"/>
      <c r="DO126" s="123"/>
      <c r="DP126" s="123"/>
      <c r="DQ126" s="123"/>
      <c r="DR126" s="123"/>
      <c r="DS126" s="123"/>
      <c r="DT126" s="123"/>
      <c r="DU126" s="123"/>
      <c r="DV126" s="123"/>
      <c r="DW126" s="123"/>
      <c r="DX126" s="123"/>
      <c r="DY126" s="123"/>
      <c r="DZ126" s="123"/>
      <c r="EA126" s="123"/>
      <c r="EB126" s="123"/>
      <c r="EC126" s="123"/>
      <c r="ED126" s="123"/>
      <c r="EE126" s="123"/>
      <c r="EF126" s="123"/>
      <c r="EG126" s="123"/>
      <c r="EH126" s="123"/>
      <c r="EI126" s="123"/>
      <c r="EJ126" s="123"/>
      <c r="EK126" s="123"/>
      <c r="EL126" s="123"/>
      <c r="EM126" s="123"/>
      <c r="EN126" s="123"/>
      <c r="EO126" s="123"/>
      <c r="EP126" s="123"/>
      <c r="EQ126" s="123"/>
      <c r="ER126" s="123"/>
      <c r="ES126" s="123"/>
      <c r="ET126" s="123"/>
      <c r="EU126" s="123"/>
      <c r="EV126" s="123"/>
      <c r="EW126" s="123"/>
      <c r="EX126" s="123"/>
      <c r="EY126" s="123"/>
      <c r="EZ126" s="123"/>
      <c r="FA126" s="123"/>
      <c r="FB126" s="123"/>
      <c r="FC126" s="123"/>
      <c r="FD126" s="123"/>
      <c r="FE126" s="123"/>
      <c r="FF126" s="123"/>
      <c r="FG126" s="123"/>
      <c r="FH126" s="123"/>
      <c r="FI126" s="123"/>
      <c r="FJ126" s="123"/>
      <c r="FK126" s="123"/>
      <c r="FL126" s="123"/>
      <c r="FM126" s="123"/>
      <c r="FN126" s="123"/>
      <c r="FO126" s="123"/>
      <c r="FP126" s="123"/>
      <c r="FQ126" s="123"/>
      <c r="FR126" s="123"/>
      <c r="FS126" s="123"/>
      <c r="FT126" s="123"/>
      <c r="FU126" s="123"/>
      <c r="FV126" s="123"/>
      <c r="FW126" s="123"/>
      <c r="FX126" s="123"/>
      <c r="FY126" s="123"/>
      <c r="FZ126" s="123"/>
      <c r="GA126" s="123"/>
      <c r="GB126" s="123"/>
      <c r="GC126" s="123"/>
      <c r="GD126" s="123"/>
      <c r="GE126" s="123"/>
      <c r="GF126" s="123"/>
      <c r="GG126" s="123"/>
      <c r="GH126" s="123"/>
      <c r="GI126" s="123"/>
      <c r="GJ126" s="123"/>
      <c r="GK126" s="123"/>
      <c r="GL126" s="123"/>
      <c r="GM126" s="123"/>
      <c r="GN126" s="123"/>
      <c r="GO126" s="123"/>
      <c r="GP126" s="123"/>
      <c r="GQ126" s="123"/>
      <c r="GR126" s="123"/>
      <c r="GS126" s="123"/>
      <c r="GT126" s="123"/>
      <c r="GU126" s="123"/>
      <c r="GV126" s="123"/>
      <c r="GW126" s="123"/>
      <c r="GX126" s="123"/>
      <c r="GY126" s="123"/>
      <c r="GZ126" s="123"/>
      <c r="HA126" s="123"/>
      <c r="HB126" s="123"/>
      <c r="HC126" s="123"/>
      <c r="HD126" s="123"/>
      <c r="HE126" s="123"/>
      <c r="HF126" s="123"/>
      <c r="HG126" s="123"/>
      <c r="HH126" s="123"/>
      <c r="HI126" s="123"/>
      <c r="HJ126" s="123"/>
      <c r="HK126" s="123"/>
      <c r="HL126" s="123"/>
      <c r="HM126" s="123"/>
      <c r="HN126" s="123"/>
      <c r="HO126" s="123"/>
      <c r="HP126" s="123"/>
      <c r="HQ126" s="123"/>
      <c r="HR126" s="123"/>
      <c r="HS126" s="123"/>
      <c r="HT126" s="123"/>
      <c r="HU126" s="123"/>
      <c r="HV126" s="123"/>
      <c r="HW126" s="123"/>
      <c r="HX126" s="123"/>
      <c r="HY126" s="123"/>
      <c r="HZ126" s="123"/>
      <c r="IA126" s="123"/>
      <c r="IB126" s="123"/>
      <c r="IC126" s="123"/>
      <c r="ID126" s="123"/>
      <c r="IE126" s="123"/>
      <c r="IF126" s="123"/>
      <c r="IG126" s="123"/>
      <c r="IH126" s="123"/>
      <c r="II126" s="123"/>
      <c r="IJ126" s="123"/>
      <c r="IK126" s="123"/>
      <c r="IL126" s="123"/>
      <c r="IM126" s="123"/>
      <c r="IN126" s="123"/>
      <c r="IO126" s="123"/>
      <c r="IP126" s="123"/>
      <c r="IQ126" s="123"/>
      <c r="IR126" s="123"/>
      <c r="IS126" s="123"/>
      <c r="IT126" s="123"/>
      <c r="IU126" s="123"/>
    </row>
    <row r="127" spans="1:255" s="124" customFormat="1" ht="27.9" customHeight="1">
      <c r="A127" s="122"/>
      <c r="B127" s="781" t="s">
        <v>476</v>
      </c>
      <c r="C127" s="782"/>
      <c r="D127" s="227"/>
      <c r="E127" s="233"/>
      <c r="F127" s="123"/>
      <c r="G127" s="123"/>
      <c r="H127" s="401"/>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c r="BF127" s="123"/>
      <c r="BG127" s="123"/>
      <c r="BH127" s="123"/>
      <c r="BI127" s="123"/>
      <c r="BJ127" s="123"/>
      <c r="BK127" s="123"/>
      <c r="BL127" s="123"/>
      <c r="BM127" s="123"/>
      <c r="BN127" s="123"/>
      <c r="BO127" s="123"/>
      <c r="BP127" s="123"/>
      <c r="BQ127" s="123"/>
      <c r="BR127" s="123"/>
      <c r="BS127" s="123"/>
      <c r="BT127" s="123"/>
      <c r="BU127" s="123"/>
      <c r="BV127" s="123"/>
      <c r="BW127" s="123"/>
      <c r="BX127" s="123"/>
      <c r="BY127" s="123"/>
      <c r="BZ127" s="123"/>
      <c r="CA127" s="123"/>
      <c r="CB127" s="123"/>
      <c r="CC127" s="123"/>
      <c r="CD127" s="123"/>
      <c r="CE127" s="123"/>
      <c r="CF127" s="123"/>
      <c r="CG127" s="123"/>
      <c r="CH127" s="123"/>
      <c r="CI127" s="123"/>
      <c r="CJ127" s="123"/>
      <c r="CK127" s="123"/>
      <c r="CL127" s="123"/>
      <c r="CM127" s="123"/>
      <c r="CN127" s="123"/>
      <c r="CO127" s="123"/>
      <c r="CP127" s="123"/>
      <c r="CQ127" s="123"/>
      <c r="CR127" s="123"/>
      <c r="CS127" s="123"/>
      <c r="CT127" s="123"/>
      <c r="CU127" s="123"/>
      <c r="CV127" s="123"/>
      <c r="CW127" s="123"/>
      <c r="CX127" s="123"/>
      <c r="CY127" s="123"/>
      <c r="CZ127" s="123"/>
      <c r="DA127" s="123"/>
      <c r="DB127" s="123"/>
      <c r="DC127" s="123"/>
      <c r="DD127" s="123"/>
      <c r="DE127" s="123"/>
      <c r="DF127" s="123"/>
      <c r="DG127" s="123"/>
      <c r="DH127" s="123"/>
      <c r="DI127" s="123"/>
      <c r="DJ127" s="123"/>
      <c r="DK127" s="123"/>
      <c r="DL127" s="123"/>
      <c r="DM127" s="123"/>
      <c r="DN127" s="123"/>
      <c r="DO127" s="123"/>
      <c r="DP127" s="123"/>
      <c r="DQ127" s="123"/>
      <c r="DR127" s="123"/>
      <c r="DS127" s="123"/>
      <c r="DT127" s="123"/>
      <c r="DU127" s="123"/>
      <c r="DV127" s="123"/>
      <c r="DW127" s="123"/>
      <c r="DX127" s="123"/>
      <c r="DY127" s="123"/>
      <c r="DZ127" s="123"/>
      <c r="EA127" s="123"/>
      <c r="EB127" s="123"/>
      <c r="EC127" s="123"/>
      <c r="ED127" s="123"/>
      <c r="EE127" s="123"/>
      <c r="EF127" s="123"/>
      <c r="EG127" s="123"/>
      <c r="EH127" s="123"/>
      <c r="EI127" s="123"/>
      <c r="EJ127" s="123"/>
      <c r="EK127" s="123"/>
      <c r="EL127" s="123"/>
      <c r="EM127" s="123"/>
      <c r="EN127" s="123"/>
      <c r="EO127" s="123"/>
      <c r="EP127" s="123"/>
      <c r="EQ127" s="123"/>
      <c r="ER127" s="123"/>
      <c r="ES127" s="123"/>
      <c r="ET127" s="123"/>
      <c r="EU127" s="123"/>
      <c r="EV127" s="123"/>
      <c r="EW127" s="123"/>
      <c r="EX127" s="123"/>
      <c r="EY127" s="123"/>
      <c r="EZ127" s="123"/>
      <c r="FA127" s="123"/>
      <c r="FB127" s="123"/>
      <c r="FC127" s="123"/>
      <c r="FD127" s="123"/>
      <c r="FE127" s="123"/>
      <c r="FF127" s="123"/>
      <c r="FG127" s="123"/>
      <c r="FH127" s="123"/>
      <c r="FI127" s="123"/>
      <c r="FJ127" s="123"/>
      <c r="FK127" s="123"/>
      <c r="FL127" s="123"/>
      <c r="FM127" s="123"/>
      <c r="FN127" s="123"/>
      <c r="FO127" s="123"/>
      <c r="FP127" s="123"/>
      <c r="FQ127" s="123"/>
      <c r="FR127" s="123"/>
      <c r="FS127" s="123"/>
      <c r="FT127" s="123"/>
      <c r="FU127" s="123"/>
      <c r="FV127" s="123"/>
      <c r="FW127" s="123"/>
      <c r="FX127" s="123"/>
      <c r="FY127" s="123"/>
      <c r="FZ127" s="123"/>
      <c r="GA127" s="123"/>
      <c r="GB127" s="123"/>
      <c r="GC127" s="123"/>
      <c r="GD127" s="123"/>
      <c r="GE127" s="123"/>
      <c r="GF127" s="123"/>
      <c r="GG127" s="123"/>
      <c r="GH127" s="123"/>
      <c r="GI127" s="123"/>
      <c r="GJ127" s="123"/>
      <c r="GK127" s="123"/>
      <c r="GL127" s="123"/>
      <c r="GM127" s="123"/>
      <c r="GN127" s="123"/>
      <c r="GO127" s="123"/>
      <c r="GP127" s="123"/>
      <c r="GQ127" s="123"/>
      <c r="GR127" s="123"/>
      <c r="GS127" s="123"/>
      <c r="GT127" s="123"/>
      <c r="GU127" s="123"/>
      <c r="GV127" s="123"/>
      <c r="GW127" s="123"/>
      <c r="GX127" s="123"/>
      <c r="GY127" s="123"/>
      <c r="GZ127" s="123"/>
      <c r="HA127" s="123"/>
      <c r="HB127" s="123"/>
      <c r="HC127" s="123"/>
      <c r="HD127" s="123"/>
      <c r="HE127" s="123"/>
      <c r="HF127" s="123"/>
      <c r="HG127" s="123"/>
      <c r="HH127" s="123"/>
      <c r="HI127" s="123"/>
      <c r="HJ127" s="123"/>
      <c r="HK127" s="123"/>
      <c r="HL127" s="123"/>
      <c r="HM127" s="123"/>
      <c r="HN127" s="123"/>
      <c r="HO127" s="123"/>
      <c r="HP127" s="123"/>
      <c r="HQ127" s="123"/>
      <c r="HR127" s="123"/>
      <c r="HS127" s="123"/>
      <c r="HT127" s="123"/>
      <c r="HU127" s="123"/>
      <c r="HV127" s="123"/>
      <c r="HW127" s="123"/>
      <c r="HX127" s="123"/>
      <c r="HY127" s="123"/>
      <c r="HZ127" s="123"/>
      <c r="IA127" s="123"/>
      <c r="IB127" s="123"/>
      <c r="IC127" s="123"/>
      <c r="ID127" s="123"/>
      <c r="IE127" s="123"/>
      <c r="IF127" s="123"/>
      <c r="IG127" s="123"/>
      <c r="IH127" s="123"/>
      <c r="II127" s="123"/>
      <c r="IJ127" s="123"/>
      <c r="IK127" s="123"/>
      <c r="IL127" s="123"/>
      <c r="IM127" s="123"/>
      <c r="IN127" s="123"/>
      <c r="IO127" s="123"/>
      <c r="IP127" s="123"/>
      <c r="IQ127" s="123"/>
      <c r="IR127" s="123"/>
      <c r="IS127" s="123"/>
      <c r="IT127" s="123"/>
      <c r="IU127" s="123"/>
    </row>
    <row r="128" spans="1:255" s="124" customFormat="1" ht="27.9" customHeight="1">
      <c r="A128" s="128"/>
      <c r="B128" s="781" t="s">
        <v>477</v>
      </c>
      <c r="C128" s="782"/>
      <c r="D128" s="227"/>
      <c r="E128" s="233"/>
      <c r="F128" s="123"/>
      <c r="G128" s="123"/>
      <c r="H128" s="401"/>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c r="BF128" s="123"/>
      <c r="BG128" s="123"/>
      <c r="BH128" s="123"/>
      <c r="BI128" s="123"/>
      <c r="BJ128" s="123"/>
      <c r="BK128" s="123"/>
      <c r="BL128" s="123"/>
      <c r="BM128" s="123"/>
      <c r="BN128" s="123"/>
      <c r="BO128" s="123"/>
      <c r="BP128" s="123"/>
      <c r="BQ128" s="123"/>
      <c r="BR128" s="123"/>
      <c r="BS128" s="123"/>
      <c r="BT128" s="123"/>
      <c r="BU128" s="123"/>
      <c r="BV128" s="123"/>
      <c r="BW128" s="123"/>
      <c r="BX128" s="123"/>
      <c r="BY128" s="123"/>
      <c r="BZ128" s="123"/>
      <c r="CA128" s="123"/>
      <c r="CB128" s="123"/>
      <c r="CC128" s="123"/>
      <c r="CD128" s="123"/>
      <c r="CE128" s="123"/>
      <c r="CF128" s="123"/>
      <c r="CG128" s="123"/>
      <c r="CH128" s="123"/>
      <c r="CI128" s="123"/>
      <c r="CJ128" s="123"/>
      <c r="CK128" s="123"/>
      <c r="CL128" s="123"/>
      <c r="CM128" s="123"/>
      <c r="CN128" s="123"/>
      <c r="CO128" s="123"/>
      <c r="CP128" s="123"/>
      <c r="CQ128" s="123"/>
      <c r="CR128" s="123"/>
      <c r="CS128" s="123"/>
      <c r="CT128" s="123"/>
      <c r="CU128" s="123"/>
      <c r="CV128" s="123"/>
      <c r="CW128" s="123"/>
      <c r="CX128" s="123"/>
      <c r="CY128" s="123"/>
      <c r="CZ128" s="123"/>
      <c r="DA128" s="123"/>
      <c r="DB128" s="123"/>
      <c r="DC128" s="123"/>
      <c r="DD128" s="123"/>
      <c r="DE128" s="123"/>
      <c r="DF128" s="123"/>
      <c r="DG128" s="123"/>
      <c r="DH128" s="123"/>
      <c r="DI128" s="123"/>
      <c r="DJ128" s="123"/>
      <c r="DK128" s="123"/>
      <c r="DL128" s="123"/>
      <c r="DM128" s="123"/>
      <c r="DN128" s="123"/>
      <c r="DO128" s="123"/>
      <c r="DP128" s="123"/>
      <c r="DQ128" s="123"/>
      <c r="DR128" s="123"/>
      <c r="DS128" s="123"/>
      <c r="DT128" s="123"/>
      <c r="DU128" s="123"/>
      <c r="DV128" s="123"/>
      <c r="DW128" s="123"/>
      <c r="DX128" s="123"/>
      <c r="DY128" s="123"/>
      <c r="DZ128" s="123"/>
      <c r="EA128" s="123"/>
      <c r="EB128" s="123"/>
      <c r="EC128" s="123"/>
      <c r="ED128" s="123"/>
      <c r="EE128" s="123"/>
      <c r="EF128" s="123"/>
      <c r="EG128" s="123"/>
      <c r="EH128" s="123"/>
      <c r="EI128" s="123"/>
      <c r="EJ128" s="123"/>
      <c r="EK128" s="123"/>
      <c r="EL128" s="123"/>
      <c r="EM128" s="123"/>
      <c r="EN128" s="123"/>
      <c r="EO128" s="123"/>
      <c r="EP128" s="123"/>
      <c r="EQ128" s="123"/>
      <c r="ER128" s="123"/>
      <c r="ES128" s="123"/>
      <c r="ET128" s="123"/>
      <c r="EU128" s="123"/>
      <c r="EV128" s="123"/>
      <c r="EW128" s="123"/>
      <c r="EX128" s="123"/>
      <c r="EY128" s="123"/>
      <c r="EZ128" s="123"/>
      <c r="FA128" s="123"/>
      <c r="FB128" s="123"/>
      <c r="FC128" s="123"/>
      <c r="FD128" s="123"/>
      <c r="FE128" s="123"/>
      <c r="FF128" s="123"/>
      <c r="FG128" s="123"/>
      <c r="FH128" s="123"/>
      <c r="FI128" s="123"/>
      <c r="FJ128" s="123"/>
      <c r="FK128" s="123"/>
      <c r="FL128" s="123"/>
      <c r="FM128" s="123"/>
      <c r="FN128" s="123"/>
      <c r="FO128" s="123"/>
      <c r="FP128" s="123"/>
      <c r="FQ128" s="123"/>
      <c r="FR128" s="123"/>
      <c r="FS128" s="123"/>
      <c r="FT128" s="123"/>
      <c r="FU128" s="123"/>
      <c r="FV128" s="123"/>
      <c r="FW128" s="123"/>
      <c r="FX128" s="123"/>
      <c r="FY128" s="123"/>
      <c r="FZ128" s="123"/>
      <c r="GA128" s="123"/>
      <c r="GB128" s="123"/>
      <c r="GC128" s="123"/>
      <c r="GD128" s="123"/>
      <c r="GE128" s="123"/>
      <c r="GF128" s="123"/>
      <c r="GG128" s="123"/>
      <c r="GH128" s="123"/>
      <c r="GI128" s="123"/>
      <c r="GJ128" s="123"/>
      <c r="GK128" s="123"/>
      <c r="GL128" s="123"/>
      <c r="GM128" s="123"/>
      <c r="GN128" s="123"/>
      <c r="GO128" s="123"/>
      <c r="GP128" s="123"/>
      <c r="GQ128" s="123"/>
      <c r="GR128" s="123"/>
      <c r="GS128" s="123"/>
      <c r="GT128" s="123"/>
      <c r="GU128" s="123"/>
      <c r="GV128" s="123"/>
      <c r="GW128" s="123"/>
      <c r="GX128" s="123"/>
      <c r="GY128" s="123"/>
      <c r="GZ128" s="123"/>
      <c r="HA128" s="123"/>
      <c r="HB128" s="123"/>
      <c r="HC128" s="123"/>
      <c r="HD128" s="123"/>
      <c r="HE128" s="123"/>
      <c r="HF128" s="123"/>
      <c r="HG128" s="123"/>
      <c r="HH128" s="123"/>
      <c r="HI128" s="123"/>
      <c r="HJ128" s="123"/>
      <c r="HK128" s="123"/>
      <c r="HL128" s="123"/>
      <c r="HM128" s="123"/>
      <c r="HN128" s="123"/>
      <c r="HO128" s="123"/>
      <c r="HP128" s="123"/>
      <c r="HQ128" s="123"/>
      <c r="HR128" s="123"/>
      <c r="HS128" s="123"/>
      <c r="HT128" s="123"/>
      <c r="HU128" s="123"/>
      <c r="HV128" s="123"/>
      <c r="HW128" s="123"/>
      <c r="HX128" s="123"/>
      <c r="HY128" s="123"/>
      <c r="HZ128" s="123"/>
      <c r="IA128" s="123"/>
      <c r="IB128" s="123"/>
      <c r="IC128" s="123"/>
      <c r="ID128" s="123"/>
      <c r="IE128" s="123"/>
      <c r="IF128" s="123"/>
      <c r="IG128" s="123"/>
      <c r="IH128" s="123"/>
      <c r="II128" s="123"/>
      <c r="IJ128" s="123"/>
      <c r="IK128" s="123"/>
      <c r="IL128" s="123"/>
      <c r="IM128" s="123"/>
      <c r="IN128" s="123"/>
      <c r="IO128" s="123"/>
      <c r="IP128" s="123"/>
      <c r="IQ128" s="123"/>
      <c r="IR128" s="123"/>
      <c r="IS128" s="123"/>
      <c r="IT128" s="123"/>
      <c r="IU128" s="123"/>
    </row>
    <row r="129" spans="1:255" s="124" customFormat="1" ht="27.9" customHeight="1">
      <c r="A129" s="122"/>
      <c r="B129" s="829" t="s">
        <v>478</v>
      </c>
      <c r="C129" s="830"/>
      <c r="D129" s="125"/>
      <c r="E129" s="111" t="s">
        <v>727</v>
      </c>
      <c r="F129" s="123"/>
      <c r="G129" s="123"/>
      <c r="H129" s="401"/>
      <c r="I129" s="123"/>
      <c r="J129" s="123"/>
      <c r="K129" s="123"/>
      <c r="L129" s="123"/>
      <c r="M129" s="123"/>
      <c r="N129" s="123"/>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3"/>
      <c r="AP129" s="123"/>
      <c r="AQ129" s="123"/>
      <c r="AR129" s="123"/>
      <c r="AS129" s="123"/>
      <c r="AT129" s="123"/>
      <c r="AU129" s="123"/>
      <c r="AV129" s="123"/>
      <c r="AW129" s="123"/>
      <c r="AX129" s="123"/>
      <c r="AY129" s="123"/>
      <c r="AZ129" s="123"/>
      <c r="BA129" s="123"/>
      <c r="BB129" s="123"/>
      <c r="BC129" s="123"/>
      <c r="BD129" s="123"/>
      <c r="BE129" s="123"/>
      <c r="BF129" s="123"/>
      <c r="BG129" s="123"/>
      <c r="BH129" s="123"/>
      <c r="BI129" s="123"/>
      <c r="BJ129" s="123"/>
      <c r="BK129" s="123"/>
      <c r="BL129" s="123"/>
      <c r="BM129" s="123"/>
      <c r="BN129" s="123"/>
      <c r="BO129" s="123"/>
      <c r="BP129" s="123"/>
      <c r="BQ129" s="123"/>
      <c r="BR129" s="123"/>
      <c r="BS129" s="123"/>
      <c r="BT129" s="123"/>
      <c r="BU129" s="123"/>
      <c r="BV129" s="123"/>
      <c r="BW129" s="123"/>
      <c r="BX129" s="123"/>
      <c r="BY129" s="123"/>
      <c r="BZ129" s="123"/>
      <c r="CA129" s="123"/>
      <c r="CB129" s="123"/>
      <c r="CC129" s="123"/>
      <c r="CD129" s="123"/>
      <c r="CE129" s="123"/>
      <c r="CF129" s="123"/>
      <c r="CG129" s="123"/>
      <c r="CH129" s="123"/>
      <c r="CI129" s="123"/>
      <c r="CJ129" s="123"/>
      <c r="CK129" s="123"/>
      <c r="CL129" s="123"/>
      <c r="CM129" s="123"/>
      <c r="CN129" s="123"/>
      <c r="CO129" s="123"/>
      <c r="CP129" s="123"/>
      <c r="CQ129" s="123"/>
      <c r="CR129" s="123"/>
      <c r="CS129" s="123"/>
      <c r="CT129" s="123"/>
      <c r="CU129" s="123"/>
      <c r="CV129" s="123"/>
      <c r="CW129" s="123"/>
      <c r="CX129" s="123"/>
      <c r="CY129" s="123"/>
      <c r="CZ129" s="123"/>
      <c r="DA129" s="123"/>
      <c r="DB129" s="123"/>
      <c r="DC129" s="123"/>
      <c r="DD129" s="123"/>
      <c r="DE129" s="123"/>
      <c r="DF129" s="123"/>
      <c r="DG129" s="123"/>
      <c r="DH129" s="123"/>
      <c r="DI129" s="123"/>
      <c r="DJ129" s="123"/>
      <c r="DK129" s="123"/>
      <c r="DL129" s="123"/>
      <c r="DM129" s="123"/>
      <c r="DN129" s="123"/>
      <c r="DO129" s="123"/>
      <c r="DP129" s="123"/>
      <c r="DQ129" s="123"/>
      <c r="DR129" s="123"/>
      <c r="DS129" s="123"/>
      <c r="DT129" s="123"/>
      <c r="DU129" s="123"/>
      <c r="DV129" s="123"/>
      <c r="DW129" s="123"/>
      <c r="DX129" s="123"/>
      <c r="DY129" s="123"/>
      <c r="DZ129" s="123"/>
      <c r="EA129" s="123"/>
      <c r="EB129" s="123"/>
      <c r="EC129" s="123"/>
      <c r="ED129" s="123"/>
      <c r="EE129" s="123"/>
      <c r="EF129" s="123"/>
      <c r="EG129" s="123"/>
      <c r="EH129" s="123"/>
      <c r="EI129" s="123"/>
      <c r="EJ129" s="123"/>
      <c r="EK129" s="123"/>
      <c r="EL129" s="123"/>
      <c r="EM129" s="123"/>
      <c r="EN129" s="123"/>
      <c r="EO129" s="123"/>
      <c r="EP129" s="123"/>
      <c r="EQ129" s="123"/>
      <c r="ER129" s="123"/>
      <c r="ES129" s="123"/>
      <c r="ET129" s="123"/>
      <c r="EU129" s="123"/>
      <c r="EV129" s="123"/>
      <c r="EW129" s="123"/>
      <c r="EX129" s="123"/>
      <c r="EY129" s="123"/>
      <c r="EZ129" s="123"/>
      <c r="FA129" s="123"/>
      <c r="FB129" s="123"/>
      <c r="FC129" s="123"/>
      <c r="FD129" s="123"/>
      <c r="FE129" s="123"/>
      <c r="FF129" s="123"/>
      <c r="FG129" s="123"/>
      <c r="FH129" s="123"/>
      <c r="FI129" s="123"/>
      <c r="FJ129" s="123"/>
      <c r="FK129" s="123"/>
      <c r="FL129" s="123"/>
      <c r="FM129" s="123"/>
      <c r="FN129" s="123"/>
      <c r="FO129" s="123"/>
      <c r="FP129" s="123"/>
      <c r="FQ129" s="123"/>
      <c r="FR129" s="123"/>
      <c r="FS129" s="123"/>
      <c r="FT129" s="123"/>
      <c r="FU129" s="123"/>
      <c r="FV129" s="123"/>
      <c r="FW129" s="123"/>
      <c r="FX129" s="123"/>
      <c r="FY129" s="123"/>
      <c r="FZ129" s="123"/>
      <c r="GA129" s="123"/>
      <c r="GB129" s="123"/>
      <c r="GC129" s="123"/>
      <c r="GD129" s="123"/>
      <c r="GE129" s="123"/>
      <c r="GF129" s="123"/>
      <c r="GG129" s="123"/>
      <c r="GH129" s="123"/>
      <c r="GI129" s="123"/>
      <c r="GJ129" s="123"/>
      <c r="GK129" s="123"/>
      <c r="GL129" s="123"/>
      <c r="GM129" s="123"/>
      <c r="GN129" s="123"/>
      <c r="GO129" s="123"/>
      <c r="GP129" s="123"/>
      <c r="GQ129" s="123"/>
      <c r="GR129" s="123"/>
      <c r="GS129" s="123"/>
      <c r="GT129" s="123"/>
      <c r="GU129" s="123"/>
      <c r="GV129" s="123"/>
      <c r="GW129" s="123"/>
      <c r="GX129" s="123"/>
      <c r="GY129" s="123"/>
      <c r="GZ129" s="123"/>
      <c r="HA129" s="123"/>
      <c r="HB129" s="123"/>
      <c r="HC129" s="123"/>
      <c r="HD129" s="123"/>
      <c r="HE129" s="123"/>
      <c r="HF129" s="123"/>
      <c r="HG129" s="123"/>
      <c r="HH129" s="123"/>
      <c r="HI129" s="123"/>
      <c r="HJ129" s="123"/>
      <c r="HK129" s="123"/>
      <c r="HL129" s="123"/>
      <c r="HM129" s="123"/>
      <c r="HN129" s="123"/>
      <c r="HO129" s="123"/>
      <c r="HP129" s="123"/>
      <c r="HQ129" s="123"/>
      <c r="HR129" s="123"/>
      <c r="HS129" s="123"/>
      <c r="HT129" s="123"/>
      <c r="HU129" s="123"/>
      <c r="HV129" s="123"/>
      <c r="HW129" s="123"/>
      <c r="HX129" s="123"/>
      <c r="HY129" s="123"/>
      <c r="HZ129" s="123"/>
      <c r="IA129" s="123"/>
      <c r="IB129" s="123"/>
      <c r="IC129" s="123"/>
      <c r="ID129" s="123"/>
      <c r="IE129" s="123"/>
      <c r="IF129" s="123"/>
      <c r="IG129" s="123"/>
      <c r="IH129" s="123"/>
      <c r="II129" s="123"/>
      <c r="IJ129" s="123"/>
      <c r="IK129" s="123"/>
      <c r="IL129" s="123"/>
      <c r="IM129" s="123"/>
      <c r="IN129" s="123"/>
      <c r="IO129" s="123"/>
      <c r="IP129" s="123"/>
      <c r="IQ129" s="123"/>
      <c r="IR129" s="123"/>
      <c r="IS129" s="123"/>
      <c r="IT129" s="123"/>
      <c r="IU129" s="123"/>
    </row>
    <row r="130" spans="1:255" ht="27.65" customHeight="1">
      <c r="A130" s="122"/>
      <c r="B130" s="763"/>
      <c r="C130" s="763"/>
      <c r="D130" s="763"/>
      <c r="E130" s="763"/>
      <c r="F130" s="123"/>
      <c r="G130" s="123"/>
    </row>
    <row r="131" spans="1:255" ht="30" customHeight="1">
      <c r="A131" s="91"/>
      <c r="B131" s="260"/>
      <c r="C131" s="249"/>
      <c r="D131" s="91"/>
      <c r="E131" s="251"/>
    </row>
    <row r="132" spans="1:255" ht="30" customHeight="1">
      <c r="A132" s="855" t="s">
        <v>809</v>
      </c>
      <c r="B132" s="855"/>
      <c r="C132" s="855"/>
      <c r="D132" s="855"/>
      <c r="E132" s="856"/>
    </row>
    <row r="133" spans="1:255" ht="27.65" customHeight="1">
      <c r="A133" s="261"/>
      <c r="B133" s="261"/>
      <c r="C133" s="262"/>
      <c r="D133" s="261"/>
      <c r="E133" s="263"/>
    </row>
    <row r="134" spans="1:255" ht="37.25" customHeight="1">
      <c r="A134" s="733" t="s">
        <v>2516</v>
      </c>
      <c r="B134" s="769"/>
      <c r="C134" s="769"/>
      <c r="D134" s="769"/>
      <c r="E134" s="769"/>
    </row>
    <row r="135" spans="1:255" ht="18" customHeight="1">
      <c r="A135" s="242"/>
      <c r="B135" s="732" t="s">
        <v>689</v>
      </c>
      <c r="C135" s="732"/>
      <c r="D135" s="732"/>
      <c r="E135" s="732"/>
    </row>
    <row r="136" spans="1:255" s="130" customFormat="1" ht="32.4" customHeight="1">
      <c r="A136" s="242"/>
      <c r="B136" s="780" t="s">
        <v>772</v>
      </c>
      <c r="C136" s="780"/>
      <c r="D136" s="780"/>
      <c r="E136" s="780"/>
      <c r="F136" s="87"/>
      <c r="G136" s="87"/>
      <c r="H136" s="405"/>
      <c r="I136" s="129"/>
      <c r="J136" s="129"/>
      <c r="K136" s="129"/>
      <c r="L136" s="129"/>
      <c r="M136" s="129"/>
      <c r="N136" s="129"/>
      <c r="O136" s="129"/>
      <c r="P136" s="129"/>
      <c r="Q136" s="129"/>
      <c r="R136" s="129"/>
      <c r="S136" s="129"/>
      <c r="T136" s="129"/>
      <c r="U136" s="129"/>
      <c r="V136" s="129"/>
      <c r="W136" s="129"/>
      <c r="X136" s="129"/>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129"/>
      <c r="BC136" s="129"/>
      <c r="BD136" s="129"/>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c r="CG136" s="129"/>
      <c r="CH136" s="129"/>
      <c r="CI136" s="129"/>
      <c r="CJ136" s="129"/>
      <c r="CK136" s="129"/>
      <c r="CL136" s="129"/>
      <c r="CM136" s="129"/>
      <c r="CN136" s="129"/>
      <c r="CO136" s="129"/>
      <c r="CP136" s="129"/>
      <c r="CQ136" s="129"/>
      <c r="CR136" s="129"/>
      <c r="CS136" s="129"/>
      <c r="CT136" s="129"/>
      <c r="CU136" s="129"/>
      <c r="CV136" s="129"/>
      <c r="CW136" s="129"/>
      <c r="CX136" s="129"/>
      <c r="CY136" s="129"/>
      <c r="CZ136" s="129"/>
      <c r="DA136" s="129"/>
      <c r="DB136" s="129"/>
      <c r="DC136" s="129"/>
      <c r="DD136" s="129"/>
      <c r="DE136" s="129"/>
      <c r="DF136" s="129"/>
      <c r="DG136" s="129"/>
      <c r="DH136" s="129"/>
      <c r="DI136" s="129"/>
      <c r="DJ136" s="129"/>
      <c r="DK136" s="129"/>
      <c r="DL136" s="129"/>
      <c r="DM136" s="129"/>
      <c r="DN136" s="129"/>
      <c r="DO136" s="129"/>
      <c r="DP136" s="129"/>
      <c r="DQ136" s="129"/>
      <c r="DR136" s="129"/>
      <c r="DS136" s="129"/>
      <c r="DT136" s="129"/>
      <c r="DU136" s="129"/>
      <c r="DV136" s="129"/>
      <c r="DW136" s="129"/>
      <c r="DX136" s="129"/>
      <c r="DY136" s="129"/>
      <c r="DZ136" s="129"/>
      <c r="EA136" s="129"/>
      <c r="EB136" s="129"/>
      <c r="EC136" s="129"/>
      <c r="ED136" s="129"/>
      <c r="EE136" s="129"/>
      <c r="EF136" s="129"/>
      <c r="EG136" s="129"/>
      <c r="EH136" s="129"/>
      <c r="EI136" s="129"/>
      <c r="EJ136" s="129"/>
      <c r="EK136" s="129"/>
      <c r="EL136" s="129"/>
      <c r="EM136" s="129"/>
      <c r="EN136" s="129"/>
      <c r="EO136" s="129"/>
      <c r="EP136" s="129"/>
      <c r="EQ136" s="129"/>
      <c r="ER136" s="129"/>
      <c r="ES136" s="129"/>
      <c r="ET136" s="129"/>
      <c r="EU136" s="129"/>
      <c r="EV136" s="129"/>
      <c r="EW136" s="129"/>
      <c r="EX136" s="129"/>
      <c r="EY136" s="129"/>
      <c r="EZ136" s="129"/>
      <c r="FA136" s="129"/>
      <c r="FB136" s="129"/>
      <c r="FC136" s="129"/>
      <c r="FD136" s="129"/>
      <c r="FE136" s="129"/>
      <c r="FF136" s="129"/>
      <c r="FG136" s="129"/>
      <c r="FH136" s="129"/>
      <c r="FI136" s="129"/>
      <c r="FJ136" s="129"/>
      <c r="FK136" s="129"/>
      <c r="FL136" s="129"/>
      <c r="FM136" s="129"/>
      <c r="FN136" s="129"/>
      <c r="FO136" s="129"/>
      <c r="FP136" s="129"/>
      <c r="FQ136" s="129"/>
      <c r="FR136" s="129"/>
      <c r="FS136" s="129"/>
      <c r="FT136" s="129"/>
      <c r="FU136" s="129"/>
      <c r="FV136" s="129"/>
      <c r="FW136" s="129"/>
      <c r="FX136" s="129"/>
      <c r="FY136" s="129"/>
      <c r="FZ136" s="129"/>
      <c r="GA136" s="129"/>
      <c r="GB136" s="129"/>
      <c r="GC136" s="129"/>
      <c r="GD136" s="129"/>
      <c r="GE136" s="129"/>
      <c r="GF136" s="129"/>
      <c r="GG136" s="129"/>
      <c r="GH136" s="129"/>
      <c r="GI136" s="129"/>
      <c r="GJ136" s="129"/>
      <c r="GK136" s="129"/>
      <c r="GL136" s="129"/>
      <c r="GM136" s="129"/>
      <c r="GN136" s="129"/>
      <c r="GO136" s="129"/>
      <c r="GP136" s="129"/>
      <c r="GQ136" s="129"/>
      <c r="GR136" s="129"/>
      <c r="GS136" s="129"/>
      <c r="GT136" s="129"/>
      <c r="GU136" s="129"/>
      <c r="GV136" s="129"/>
      <c r="GW136" s="129"/>
      <c r="GX136" s="129"/>
      <c r="GY136" s="129"/>
      <c r="GZ136" s="129"/>
      <c r="HA136" s="129"/>
      <c r="HB136" s="129"/>
      <c r="HC136" s="129"/>
      <c r="HD136" s="129"/>
      <c r="HE136" s="129"/>
      <c r="HF136" s="129"/>
      <c r="HG136" s="129"/>
      <c r="HH136" s="129"/>
      <c r="HI136" s="129"/>
      <c r="HJ136" s="129"/>
      <c r="HK136" s="129"/>
      <c r="HL136" s="129"/>
      <c r="HM136" s="129"/>
      <c r="HN136" s="129"/>
      <c r="HO136" s="129"/>
      <c r="HP136" s="129"/>
      <c r="HQ136" s="129"/>
      <c r="HR136" s="129"/>
      <c r="HS136" s="129"/>
      <c r="HT136" s="129"/>
      <c r="HU136" s="129"/>
      <c r="HV136" s="129"/>
      <c r="HW136" s="129"/>
      <c r="HX136" s="129"/>
      <c r="HY136" s="129"/>
      <c r="HZ136" s="129"/>
      <c r="IA136" s="129"/>
      <c r="IB136" s="129"/>
      <c r="IC136" s="129"/>
      <c r="ID136" s="129"/>
      <c r="IE136" s="129"/>
      <c r="IF136" s="129"/>
      <c r="IG136" s="129"/>
      <c r="IH136" s="129"/>
      <c r="II136" s="129"/>
      <c r="IJ136" s="129"/>
      <c r="IK136" s="129"/>
      <c r="IL136" s="129"/>
      <c r="IM136" s="129"/>
      <c r="IN136" s="129"/>
      <c r="IO136" s="129"/>
      <c r="IP136" s="129"/>
      <c r="IQ136" s="129"/>
      <c r="IR136" s="129"/>
      <c r="IS136" s="129"/>
      <c r="IT136" s="129"/>
      <c r="IU136" s="129"/>
    </row>
    <row r="137" spans="1:255" s="107" customFormat="1" ht="18" customHeight="1">
      <c r="A137" s="242"/>
      <c r="B137" s="769" t="s">
        <v>810</v>
      </c>
      <c r="C137" s="769"/>
      <c r="D137" s="769"/>
      <c r="E137" s="769"/>
      <c r="F137" s="87"/>
      <c r="G137" s="87"/>
      <c r="H137" s="398"/>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c r="AM137" s="106"/>
      <c r="AN137" s="106"/>
      <c r="AO137" s="106"/>
      <c r="AP137" s="106"/>
      <c r="AQ137" s="106"/>
      <c r="AR137" s="106"/>
      <c r="AS137" s="106"/>
      <c r="AT137" s="106"/>
      <c r="AU137" s="106"/>
      <c r="AV137" s="106"/>
      <c r="AW137" s="106"/>
      <c r="AX137" s="106"/>
      <c r="AY137" s="106"/>
      <c r="AZ137" s="106"/>
      <c r="BA137" s="106"/>
      <c r="BB137" s="106"/>
      <c r="BC137" s="106"/>
      <c r="BD137" s="106"/>
      <c r="BE137" s="106"/>
      <c r="BF137" s="106"/>
      <c r="BG137" s="106"/>
      <c r="BH137" s="106"/>
      <c r="BI137" s="106"/>
      <c r="BJ137" s="106"/>
      <c r="BK137" s="106"/>
      <c r="BL137" s="106"/>
      <c r="BM137" s="106"/>
      <c r="BN137" s="106"/>
      <c r="BO137" s="106"/>
      <c r="BP137" s="106"/>
      <c r="BQ137" s="106"/>
      <c r="BR137" s="106"/>
      <c r="BS137" s="106"/>
      <c r="BT137" s="106"/>
      <c r="BU137" s="106"/>
      <c r="BV137" s="106"/>
      <c r="BW137" s="106"/>
      <c r="BX137" s="106"/>
      <c r="BY137" s="106"/>
      <c r="BZ137" s="106"/>
      <c r="CA137" s="106"/>
      <c r="CB137" s="106"/>
      <c r="CC137" s="106"/>
      <c r="CD137" s="106"/>
      <c r="CE137" s="106"/>
      <c r="CF137" s="106"/>
      <c r="CG137" s="106"/>
      <c r="CH137" s="106"/>
      <c r="CI137" s="106"/>
      <c r="CJ137" s="106"/>
      <c r="CK137" s="106"/>
      <c r="CL137" s="106"/>
      <c r="CM137" s="106"/>
      <c r="CN137" s="106"/>
      <c r="CO137" s="106"/>
      <c r="CP137" s="106"/>
      <c r="CQ137" s="106"/>
      <c r="CR137" s="106"/>
      <c r="CS137" s="106"/>
      <c r="CT137" s="106"/>
      <c r="CU137" s="106"/>
      <c r="CV137" s="106"/>
      <c r="CW137" s="106"/>
      <c r="CX137" s="106"/>
      <c r="CY137" s="106"/>
      <c r="CZ137" s="106"/>
      <c r="DA137" s="106"/>
      <c r="DB137" s="106"/>
      <c r="DC137" s="106"/>
      <c r="DD137" s="106"/>
      <c r="DE137" s="106"/>
      <c r="DF137" s="106"/>
      <c r="DG137" s="106"/>
      <c r="DH137" s="106"/>
      <c r="DI137" s="106"/>
      <c r="DJ137" s="106"/>
      <c r="DK137" s="106"/>
      <c r="DL137" s="106"/>
      <c r="DM137" s="106"/>
      <c r="DN137" s="106"/>
      <c r="DO137" s="106"/>
      <c r="DP137" s="106"/>
      <c r="DQ137" s="106"/>
      <c r="DR137" s="106"/>
      <c r="DS137" s="106"/>
      <c r="DT137" s="106"/>
      <c r="DU137" s="106"/>
      <c r="DV137" s="106"/>
      <c r="DW137" s="106"/>
      <c r="DX137" s="106"/>
      <c r="DY137" s="106"/>
      <c r="DZ137" s="106"/>
      <c r="EA137" s="106"/>
      <c r="EB137" s="106"/>
      <c r="EC137" s="106"/>
      <c r="ED137" s="106"/>
      <c r="EE137" s="106"/>
      <c r="EF137" s="106"/>
      <c r="EG137" s="106"/>
      <c r="EH137" s="106"/>
      <c r="EI137" s="106"/>
      <c r="EJ137" s="106"/>
      <c r="EK137" s="106"/>
      <c r="EL137" s="106"/>
      <c r="EM137" s="106"/>
      <c r="EN137" s="106"/>
      <c r="EO137" s="106"/>
      <c r="EP137" s="106"/>
      <c r="EQ137" s="106"/>
      <c r="ER137" s="106"/>
      <c r="ES137" s="106"/>
      <c r="ET137" s="106"/>
      <c r="EU137" s="106"/>
      <c r="EV137" s="106"/>
      <c r="EW137" s="106"/>
      <c r="EX137" s="106"/>
      <c r="EY137" s="106"/>
      <c r="EZ137" s="106"/>
      <c r="FA137" s="106"/>
      <c r="FB137" s="106"/>
      <c r="FC137" s="106"/>
      <c r="FD137" s="106"/>
      <c r="FE137" s="106"/>
      <c r="FF137" s="106"/>
      <c r="FG137" s="106"/>
      <c r="FH137" s="106"/>
      <c r="FI137" s="106"/>
      <c r="FJ137" s="106"/>
      <c r="FK137" s="106"/>
      <c r="FL137" s="106"/>
      <c r="FM137" s="106"/>
      <c r="FN137" s="106"/>
      <c r="FO137" s="106"/>
      <c r="FP137" s="106"/>
      <c r="FQ137" s="106"/>
      <c r="FR137" s="106"/>
      <c r="FS137" s="106"/>
      <c r="FT137" s="106"/>
      <c r="FU137" s="106"/>
      <c r="FV137" s="106"/>
      <c r="FW137" s="106"/>
      <c r="FX137" s="106"/>
      <c r="FY137" s="106"/>
      <c r="FZ137" s="106"/>
      <c r="GA137" s="106"/>
      <c r="GB137" s="106"/>
      <c r="GC137" s="106"/>
      <c r="GD137" s="106"/>
      <c r="GE137" s="106"/>
      <c r="GF137" s="106"/>
      <c r="GG137" s="106"/>
      <c r="GH137" s="106"/>
      <c r="GI137" s="106"/>
      <c r="GJ137" s="106"/>
      <c r="GK137" s="106"/>
      <c r="GL137" s="106"/>
      <c r="GM137" s="106"/>
      <c r="GN137" s="106"/>
      <c r="GO137" s="106"/>
      <c r="GP137" s="106"/>
      <c r="GQ137" s="106"/>
      <c r="GR137" s="106"/>
      <c r="GS137" s="106"/>
      <c r="GT137" s="106"/>
      <c r="GU137" s="106"/>
      <c r="GV137" s="106"/>
      <c r="GW137" s="106"/>
      <c r="GX137" s="106"/>
      <c r="GY137" s="106"/>
      <c r="GZ137" s="106"/>
      <c r="HA137" s="106"/>
      <c r="HB137" s="106"/>
      <c r="HC137" s="106"/>
      <c r="HD137" s="106"/>
      <c r="HE137" s="106"/>
      <c r="HF137" s="106"/>
      <c r="HG137" s="106"/>
      <c r="HH137" s="106"/>
      <c r="HI137" s="106"/>
      <c r="HJ137" s="106"/>
      <c r="HK137" s="106"/>
      <c r="HL137" s="106"/>
      <c r="HM137" s="106"/>
      <c r="HN137" s="106"/>
      <c r="HO137" s="106"/>
      <c r="HP137" s="106"/>
      <c r="HQ137" s="106"/>
      <c r="HR137" s="106"/>
      <c r="HS137" s="106"/>
      <c r="HT137" s="106"/>
      <c r="HU137" s="106"/>
      <c r="HV137" s="106"/>
      <c r="HW137" s="106"/>
      <c r="HX137" s="106"/>
      <c r="HY137" s="106"/>
      <c r="HZ137" s="106"/>
      <c r="IA137" s="106"/>
      <c r="IB137" s="106"/>
      <c r="IC137" s="106"/>
      <c r="ID137" s="106"/>
      <c r="IE137" s="106"/>
      <c r="IF137" s="106"/>
      <c r="IG137" s="106"/>
      <c r="IH137" s="106"/>
      <c r="II137" s="106"/>
      <c r="IJ137" s="106"/>
      <c r="IK137" s="106"/>
      <c r="IL137" s="106"/>
      <c r="IM137" s="106"/>
      <c r="IN137" s="106"/>
      <c r="IO137" s="106"/>
      <c r="IP137" s="106"/>
      <c r="IQ137" s="106"/>
      <c r="IR137" s="106"/>
      <c r="IS137" s="106"/>
      <c r="IT137" s="106"/>
      <c r="IU137" s="106"/>
    </row>
    <row r="138" spans="1:255" s="107" customFormat="1" ht="27.9" customHeight="1">
      <c r="A138" s="105"/>
      <c r="B138" s="770" t="s">
        <v>480</v>
      </c>
      <c r="C138" s="135" t="s">
        <v>481</v>
      </c>
      <c r="D138" s="222"/>
      <c r="E138" s="308"/>
      <c r="F138" s="129"/>
      <c r="G138" s="129"/>
      <c r="H138" s="398"/>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c r="AM138" s="106"/>
      <c r="AN138" s="106"/>
      <c r="AO138" s="106"/>
      <c r="AP138" s="106"/>
      <c r="AQ138" s="106"/>
      <c r="AR138" s="106"/>
      <c r="AS138" s="106"/>
      <c r="AT138" s="106"/>
      <c r="AU138" s="106"/>
      <c r="AV138" s="106"/>
      <c r="AW138" s="106"/>
      <c r="AX138" s="106"/>
      <c r="AY138" s="106"/>
      <c r="AZ138" s="106"/>
      <c r="BA138" s="106"/>
      <c r="BB138" s="106"/>
      <c r="BC138" s="106"/>
      <c r="BD138" s="106"/>
      <c r="BE138" s="106"/>
      <c r="BF138" s="106"/>
      <c r="BG138" s="106"/>
      <c r="BH138" s="106"/>
      <c r="BI138" s="106"/>
      <c r="BJ138" s="106"/>
      <c r="BK138" s="106"/>
      <c r="BL138" s="106"/>
      <c r="BM138" s="106"/>
      <c r="BN138" s="106"/>
      <c r="BO138" s="106"/>
      <c r="BP138" s="106"/>
      <c r="BQ138" s="106"/>
      <c r="BR138" s="106"/>
      <c r="BS138" s="106"/>
      <c r="BT138" s="106"/>
      <c r="BU138" s="106"/>
      <c r="BV138" s="106"/>
      <c r="BW138" s="106"/>
      <c r="BX138" s="106"/>
      <c r="BY138" s="106"/>
      <c r="BZ138" s="106"/>
      <c r="CA138" s="106"/>
      <c r="CB138" s="106"/>
      <c r="CC138" s="106"/>
      <c r="CD138" s="106"/>
      <c r="CE138" s="106"/>
      <c r="CF138" s="106"/>
      <c r="CG138" s="106"/>
      <c r="CH138" s="106"/>
      <c r="CI138" s="106"/>
      <c r="CJ138" s="106"/>
      <c r="CK138" s="106"/>
      <c r="CL138" s="106"/>
      <c r="CM138" s="106"/>
      <c r="CN138" s="106"/>
      <c r="CO138" s="106"/>
      <c r="CP138" s="106"/>
      <c r="CQ138" s="106"/>
      <c r="CR138" s="106"/>
      <c r="CS138" s="106"/>
      <c r="CT138" s="106"/>
      <c r="CU138" s="106"/>
      <c r="CV138" s="106"/>
      <c r="CW138" s="106"/>
      <c r="CX138" s="106"/>
      <c r="CY138" s="106"/>
      <c r="CZ138" s="106"/>
      <c r="DA138" s="106"/>
      <c r="DB138" s="106"/>
      <c r="DC138" s="106"/>
      <c r="DD138" s="106"/>
      <c r="DE138" s="106"/>
      <c r="DF138" s="106"/>
      <c r="DG138" s="106"/>
      <c r="DH138" s="106"/>
      <c r="DI138" s="106"/>
      <c r="DJ138" s="106"/>
      <c r="DK138" s="106"/>
      <c r="DL138" s="106"/>
      <c r="DM138" s="106"/>
      <c r="DN138" s="106"/>
      <c r="DO138" s="106"/>
      <c r="DP138" s="106"/>
      <c r="DQ138" s="106"/>
      <c r="DR138" s="106"/>
      <c r="DS138" s="106"/>
      <c r="DT138" s="106"/>
      <c r="DU138" s="106"/>
      <c r="DV138" s="106"/>
      <c r="DW138" s="106"/>
      <c r="DX138" s="106"/>
      <c r="DY138" s="106"/>
      <c r="DZ138" s="106"/>
      <c r="EA138" s="106"/>
      <c r="EB138" s="106"/>
      <c r="EC138" s="106"/>
      <c r="ED138" s="106"/>
      <c r="EE138" s="106"/>
      <c r="EF138" s="106"/>
      <c r="EG138" s="106"/>
      <c r="EH138" s="106"/>
      <c r="EI138" s="106"/>
      <c r="EJ138" s="106"/>
      <c r="EK138" s="106"/>
      <c r="EL138" s="106"/>
      <c r="EM138" s="106"/>
      <c r="EN138" s="106"/>
      <c r="EO138" s="106"/>
      <c r="EP138" s="106"/>
      <c r="EQ138" s="106"/>
      <c r="ER138" s="106"/>
      <c r="ES138" s="106"/>
      <c r="ET138" s="106"/>
      <c r="EU138" s="106"/>
      <c r="EV138" s="106"/>
      <c r="EW138" s="106"/>
      <c r="EX138" s="106"/>
      <c r="EY138" s="106"/>
      <c r="EZ138" s="106"/>
      <c r="FA138" s="106"/>
      <c r="FB138" s="106"/>
      <c r="FC138" s="106"/>
      <c r="FD138" s="106"/>
      <c r="FE138" s="106"/>
      <c r="FF138" s="106"/>
      <c r="FG138" s="106"/>
      <c r="FH138" s="106"/>
      <c r="FI138" s="106"/>
      <c r="FJ138" s="106"/>
      <c r="FK138" s="106"/>
      <c r="FL138" s="106"/>
      <c r="FM138" s="106"/>
      <c r="FN138" s="106"/>
      <c r="FO138" s="106"/>
      <c r="FP138" s="106"/>
      <c r="FQ138" s="106"/>
      <c r="FR138" s="106"/>
      <c r="FS138" s="106"/>
      <c r="FT138" s="106"/>
      <c r="FU138" s="106"/>
      <c r="FV138" s="106"/>
      <c r="FW138" s="106"/>
      <c r="FX138" s="106"/>
      <c r="FY138" s="106"/>
      <c r="FZ138" s="106"/>
      <c r="GA138" s="106"/>
      <c r="GB138" s="106"/>
      <c r="GC138" s="106"/>
      <c r="GD138" s="106"/>
      <c r="GE138" s="106"/>
      <c r="GF138" s="106"/>
      <c r="GG138" s="106"/>
      <c r="GH138" s="106"/>
      <c r="GI138" s="106"/>
      <c r="GJ138" s="106"/>
      <c r="GK138" s="106"/>
      <c r="GL138" s="106"/>
      <c r="GM138" s="106"/>
      <c r="GN138" s="106"/>
      <c r="GO138" s="106"/>
      <c r="GP138" s="106"/>
      <c r="GQ138" s="106"/>
      <c r="GR138" s="106"/>
      <c r="GS138" s="106"/>
      <c r="GT138" s="106"/>
      <c r="GU138" s="106"/>
      <c r="GV138" s="106"/>
      <c r="GW138" s="106"/>
      <c r="GX138" s="106"/>
      <c r="GY138" s="106"/>
      <c r="GZ138" s="106"/>
      <c r="HA138" s="106"/>
      <c r="HB138" s="106"/>
      <c r="HC138" s="106"/>
      <c r="HD138" s="106"/>
      <c r="HE138" s="106"/>
      <c r="HF138" s="106"/>
      <c r="HG138" s="106"/>
      <c r="HH138" s="106"/>
      <c r="HI138" s="106"/>
      <c r="HJ138" s="106"/>
      <c r="HK138" s="106"/>
      <c r="HL138" s="106"/>
      <c r="HM138" s="106"/>
      <c r="HN138" s="106"/>
      <c r="HO138" s="106"/>
      <c r="HP138" s="106"/>
      <c r="HQ138" s="106"/>
      <c r="HR138" s="106"/>
      <c r="HS138" s="106"/>
      <c r="HT138" s="106"/>
      <c r="HU138" s="106"/>
      <c r="HV138" s="106"/>
      <c r="HW138" s="106"/>
      <c r="HX138" s="106"/>
      <c r="HY138" s="106"/>
      <c r="HZ138" s="106"/>
      <c r="IA138" s="106"/>
      <c r="IB138" s="106"/>
      <c r="IC138" s="106"/>
      <c r="ID138" s="106"/>
      <c r="IE138" s="106"/>
      <c r="IF138" s="106"/>
      <c r="IG138" s="106"/>
      <c r="IH138" s="106"/>
      <c r="II138" s="106"/>
      <c r="IJ138" s="106"/>
      <c r="IK138" s="106"/>
      <c r="IL138" s="106"/>
      <c r="IM138" s="106"/>
      <c r="IN138" s="106"/>
      <c r="IO138" s="106"/>
      <c r="IP138" s="106"/>
      <c r="IQ138" s="106"/>
      <c r="IR138" s="106"/>
      <c r="IS138" s="106"/>
      <c r="IT138" s="106"/>
      <c r="IU138" s="106"/>
    </row>
    <row r="139" spans="1:255" s="107" customFormat="1" ht="27.9" customHeight="1">
      <c r="A139" s="105"/>
      <c r="B139" s="771"/>
      <c r="C139" s="135" t="s">
        <v>482</v>
      </c>
      <c r="D139" s="222"/>
      <c r="E139" s="308"/>
      <c r="F139" s="106"/>
      <c r="G139" s="106"/>
      <c r="H139" s="405"/>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c r="AM139" s="106"/>
      <c r="AN139" s="106"/>
      <c r="AO139" s="106"/>
      <c r="AP139" s="106"/>
      <c r="AQ139" s="106"/>
      <c r="AR139" s="106"/>
      <c r="AS139" s="106"/>
      <c r="AT139" s="106"/>
      <c r="AU139" s="106"/>
      <c r="AV139" s="106"/>
      <c r="AW139" s="106"/>
      <c r="AX139" s="106"/>
      <c r="AY139" s="106"/>
      <c r="AZ139" s="106"/>
      <c r="BA139" s="106"/>
      <c r="BB139" s="106"/>
      <c r="BC139" s="106"/>
      <c r="BD139" s="106"/>
      <c r="BE139" s="106"/>
      <c r="BF139" s="106"/>
      <c r="BG139" s="106"/>
      <c r="BH139" s="106"/>
      <c r="BI139" s="106"/>
      <c r="BJ139" s="106"/>
      <c r="BK139" s="106"/>
      <c r="BL139" s="106"/>
      <c r="BM139" s="106"/>
      <c r="BN139" s="106"/>
      <c r="BO139" s="106"/>
      <c r="BP139" s="106"/>
      <c r="BQ139" s="106"/>
      <c r="BR139" s="106"/>
      <c r="BS139" s="106"/>
      <c r="BT139" s="106"/>
      <c r="BU139" s="106"/>
      <c r="BV139" s="106"/>
      <c r="BW139" s="106"/>
      <c r="BX139" s="106"/>
      <c r="BY139" s="106"/>
      <c r="BZ139" s="106"/>
      <c r="CA139" s="106"/>
      <c r="CB139" s="106"/>
      <c r="CC139" s="106"/>
      <c r="CD139" s="106"/>
      <c r="CE139" s="106"/>
      <c r="CF139" s="106"/>
      <c r="CG139" s="106"/>
      <c r="CH139" s="106"/>
      <c r="CI139" s="106"/>
      <c r="CJ139" s="106"/>
      <c r="CK139" s="106"/>
      <c r="CL139" s="106"/>
      <c r="CM139" s="106"/>
      <c r="CN139" s="106"/>
      <c r="CO139" s="106"/>
      <c r="CP139" s="106"/>
      <c r="CQ139" s="106"/>
      <c r="CR139" s="106"/>
      <c r="CS139" s="106"/>
      <c r="CT139" s="106"/>
      <c r="CU139" s="106"/>
      <c r="CV139" s="106"/>
      <c r="CW139" s="106"/>
      <c r="CX139" s="106"/>
      <c r="CY139" s="106"/>
      <c r="CZ139" s="106"/>
      <c r="DA139" s="106"/>
      <c r="DB139" s="106"/>
      <c r="DC139" s="106"/>
      <c r="DD139" s="106"/>
      <c r="DE139" s="106"/>
      <c r="DF139" s="106"/>
      <c r="DG139" s="106"/>
      <c r="DH139" s="106"/>
      <c r="DI139" s="106"/>
      <c r="DJ139" s="106"/>
      <c r="DK139" s="106"/>
      <c r="DL139" s="106"/>
      <c r="DM139" s="106"/>
      <c r="DN139" s="106"/>
      <c r="DO139" s="106"/>
      <c r="DP139" s="106"/>
      <c r="DQ139" s="106"/>
      <c r="DR139" s="106"/>
      <c r="DS139" s="106"/>
      <c r="DT139" s="106"/>
      <c r="DU139" s="106"/>
      <c r="DV139" s="106"/>
      <c r="DW139" s="106"/>
      <c r="DX139" s="106"/>
      <c r="DY139" s="106"/>
      <c r="DZ139" s="106"/>
      <c r="EA139" s="106"/>
      <c r="EB139" s="106"/>
      <c r="EC139" s="106"/>
      <c r="ED139" s="106"/>
      <c r="EE139" s="106"/>
      <c r="EF139" s="106"/>
      <c r="EG139" s="106"/>
      <c r="EH139" s="106"/>
      <c r="EI139" s="106"/>
      <c r="EJ139" s="106"/>
      <c r="EK139" s="106"/>
      <c r="EL139" s="106"/>
      <c r="EM139" s="106"/>
      <c r="EN139" s="106"/>
      <c r="EO139" s="106"/>
      <c r="EP139" s="106"/>
      <c r="EQ139" s="106"/>
      <c r="ER139" s="106"/>
      <c r="ES139" s="106"/>
      <c r="ET139" s="106"/>
      <c r="EU139" s="106"/>
      <c r="EV139" s="106"/>
      <c r="EW139" s="106"/>
      <c r="EX139" s="106"/>
      <c r="EY139" s="106"/>
      <c r="EZ139" s="106"/>
      <c r="FA139" s="106"/>
      <c r="FB139" s="106"/>
      <c r="FC139" s="106"/>
      <c r="FD139" s="106"/>
      <c r="FE139" s="106"/>
      <c r="FF139" s="106"/>
      <c r="FG139" s="106"/>
      <c r="FH139" s="106"/>
      <c r="FI139" s="106"/>
      <c r="FJ139" s="106"/>
      <c r="FK139" s="106"/>
      <c r="FL139" s="106"/>
      <c r="FM139" s="106"/>
      <c r="FN139" s="106"/>
      <c r="FO139" s="106"/>
      <c r="FP139" s="106"/>
      <c r="FQ139" s="106"/>
      <c r="FR139" s="106"/>
      <c r="FS139" s="106"/>
      <c r="FT139" s="106"/>
      <c r="FU139" s="106"/>
      <c r="FV139" s="106"/>
      <c r="FW139" s="106"/>
      <c r="FX139" s="106"/>
      <c r="FY139" s="106"/>
      <c r="FZ139" s="106"/>
      <c r="GA139" s="106"/>
      <c r="GB139" s="106"/>
      <c r="GC139" s="106"/>
      <c r="GD139" s="106"/>
      <c r="GE139" s="106"/>
      <c r="GF139" s="106"/>
      <c r="GG139" s="106"/>
      <c r="GH139" s="106"/>
      <c r="GI139" s="106"/>
      <c r="GJ139" s="106"/>
      <c r="GK139" s="106"/>
      <c r="GL139" s="106"/>
      <c r="GM139" s="106"/>
      <c r="GN139" s="106"/>
      <c r="GO139" s="106"/>
      <c r="GP139" s="106"/>
      <c r="GQ139" s="106"/>
      <c r="GR139" s="106"/>
      <c r="GS139" s="106"/>
      <c r="GT139" s="106"/>
      <c r="GU139" s="106"/>
      <c r="GV139" s="106"/>
      <c r="GW139" s="106"/>
      <c r="GX139" s="106"/>
      <c r="GY139" s="106"/>
      <c r="GZ139" s="106"/>
      <c r="HA139" s="106"/>
      <c r="HB139" s="106"/>
      <c r="HC139" s="106"/>
      <c r="HD139" s="106"/>
      <c r="HE139" s="106"/>
      <c r="HF139" s="106"/>
      <c r="HG139" s="106"/>
      <c r="HH139" s="106"/>
      <c r="HI139" s="106"/>
      <c r="HJ139" s="106"/>
      <c r="HK139" s="106"/>
      <c r="HL139" s="106"/>
      <c r="HM139" s="106"/>
      <c r="HN139" s="106"/>
      <c r="HO139" s="106"/>
      <c r="HP139" s="106"/>
      <c r="HQ139" s="106"/>
      <c r="HR139" s="106"/>
      <c r="HS139" s="106"/>
      <c r="HT139" s="106"/>
      <c r="HU139" s="106"/>
      <c r="HV139" s="106"/>
      <c r="HW139" s="106"/>
      <c r="HX139" s="106"/>
      <c r="HY139" s="106"/>
      <c r="HZ139" s="106"/>
      <c r="IA139" s="106"/>
      <c r="IB139" s="106"/>
      <c r="IC139" s="106"/>
      <c r="ID139" s="106"/>
      <c r="IE139" s="106"/>
      <c r="IF139" s="106"/>
      <c r="IG139" s="106"/>
      <c r="IH139" s="106"/>
      <c r="II139" s="106"/>
      <c r="IJ139" s="106"/>
      <c r="IK139" s="106"/>
      <c r="IL139" s="106"/>
      <c r="IM139" s="106"/>
      <c r="IN139" s="106"/>
      <c r="IO139" s="106"/>
      <c r="IP139" s="106"/>
      <c r="IQ139" s="106"/>
      <c r="IR139" s="106"/>
      <c r="IS139" s="106"/>
      <c r="IT139" s="106"/>
      <c r="IU139" s="106"/>
    </row>
    <row r="140" spans="1:255" s="107" customFormat="1" ht="27.9" customHeight="1">
      <c r="A140" s="105"/>
      <c r="B140" s="772"/>
      <c r="C140" s="307" t="s">
        <v>483</v>
      </c>
      <c r="D140" s="222"/>
      <c r="E140" s="309"/>
      <c r="F140" s="106"/>
      <c r="G140" s="467">
        <f>IF(E139=E140,,"要確認⇒単身向けなので入居者数＝入居戸数になると思われます")</f>
        <v>0</v>
      </c>
      <c r="H140" s="398"/>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106"/>
      <c r="AO140" s="106"/>
      <c r="AP140" s="106"/>
      <c r="AQ140" s="106"/>
      <c r="AR140" s="106"/>
      <c r="AS140" s="106"/>
      <c r="AT140" s="106"/>
      <c r="AU140" s="106"/>
      <c r="AV140" s="106"/>
      <c r="AW140" s="106"/>
      <c r="AX140" s="106"/>
      <c r="AY140" s="106"/>
      <c r="AZ140" s="106"/>
      <c r="BA140" s="106"/>
      <c r="BB140" s="106"/>
      <c r="BC140" s="106"/>
      <c r="BD140" s="106"/>
      <c r="BE140" s="106"/>
      <c r="BF140" s="106"/>
      <c r="BG140" s="106"/>
      <c r="BH140" s="106"/>
      <c r="BI140" s="106"/>
      <c r="BJ140" s="106"/>
      <c r="BK140" s="106"/>
      <c r="BL140" s="106"/>
      <c r="BM140" s="106"/>
      <c r="BN140" s="106"/>
      <c r="BO140" s="106"/>
      <c r="BP140" s="106"/>
      <c r="BQ140" s="106"/>
      <c r="BR140" s="106"/>
      <c r="BS140" s="106"/>
      <c r="BT140" s="106"/>
      <c r="BU140" s="106"/>
      <c r="BV140" s="106"/>
      <c r="BW140" s="106"/>
      <c r="BX140" s="106"/>
      <c r="BY140" s="106"/>
      <c r="BZ140" s="106"/>
      <c r="CA140" s="106"/>
      <c r="CB140" s="106"/>
      <c r="CC140" s="106"/>
      <c r="CD140" s="106"/>
      <c r="CE140" s="106"/>
      <c r="CF140" s="106"/>
      <c r="CG140" s="106"/>
      <c r="CH140" s="106"/>
      <c r="CI140" s="106"/>
      <c r="CJ140" s="106"/>
      <c r="CK140" s="106"/>
      <c r="CL140" s="106"/>
      <c r="CM140" s="106"/>
      <c r="CN140" s="106"/>
      <c r="CO140" s="106"/>
      <c r="CP140" s="106"/>
      <c r="CQ140" s="106"/>
      <c r="CR140" s="106"/>
      <c r="CS140" s="106"/>
      <c r="CT140" s="106"/>
      <c r="CU140" s="106"/>
      <c r="CV140" s="106"/>
      <c r="CW140" s="106"/>
      <c r="CX140" s="106"/>
      <c r="CY140" s="106"/>
      <c r="CZ140" s="106"/>
      <c r="DA140" s="106"/>
      <c r="DB140" s="106"/>
      <c r="DC140" s="106"/>
      <c r="DD140" s="106"/>
      <c r="DE140" s="106"/>
      <c r="DF140" s="106"/>
      <c r="DG140" s="106"/>
      <c r="DH140" s="106"/>
      <c r="DI140" s="106"/>
      <c r="DJ140" s="106"/>
      <c r="DK140" s="106"/>
      <c r="DL140" s="106"/>
      <c r="DM140" s="106"/>
      <c r="DN140" s="106"/>
      <c r="DO140" s="106"/>
      <c r="DP140" s="106"/>
      <c r="DQ140" s="106"/>
      <c r="DR140" s="106"/>
      <c r="DS140" s="106"/>
      <c r="DT140" s="106"/>
      <c r="DU140" s="106"/>
      <c r="DV140" s="106"/>
      <c r="DW140" s="106"/>
      <c r="DX140" s="106"/>
      <c r="DY140" s="106"/>
      <c r="DZ140" s="106"/>
      <c r="EA140" s="106"/>
      <c r="EB140" s="106"/>
      <c r="EC140" s="106"/>
      <c r="ED140" s="106"/>
      <c r="EE140" s="106"/>
      <c r="EF140" s="106"/>
      <c r="EG140" s="106"/>
      <c r="EH140" s="106"/>
      <c r="EI140" s="106"/>
      <c r="EJ140" s="106"/>
      <c r="EK140" s="106"/>
      <c r="EL140" s="106"/>
      <c r="EM140" s="106"/>
      <c r="EN140" s="106"/>
      <c r="EO140" s="106"/>
      <c r="EP140" s="106"/>
      <c r="EQ140" s="106"/>
      <c r="ER140" s="106"/>
      <c r="ES140" s="106"/>
      <c r="ET140" s="106"/>
      <c r="EU140" s="106"/>
      <c r="EV140" s="106"/>
      <c r="EW140" s="106"/>
      <c r="EX140" s="106"/>
      <c r="EY140" s="106"/>
      <c r="EZ140" s="106"/>
      <c r="FA140" s="106"/>
      <c r="FB140" s="106"/>
      <c r="FC140" s="106"/>
      <c r="FD140" s="106"/>
      <c r="FE140" s="106"/>
      <c r="FF140" s="106"/>
      <c r="FG140" s="106"/>
      <c r="FH140" s="106"/>
      <c r="FI140" s="106"/>
      <c r="FJ140" s="106"/>
      <c r="FK140" s="106"/>
      <c r="FL140" s="106"/>
      <c r="FM140" s="106"/>
      <c r="FN140" s="106"/>
      <c r="FO140" s="106"/>
      <c r="FP140" s="106"/>
      <c r="FQ140" s="106"/>
      <c r="FR140" s="106"/>
      <c r="FS140" s="106"/>
      <c r="FT140" s="106"/>
      <c r="FU140" s="106"/>
      <c r="FV140" s="106"/>
      <c r="FW140" s="106"/>
      <c r="FX140" s="106"/>
      <c r="FY140" s="106"/>
      <c r="FZ140" s="106"/>
      <c r="GA140" s="106"/>
      <c r="GB140" s="106"/>
      <c r="GC140" s="106"/>
      <c r="GD140" s="106"/>
      <c r="GE140" s="106"/>
      <c r="GF140" s="106"/>
      <c r="GG140" s="106"/>
      <c r="GH140" s="106"/>
      <c r="GI140" s="106"/>
      <c r="GJ140" s="106"/>
      <c r="GK140" s="106"/>
      <c r="GL140" s="106"/>
      <c r="GM140" s="106"/>
      <c r="GN140" s="106"/>
      <c r="GO140" s="106"/>
      <c r="GP140" s="106"/>
      <c r="GQ140" s="106"/>
      <c r="GR140" s="106"/>
      <c r="GS140" s="106"/>
      <c r="GT140" s="106"/>
      <c r="GU140" s="106"/>
      <c r="GV140" s="106"/>
      <c r="GW140" s="106"/>
      <c r="GX140" s="106"/>
      <c r="GY140" s="106"/>
      <c r="GZ140" s="106"/>
      <c r="HA140" s="106"/>
      <c r="HB140" s="106"/>
      <c r="HC140" s="106"/>
      <c r="HD140" s="106"/>
      <c r="HE140" s="106"/>
      <c r="HF140" s="106"/>
      <c r="HG140" s="106"/>
      <c r="HH140" s="106"/>
      <c r="HI140" s="106"/>
      <c r="HJ140" s="106"/>
      <c r="HK140" s="106"/>
      <c r="HL140" s="106"/>
      <c r="HM140" s="106"/>
      <c r="HN140" s="106"/>
      <c r="HO140" s="106"/>
      <c r="HP140" s="106"/>
      <c r="HQ140" s="106"/>
      <c r="HR140" s="106"/>
      <c r="HS140" s="106"/>
      <c r="HT140" s="106"/>
      <c r="HU140" s="106"/>
      <c r="HV140" s="106"/>
      <c r="HW140" s="106"/>
      <c r="HX140" s="106"/>
      <c r="HY140" s="106"/>
      <c r="HZ140" s="106"/>
      <c r="IA140" s="106"/>
      <c r="IB140" s="106"/>
      <c r="IC140" s="106"/>
      <c r="ID140" s="106"/>
      <c r="IE140" s="106"/>
      <c r="IF140" s="106"/>
      <c r="IG140" s="106"/>
      <c r="IH140" s="106"/>
      <c r="II140" s="106"/>
      <c r="IJ140" s="106"/>
      <c r="IK140" s="106"/>
      <c r="IL140" s="106"/>
      <c r="IM140" s="106"/>
      <c r="IN140" s="106"/>
      <c r="IO140" s="106"/>
      <c r="IP140" s="106"/>
      <c r="IQ140" s="106"/>
      <c r="IR140" s="106"/>
      <c r="IS140" s="106"/>
      <c r="IT140" s="106"/>
      <c r="IU140" s="106"/>
    </row>
    <row r="141" spans="1:255" s="107" customFormat="1" ht="27.9" customHeight="1">
      <c r="A141" s="105"/>
      <c r="B141" s="770" t="s">
        <v>484</v>
      </c>
      <c r="C141" s="310" t="s">
        <v>481</v>
      </c>
      <c r="D141" s="222"/>
      <c r="E141" s="306"/>
      <c r="F141" s="106"/>
      <c r="G141" s="398"/>
      <c r="H141" s="398"/>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c r="AM141" s="106"/>
      <c r="AN141" s="106"/>
      <c r="AO141" s="106"/>
      <c r="AP141" s="106"/>
      <c r="AQ141" s="106"/>
      <c r="AR141" s="106"/>
      <c r="AS141" s="106"/>
      <c r="AT141" s="106"/>
      <c r="AU141" s="106"/>
      <c r="AV141" s="106"/>
      <c r="AW141" s="106"/>
      <c r="AX141" s="106"/>
      <c r="AY141" s="106"/>
      <c r="AZ141" s="106"/>
      <c r="BA141" s="106"/>
      <c r="BB141" s="106"/>
      <c r="BC141" s="106"/>
      <c r="BD141" s="106"/>
      <c r="BE141" s="106"/>
      <c r="BF141" s="106"/>
      <c r="BG141" s="106"/>
      <c r="BH141" s="106"/>
      <c r="BI141" s="106"/>
      <c r="BJ141" s="106"/>
      <c r="BK141" s="106"/>
      <c r="BL141" s="106"/>
      <c r="BM141" s="106"/>
      <c r="BN141" s="106"/>
      <c r="BO141" s="106"/>
      <c r="BP141" s="106"/>
      <c r="BQ141" s="106"/>
      <c r="BR141" s="106"/>
      <c r="BS141" s="106"/>
      <c r="BT141" s="106"/>
      <c r="BU141" s="106"/>
      <c r="BV141" s="106"/>
      <c r="BW141" s="106"/>
      <c r="BX141" s="106"/>
      <c r="BY141" s="106"/>
      <c r="BZ141" s="106"/>
      <c r="CA141" s="106"/>
      <c r="CB141" s="106"/>
      <c r="CC141" s="106"/>
      <c r="CD141" s="106"/>
      <c r="CE141" s="106"/>
      <c r="CF141" s="106"/>
      <c r="CG141" s="106"/>
      <c r="CH141" s="106"/>
      <c r="CI141" s="106"/>
      <c r="CJ141" s="106"/>
      <c r="CK141" s="106"/>
      <c r="CL141" s="106"/>
      <c r="CM141" s="106"/>
      <c r="CN141" s="106"/>
      <c r="CO141" s="106"/>
      <c r="CP141" s="106"/>
      <c r="CQ141" s="106"/>
      <c r="CR141" s="106"/>
      <c r="CS141" s="106"/>
      <c r="CT141" s="106"/>
      <c r="CU141" s="106"/>
      <c r="CV141" s="106"/>
      <c r="CW141" s="106"/>
      <c r="CX141" s="106"/>
      <c r="CY141" s="106"/>
      <c r="CZ141" s="106"/>
      <c r="DA141" s="106"/>
      <c r="DB141" s="106"/>
      <c r="DC141" s="106"/>
      <c r="DD141" s="106"/>
      <c r="DE141" s="106"/>
      <c r="DF141" s="106"/>
      <c r="DG141" s="106"/>
      <c r="DH141" s="106"/>
      <c r="DI141" s="106"/>
      <c r="DJ141" s="106"/>
      <c r="DK141" s="106"/>
      <c r="DL141" s="106"/>
      <c r="DM141" s="106"/>
      <c r="DN141" s="106"/>
      <c r="DO141" s="106"/>
      <c r="DP141" s="106"/>
      <c r="DQ141" s="106"/>
      <c r="DR141" s="106"/>
      <c r="DS141" s="106"/>
      <c r="DT141" s="106"/>
      <c r="DU141" s="106"/>
      <c r="DV141" s="106"/>
      <c r="DW141" s="106"/>
      <c r="DX141" s="106"/>
      <c r="DY141" s="106"/>
      <c r="DZ141" s="106"/>
      <c r="EA141" s="106"/>
      <c r="EB141" s="106"/>
      <c r="EC141" s="106"/>
      <c r="ED141" s="106"/>
      <c r="EE141" s="106"/>
      <c r="EF141" s="106"/>
      <c r="EG141" s="106"/>
      <c r="EH141" s="106"/>
      <c r="EI141" s="106"/>
      <c r="EJ141" s="106"/>
      <c r="EK141" s="106"/>
      <c r="EL141" s="106"/>
      <c r="EM141" s="106"/>
      <c r="EN141" s="106"/>
      <c r="EO141" s="106"/>
      <c r="EP141" s="106"/>
      <c r="EQ141" s="106"/>
      <c r="ER141" s="106"/>
      <c r="ES141" s="106"/>
      <c r="ET141" s="106"/>
      <c r="EU141" s="106"/>
      <c r="EV141" s="106"/>
      <c r="EW141" s="106"/>
      <c r="EX141" s="106"/>
      <c r="EY141" s="106"/>
      <c r="EZ141" s="106"/>
      <c r="FA141" s="106"/>
      <c r="FB141" s="106"/>
      <c r="FC141" s="106"/>
      <c r="FD141" s="106"/>
      <c r="FE141" s="106"/>
      <c r="FF141" s="106"/>
      <c r="FG141" s="106"/>
      <c r="FH141" s="106"/>
      <c r="FI141" s="106"/>
      <c r="FJ141" s="106"/>
      <c r="FK141" s="106"/>
      <c r="FL141" s="106"/>
      <c r="FM141" s="106"/>
      <c r="FN141" s="106"/>
      <c r="FO141" s="106"/>
      <c r="FP141" s="106"/>
      <c r="FQ141" s="106"/>
      <c r="FR141" s="106"/>
      <c r="FS141" s="106"/>
      <c r="FT141" s="106"/>
      <c r="FU141" s="106"/>
      <c r="FV141" s="106"/>
      <c r="FW141" s="106"/>
      <c r="FX141" s="106"/>
      <c r="FY141" s="106"/>
      <c r="FZ141" s="106"/>
      <c r="GA141" s="106"/>
      <c r="GB141" s="106"/>
      <c r="GC141" s="106"/>
      <c r="GD141" s="106"/>
      <c r="GE141" s="106"/>
      <c r="GF141" s="106"/>
      <c r="GG141" s="106"/>
      <c r="GH141" s="106"/>
      <c r="GI141" s="106"/>
      <c r="GJ141" s="106"/>
      <c r="GK141" s="106"/>
      <c r="GL141" s="106"/>
      <c r="GM141" s="106"/>
      <c r="GN141" s="106"/>
      <c r="GO141" s="106"/>
      <c r="GP141" s="106"/>
      <c r="GQ141" s="106"/>
      <c r="GR141" s="106"/>
      <c r="GS141" s="106"/>
      <c r="GT141" s="106"/>
      <c r="GU141" s="106"/>
      <c r="GV141" s="106"/>
      <c r="GW141" s="106"/>
      <c r="GX141" s="106"/>
      <c r="GY141" s="106"/>
      <c r="GZ141" s="106"/>
      <c r="HA141" s="106"/>
      <c r="HB141" s="106"/>
      <c r="HC141" s="106"/>
      <c r="HD141" s="106"/>
      <c r="HE141" s="106"/>
      <c r="HF141" s="106"/>
      <c r="HG141" s="106"/>
      <c r="HH141" s="106"/>
      <c r="HI141" s="106"/>
      <c r="HJ141" s="106"/>
      <c r="HK141" s="106"/>
      <c r="HL141" s="106"/>
      <c r="HM141" s="106"/>
      <c r="HN141" s="106"/>
      <c r="HO141" s="106"/>
      <c r="HP141" s="106"/>
      <c r="HQ141" s="106"/>
      <c r="HR141" s="106"/>
      <c r="HS141" s="106"/>
      <c r="HT141" s="106"/>
      <c r="HU141" s="106"/>
      <c r="HV141" s="106"/>
      <c r="HW141" s="106"/>
      <c r="HX141" s="106"/>
      <c r="HY141" s="106"/>
      <c r="HZ141" s="106"/>
      <c r="IA141" s="106"/>
      <c r="IB141" s="106"/>
      <c r="IC141" s="106"/>
      <c r="ID141" s="106"/>
      <c r="IE141" s="106"/>
      <c r="IF141" s="106"/>
      <c r="IG141" s="106"/>
      <c r="IH141" s="106"/>
      <c r="II141" s="106"/>
      <c r="IJ141" s="106"/>
      <c r="IK141" s="106"/>
      <c r="IL141" s="106"/>
      <c r="IM141" s="106"/>
      <c r="IN141" s="106"/>
      <c r="IO141" s="106"/>
      <c r="IP141" s="106"/>
      <c r="IQ141" s="106"/>
      <c r="IR141" s="106"/>
      <c r="IS141" s="106"/>
      <c r="IT141" s="106"/>
      <c r="IU141" s="106"/>
    </row>
    <row r="142" spans="1:255" s="107" customFormat="1" ht="27.9" customHeight="1">
      <c r="A142" s="108"/>
      <c r="B142" s="771"/>
      <c r="C142" s="135" t="s">
        <v>482</v>
      </c>
      <c r="D142" s="222"/>
      <c r="E142" s="306"/>
      <c r="F142" s="106"/>
      <c r="G142" s="398"/>
      <c r="H142" s="398"/>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c r="AM142" s="106"/>
      <c r="AN142" s="106"/>
      <c r="AO142" s="106"/>
      <c r="AP142" s="106"/>
      <c r="AQ142" s="106"/>
      <c r="AR142" s="106"/>
      <c r="AS142" s="106"/>
      <c r="AT142" s="106"/>
      <c r="AU142" s="106"/>
      <c r="AV142" s="106"/>
      <c r="AW142" s="106"/>
      <c r="AX142" s="106"/>
      <c r="AY142" s="106"/>
      <c r="AZ142" s="106"/>
      <c r="BA142" s="106"/>
      <c r="BB142" s="106"/>
      <c r="BC142" s="106"/>
      <c r="BD142" s="106"/>
      <c r="BE142" s="106"/>
      <c r="BF142" s="106"/>
      <c r="BG142" s="106"/>
      <c r="BH142" s="106"/>
      <c r="BI142" s="106"/>
      <c r="BJ142" s="106"/>
      <c r="BK142" s="106"/>
      <c r="BL142" s="106"/>
      <c r="BM142" s="106"/>
      <c r="BN142" s="106"/>
      <c r="BO142" s="106"/>
      <c r="BP142" s="106"/>
      <c r="BQ142" s="106"/>
      <c r="BR142" s="106"/>
      <c r="BS142" s="106"/>
      <c r="BT142" s="106"/>
      <c r="BU142" s="106"/>
      <c r="BV142" s="106"/>
      <c r="BW142" s="106"/>
      <c r="BX142" s="106"/>
      <c r="BY142" s="106"/>
      <c r="BZ142" s="106"/>
      <c r="CA142" s="106"/>
      <c r="CB142" s="106"/>
      <c r="CC142" s="106"/>
      <c r="CD142" s="106"/>
      <c r="CE142" s="106"/>
      <c r="CF142" s="106"/>
      <c r="CG142" s="106"/>
      <c r="CH142" s="106"/>
      <c r="CI142" s="106"/>
      <c r="CJ142" s="106"/>
      <c r="CK142" s="106"/>
      <c r="CL142" s="106"/>
      <c r="CM142" s="106"/>
      <c r="CN142" s="106"/>
      <c r="CO142" s="106"/>
      <c r="CP142" s="106"/>
      <c r="CQ142" s="106"/>
      <c r="CR142" s="106"/>
      <c r="CS142" s="106"/>
      <c r="CT142" s="106"/>
      <c r="CU142" s="106"/>
      <c r="CV142" s="106"/>
      <c r="CW142" s="106"/>
      <c r="CX142" s="106"/>
      <c r="CY142" s="106"/>
      <c r="CZ142" s="106"/>
      <c r="DA142" s="106"/>
      <c r="DB142" s="106"/>
      <c r="DC142" s="106"/>
      <c r="DD142" s="106"/>
      <c r="DE142" s="106"/>
      <c r="DF142" s="106"/>
      <c r="DG142" s="106"/>
      <c r="DH142" s="106"/>
      <c r="DI142" s="106"/>
      <c r="DJ142" s="106"/>
      <c r="DK142" s="106"/>
      <c r="DL142" s="106"/>
      <c r="DM142" s="106"/>
      <c r="DN142" s="106"/>
      <c r="DO142" s="106"/>
      <c r="DP142" s="106"/>
      <c r="DQ142" s="106"/>
      <c r="DR142" s="106"/>
      <c r="DS142" s="106"/>
      <c r="DT142" s="106"/>
      <c r="DU142" s="106"/>
      <c r="DV142" s="106"/>
      <c r="DW142" s="106"/>
      <c r="DX142" s="106"/>
      <c r="DY142" s="106"/>
      <c r="DZ142" s="106"/>
      <c r="EA142" s="106"/>
      <c r="EB142" s="106"/>
      <c r="EC142" s="106"/>
      <c r="ED142" s="106"/>
      <c r="EE142" s="106"/>
      <c r="EF142" s="106"/>
      <c r="EG142" s="106"/>
      <c r="EH142" s="106"/>
      <c r="EI142" s="106"/>
      <c r="EJ142" s="106"/>
      <c r="EK142" s="106"/>
      <c r="EL142" s="106"/>
      <c r="EM142" s="106"/>
      <c r="EN142" s="106"/>
      <c r="EO142" s="106"/>
      <c r="EP142" s="106"/>
      <c r="EQ142" s="106"/>
      <c r="ER142" s="106"/>
      <c r="ES142" s="106"/>
      <c r="ET142" s="106"/>
      <c r="EU142" s="106"/>
      <c r="EV142" s="106"/>
      <c r="EW142" s="106"/>
      <c r="EX142" s="106"/>
      <c r="EY142" s="106"/>
      <c r="EZ142" s="106"/>
      <c r="FA142" s="106"/>
      <c r="FB142" s="106"/>
      <c r="FC142" s="106"/>
      <c r="FD142" s="106"/>
      <c r="FE142" s="106"/>
      <c r="FF142" s="106"/>
      <c r="FG142" s="106"/>
      <c r="FH142" s="106"/>
      <c r="FI142" s="106"/>
      <c r="FJ142" s="106"/>
      <c r="FK142" s="106"/>
      <c r="FL142" s="106"/>
      <c r="FM142" s="106"/>
      <c r="FN142" s="106"/>
      <c r="FO142" s="106"/>
      <c r="FP142" s="106"/>
      <c r="FQ142" s="106"/>
      <c r="FR142" s="106"/>
      <c r="FS142" s="106"/>
      <c r="FT142" s="106"/>
      <c r="FU142" s="106"/>
      <c r="FV142" s="106"/>
      <c r="FW142" s="106"/>
      <c r="FX142" s="106"/>
      <c r="FY142" s="106"/>
      <c r="FZ142" s="106"/>
      <c r="GA142" s="106"/>
      <c r="GB142" s="106"/>
      <c r="GC142" s="106"/>
      <c r="GD142" s="106"/>
      <c r="GE142" s="106"/>
      <c r="GF142" s="106"/>
      <c r="GG142" s="106"/>
      <c r="GH142" s="106"/>
      <c r="GI142" s="106"/>
      <c r="GJ142" s="106"/>
      <c r="GK142" s="106"/>
      <c r="GL142" s="106"/>
      <c r="GM142" s="106"/>
      <c r="GN142" s="106"/>
      <c r="GO142" s="106"/>
      <c r="GP142" s="106"/>
      <c r="GQ142" s="106"/>
      <c r="GR142" s="106"/>
      <c r="GS142" s="106"/>
      <c r="GT142" s="106"/>
      <c r="GU142" s="106"/>
      <c r="GV142" s="106"/>
      <c r="GW142" s="106"/>
      <c r="GX142" s="106"/>
      <c r="GY142" s="106"/>
      <c r="GZ142" s="106"/>
      <c r="HA142" s="106"/>
      <c r="HB142" s="106"/>
      <c r="HC142" s="106"/>
      <c r="HD142" s="106"/>
      <c r="HE142" s="106"/>
      <c r="HF142" s="106"/>
      <c r="HG142" s="106"/>
      <c r="HH142" s="106"/>
      <c r="HI142" s="106"/>
      <c r="HJ142" s="106"/>
      <c r="HK142" s="106"/>
      <c r="HL142" s="106"/>
      <c r="HM142" s="106"/>
      <c r="HN142" s="106"/>
      <c r="HO142" s="106"/>
      <c r="HP142" s="106"/>
      <c r="HQ142" s="106"/>
      <c r="HR142" s="106"/>
      <c r="HS142" s="106"/>
      <c r="HT142" s="106"/>
      <c r="HU142" s="106"/>
      <c r="HV142" s="106"/>
      <c r="HW142" s="106"/>
      <c r="HX142" s="106"/>
      <c r="HY142" s="106"/>
      <c r="HZ142" s="106"/>
      <c r="IA142" s="106"/>
      <c r="IB142" s="106"/>
      <c r="IC142" s="106"/>
      <c r="ID142" s="106"/>
      <c r="IE142" s="106"/>
      <c r="IF142" s="106"/>
      <c r="IG142" s="106"/>
      <c r="IH142" s="106"/>
      <c r="II142" s="106"/>
      <c r="IJ142" s="106"/>
      <c r="IK142" s="106"/>
      <c r="IL142" s="106"/>
      <c r="IM142" s="106"/>
      <c r="IN142" s="106"/>
      <c r="IO142" s="106"/>
      <c r="IP142" s="106"/>
      <c r="IQ142" s="106"/>
      <c r="IR142" s="106"/>
      <c r="IS142" s="106"/>
      <c r="IT142" s="106"/>
      <c r="IU142" s="106"/>
    </row>
    <row r="143" spans="1:255" s="107" customFormat="1" ht="27.9" customHeight="1" thickBot="1">
      <c r="A143" s="105"/>
      <c r="B143" s="773"/>
      <c r="C143" s="303" t="s">
        <v>483</v>
      </c>
      <c r="D143" s="257"/>
      <c r="E143" s="302"/>
      <c r="F143" s="106"/>
      <c r="G143" s="468">
        <f>IF(E142&lt;=E143,,"要確認⇒世帯向けなので入居者数≧入居戸数になると思われます")</f>
        <v>0</v>
      </c>
      <c r="H143" s="400"/>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c r="AM143" s="106"/>
      <c r="AN143" s="106"/>
      <c r="AO143" s="106"/>
      <c r="AP143" s="106"/>
      <c r="AQ143" s="106"/>
      <c r="AR143" s="106"/>
      <c r="AS143" s="106"/>
      <c r="AT143" s="106"/>
      <c r="AU143" s="106"/>
      <c r="AV143" s="106"/>
      <c r="AW143" s="106"/>
      <c r="AX143" s="106"/>
      <c r="AY143" s="106"/>
      <c r="AZ143" s="106"/>
      <c r="BA143" s="106"/>
      <c r="BB143" s="106"/>
      <c r="BC143" s="106"/>
      <c r="BD143" s="106"/>
      <c r="BE143" s="106"/>
      <c r="BF143" s="106"/>
      <c r="BG143" s="106"/>
      <c r="BH143" s="106"/>
      <c r="BI143" s="106"/>
      <c r="BJ143" s="106"/>
      <c r="BK143" s="106"/>
      <c r="BL143" s="106"/>
      <c r="BM143" s="106"/>
      <c r="BN143" s="106"/>
      <c r="BO143" s="106"/>
      <c r="BP143" s="106"/>
      <c r="BQ143" s="106"/>
      <c r="BR143" s="106"/>
      <c r="BS143" s="106"/>
      <c r="BT143" s="106"/>
      <c r="BU143" s="106"/>
      <c r="BV143" s="106"/>
      <c r="BW143" s="106"/>
      <c r="BX143" s="106"/>
      <c r="BY143" s="106"/>
      <c r="BZ143" s="106"/>
      <c r="CA143" s="106"/>
      <c r="CB143" s="106"/>
      <c r="CC143" s="106"/>
      <c r="CD143" s="106"/>
      <c r="CE143" s="106"/>
      <c r="CF143" s="106"/>
      <c r="CG143" s="106"/>
      <c r="CH143" s="106"/>
      <c r="CI143" s="106"/>
      <c r="CJ143" s="106"/>
      <c r="CK143" s="106"/>
      <c r="CL143" s="106"/>
      <c r="CM143" s="106"/>
      <c r="CN143" s="106"/>
      <c r="CO143" s="106"/>
      <c r="CP143" s="106"/>
      <c r="CQ143" s="106"/>
      <c r="CR143" s="106"/>
      <c r="CS143" s="106"/>
      <c r="CT143" s="106"/>
      <c r="CU143" s="106"/>
      <c r="CV143" s="106"/>
      <c r="CW143" s="106"/>
      <c r="CX143" s="106"/>
      <c r="CY143" s="106"/>
      <c r="CZ143" s="106"/>
      <c r="DA143" s="106"/>
      <c r="DB143" s="106"/>
      <c r="DC143" s="106"/>
      <c r="DD143" s="106"/>
      <c r="DE143" s="106"/>
      <c r="DF143" s="106"/>
      <c r="DG143" s="106"/>
      <c r="DH143" s="106"/>
      <c r="DI143" s="106"/>
      <c r="DJ143" s="106"/>
      <c r="DK143" s="106"/>
      <c r="DL143" s="106"/>
      <c r="DM143" s="106"/>
      <c r="DN143" s="106"/>
      <c r="DO143" s="106"/>
      <c r="DP143" s="106"/>
      <c r="DQ143" s="106"/>
      <c r="DR143" s="106"/>
      <c r="DS143" s="106"/>
      <c r="DT143" s="106"/>
      <c r="DU143" s="106"/>
      <c r="DV143" s="106"/>
      <c r="DW143" s="106"/>
      <c r="DX143" s="106"/>
      <c r="DY143" s="106"/>
      <c r="DZ143" s="106"/>
      <c r="EA143" s="106"/>
      <c r="EB143" s="106"/>
      <c r="EC143" s="106"/>
      <c r="ED143" s="106"/>
      <c r="EE143" s="106"/>
      <c r="EF143" s="106"/>
      <c r="EG143" s="106"/>
      <c r="EH143" s="106"/>
      <c r="EI143" s="106"/>
      <c r="EJ143" s="106"/>
      <c r="EK143" s="106"/>
      <c r="EL143" s="106"/>
      <c r="EM143" s="106"/>
      <c r="EN143" s="106"/>
      <c r="EO143" s="106"/>
      <c r="EP143" s="106"/>
      <c r="EQ143" s="106"/>
      <c r="ER143" s="106"/>
      <c r="ES143" s="106"/>
      <c r="ET143" s="106"/>
      <c r="EU143" s="106"/>
      <c r="EV143" s="106"/>
      <c r="EW143" s="106"/>
      <c r="EX143" s="106"/>
      <c r="EY143" s="106"/>
      <c r="EZ143" s="106"/>
      <c r="FA143" s="106"/>
      <c r="FB143" s="106"/>
      <c r="FC143" s="106"/>
      <c r="FD143" s="106"/>
      <c r="FE143" s="106"/>
      <c r="FF143" s="106"/>
      <c r="FG143" s="106"/>
      <c r="FH143" s="106"/>
      <c r="FI143" s="106"/>
      <c r="FJ143" s="106"/>
      <c r="FK143" s="106"/>
      <c r="FL143" s="106"/>
      <c r="FM143" s="106"/>
      <c r="FN143" s="106"/>
      <c r="FO143" s="106"/>
      <c r="FP143" s="106"/>
      <c r="FQ143" s="106"/>
      <c r="FR143" s="106"/>
      <c r="FS143" s="106"/>
      <c r="FT143" s="106"/>
      <c r="FU143" s="106"/>
      <c r="FV143" s="106"/>
      <c r="FW143" s="106"/>
      <c r="FX143" s="106"/>
      <c r="FY143" s="106"/>
      <c r="FZ143" s="106"/>
      <c r="GA143" s="106"/>
      <c r="GB143" s="106"/>
      <c r="GC143" s="106"/>
      <c r="GD143" s="106"/>
      <c r="GE143" s="106"/>
      <c r="GF143" s="106"/>
      <c r="GG143" s="106"/>
      <c r="GH143" s="106"/>
      <c r="GI143" s="106"/>
      <c r="GJ143" s="106"/>
      <c r="GK143" s="106"/>
      <c r="GL143" s="106"/>
      <c r="GM143" s="106"/>
      <c r="GN143" s="106"/>
      <c r="GO143" s="106"/>
      <c r="GP143" s="106"/>
      <c r="GQ143" s="106"/>
      <c r="GR143" s="106"/>
      <c r="GS143" s="106"/>
      <c r="GT143" s="106"/>
      <c r="GU143" s="106"/>
      <c r="GV143" s="106"/>
      <c r="GW143" s="106"/>
      <c r="GX143" s="106"/>
      <c r="GY143" s="106"/>
      <c r="GZ143" s="106"/>
      <c r="HA143" s="106"/>
      <c r="HB143" s="106"/>
      <c r="HC143" s="106"/>
      <c r="HD143" s="106"/>
      <c r="HE143" s="106"/>
      <c r="HF143" s="106"/>
      <c r="HG143" s="106"/>
      <c r="HH143" s="106"/>
      <c r="HI143" s="106"/>
      <c r="HJ143" s="106"/>
      <c r="HK143" s="106"/>
      <c r="HL143" s="106"/>
      <c r="HM143" s="106"/>
      <c r="HN143" s="106"/>
      <c r="HO143" s="106"/>
      <c r="HP143" s="106"/>
      <c r="HQ143" s="106"/>
      <c r="HR143" s="106"/>
      <c r="HS143" s="106"/>
      <c r="HT143" s="106"/>
      <c r="HU143" s="106"/>
      <c r="HV143" s="106"/>
      <c r="HW143" s="106"/>
      <c r="HX143" s="106"/>
      <c r="HY143" s="106"/>
      <c r="HZ143" s="106"/>
      <c r="IA143" s="106"/>
      <c r="IB143" s="106"/>
      <c r="IC143" s="106"/>
      <c r="ID143" s="106"/>
      <c r="IE143" s="106"/>
      <c r="IF143" s="106"/>
      <c r="IG143" s="106"/>
      <c r="IH143" s="106"/>
      <c r="II143" s="106"/>
      <c r="IJ143" s="106"/>
      <c r="IK143" s="106"/>
      <c r="IL143" s="106"/>
      <c r="IM143" s="106"/>
      <c r="IN143" s="106"/>
      <c r="IO143" s="106"/>
      <c r="IP143" s="106"/>
      <c r="IQ143" s="106"/>
      <c r="IR143" s="106"/>
      <c r="IS143" s="106"/>
      <c r="IT143" s="106"/>
      <c r="IU143" s="106"/>
    </row>
    <row r="144" spans="1:255" s="107" customFormat="1" ht="27.9" customHeight="1">
      <c r="A144" s="131"/>
      <c r="B144" s="774" t="s">
        <v>479</v>
      </c>
      <c r="C144" s="311" t="s">
        <v>485</v>
      </c>
      <c r="D144" s="132"/>
      <c r="E144" s="312">
        <f>E138+E141</f>
        <v>0</v>
      </c>
      <c r="F144" s="106"/>
      <c r="G144" s="106"/>
      <c r="H144" s="400"/>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c r="AM144" s="106"/>
      <c r="AN144" s="106"/>
      <c r="AO144" s="106"/>
      <c r="AP144" s="106"/>
      <c r="AQ144" s="106"/>
      <c r="AR144" s="106"/>
      <c r="AS144" s="106"/>
      <c r="AT144" s="106"/>
      <c r="AU144" s="106"/>
      <c r="AV144" s="106"/>
      <c r="AW144" s="106"/>
      <c r="AX144" s="106"/>
      <c r="AY144" s="106"/>
      <c r="AZ144" s="106"/>
      <c r="BA144" s="106"/>
      <c r="BB144" s="106"/>
      <c r="BC144" s="106"/>
      <c r="BD144" s="106"/>
      <c r="BE144" s="106"/>
      <c r="BF144" s="106"/>
      <c r="BG144" s="106"/>
      <c r="BH144" s="106"/>
      <c r="BI144" s="106"/>
      <c r="BJ144" s="106"/>
      <c r="BK144" s="106"/>
      <c r="BL144" s="106"/>
      <c r="BM144" s="106"/>
      <c r="BN144" s="106"/>
      <c r="BO144" s="106"/>
      <c r="BP144" s="106"/>
      <c r="BQ144" s="106"/>
      <c r="BR144" s="106"/>
      <c r="BS144" s="106"/>
      <c r="BT144" s="106"/>
      <c r="BU144" s="106"/>
      <c r="BV144" s="106"/>
      <c r="BW144" s="106"/>
      <c r="BX144" s="106"/>
      <c r="BY144" s="106"/>
      <c r="BZ144" s="106"/>
      <c r="CA144" s="106"/>
      <c r="CB144" s="106"/>
      <c r="CC144" s="106"/>
      <c r="CD144" s="106"/>
      <c r="CE144" s="106"/>
      <c r="CF144" s="106"/>
      <c r="CG144" s="106"/>
      <c r="CH144" s="106"/>
      <c r="CI144" s="106"/>
      <c r="CJ144" s="106"/>
      <c r="CK144" s="106"/>
      <c r="CL144" s="106"/>
      <c r="CM144" s="106"/>
      <c r="CN144" s="106"/>
      <c r="CO144" s="106"/>
      <c r="CP144" s="106"/>
      <c r="CQ144" s="106"/>
      <c r="CR144" s="106"/>
      <c r="CS144" s="106"/>
      <c r="CT144" s="106"/>
      <c r="CU144" s="106"/>
      <c r="CV144" s="106"/>
      <c r="CW144" s="106"/>
      <c r="CX144" s="106"/>
      <c r="CY144" s="106"/>
      <c r="CZ144" s="106"/>
      <c r="DA144" s="106"/>
      <c r="DB144" s="106"/>
      <c r="DC144" s="106"/>
      <c r="DD144" s="106"/>
      <c r="DE144" s="106"/>
      <c r="DF144" s="106"/>
      <c r="DG144" s="106"/>
      <c r="DH144" s="106"/>
      <c r="DI144" s="106"/>
      <c r="DJ144" s="106"/>
      <c r="DK144" s="106"/>
      <c r="DL144" s="106"/>
      <c r="DM144" s="106"/>
      <c r="DN144" s="106"/>
      <c r="DO144" s="106"/>
      <c r="DP144" s="106"/>
      <c r="DQ144" s="106"/>
      <c r="DR144" s="106"/>
      <c r="DS144" s="106"/>
      <c r="DT144" s="106"/>
      <c r="DU144" s="106"/>
      <c r="DV144" s="106"/>
      <c r="DW144" s="106"/>
      <c r="DX144" s="106"/>
      <c r="DY144" s="106"/>
      <c r="DZ144" s="106"/>
      <c r="EA144" s="106"/>
      <c r="EB144" s="106"/>
      <c r="EC144" s="106"/>
      <c r="ED144" s="106"/>
      <c r="EE144" s="106"/>
      <c r="EF144" s="106"/>
      <c r="EG144" s="106"/>
      <c r="EH144" s="106"/>
      <c r="EI144" s="106"/>
      <c r="EJ144" s="106"/>
      <c r="EK144" s="106"/>
      <c r="EL144" s="106"/>
      <c r="EM144" s="106"/>
      <c r="EN144" s="106"/>
      <c r="EO144" s="106"/>
      <c r="EP144" s="106"/>
      <c r="EQ144" s="106"/>
      <c r="ER144" s="106"/>
      <c r="ES144" s="106"/>
      <c r="ET144" s="106"/>
      <c r="EU144" s="106"/>
      <c r="EV144" s="106"/>
      <c r="EW144" s="106"/>
      <c r="EX144" s="106"/>
      <c r="EY144" s="106"/>
      <c r="EZ144" s="106"/>
      <c r="FA144" s="106"/>
      <c r="FB144" s="106"/>
      <c r="FC144" s="106"/>
      <c r="FD144" s="106"/>
      <c r="FE144" s="106"/>
      <c r="FF144" s="106"/>
      <c r="FG144" s="106"/>
      <c r="FH144" s="106"/>
      <c r="FI144" s="106"/>
      <c r="FJ144" s="106"/>
      <c r="FK144" s="106"/>
      <c r="FL144" s="106"/>
      <c r="FM144" s="106"/>
      <c r="FN144" s="106"/>
      <c r="FO144" s="106"/>
      <c r="FP144" s="106"/>
      <c r="FQ144" s="106"/>
      <c r="FR144" s="106"/>
      <c r="FS144" s="106"/>
      <c r="FT144" s="106"/>
      <c r="FU144" s="106"/>
      <c r="FV144" s="106"/>
      <c r="FW144" s="106"/>
      <c r="FX144" s="106"/>
      <c r="FY144" s="106"/>
      <c r="FZ144" s="106"/>
      <c r="GA144" s="106"/>
      <c r="GB144" s="106"/>
      <c r="GC144" s="106"/>
      <c r="GD144" s="106"/>
      <c r="GE144" s="106"/>
      <c r="GF144" s="106"/>
      <c r="GG144" s="106"/>
      <c r="GH144" s="106"/>
      <c r="GI144" s="106"/>
      <c r="GJ144" s="106"/>
      <c r="GK144" s="106"/>
      <c r="GL144" s="106"/>
      <c r="GM144" s="106"/>
      <c r="GN144" s="106"/>
      <c r="GO144" s="106"/>
      <c r="GP144" s="106"/>
      <c r="GQ144" s="106"/>
      <c r="GR144" s="106"/>
      <c r="GS144" s="106"/>
      <c r="GT144" s="106"/>
      <c r="GU144" s="106"/>
      <c r="GV144" s="106"/>
      <c r="GW144" s="106"/>
      <c r="GX144" s="106"/>
      <c r="GY144" s="106"/>
      <c r="GZ144" s="106"/>
      <c r="HA144" s="106"/>
      <c r="HB144" s="106"/>
      <c r="HC144" s="106"/>
      <c r="HD144" s="106"/>
      <c r="HE144" s="106"/>
      <c r="HF144" s="106"/>
      <c r="HG144" s="106"/>
      <c r="HH144" s="106"/>
      <c r="HI144" s="106"/>
      <c r="HJ144" s="106"/>
      <c r="HK144" s="106"/>
      <c r="HL144" s="106"/>
      <c r="HM144" s="106"/>
      <c r="HN144" s="106"/>
      <c r="HO144" s="106"/>
      <c r="HP144" s="106"/>
      <c r="HQ144" s="106"/>
      <c r="HR144" s="106"/>
      <c r="HS144" s="106"/>
      <c r="HT144" s="106"/>
      <c r="HU144" s="106"/>
      <c r="HV144" s="106"/>
      <c r="HW144" s="106"/>
      <c r="HX144" s="106"/>
      <c r="HY144" s="106"/>
      <c r="HZ144" s="106"/>
      <c r="IA144" s="106"/>
      <c r="IB144" s="106"/>
      <c r="IC144" s="106"/>
      <c r="ID144" s="106"/>
      <c r="IE144" s="106"/>
      <c r="IF144" s="106"/>
      <c r="IG144" s="106"/>
      <c r="IH144" s="106"/>
      <c r="II144" s="106"/>
      <c r="IJ144" s="106"/>
      <c r="IK144" s="106"/>
      <c r="IL144" s="106"/>
      <c r="IM144" s="106"/>
      <c r="IN144" s="106"/>
      <c r="IO144" s="106"/>
      <c r="IP144" s="106"/>
      <c r="IQ144" s="106"/>
      <c r="IR144" s="106"/>
      <c r="IS144" s="106"/>
      <c r="IT144" s="106"/>
      <c r="IU144" s="106"/>
    </row>
    <row r="145" spans="1:255" s="107" customFormat="1" ht="27.9" customHeight="1">
      <c r="A145" s="131"/>
      <c r="B145" s="775"/>
      <c r="C145" s="135" t="s">
        <v>487</v>
      </c>
      <c r="D145" s="222"/>
      <c r="E145" s="314">
        <f>E139+E142</f>
        <v>0</v>
      </c>
      <c r="F145" s="106"/>
      <c r="G145" s="106"/>
      <c r="H145" s="398"/>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c r="AM145" s="106"/>
      <c r="AN145" s="106"/>
      <c r="AO145" s="106"/>
      <c r="AP145" s="106"/>
      <c r="AQ145" s="106"/>
      <c r="AR145" s="106"/>
      <c r="AS145" s="106"/>
      <c r="AT145" s="106"/>
      <c r="AU145" s="106"/>
      <c r="AV145" s="106"/>
      <c r="AW145" s="106"/>
      <c r="AX145" s="106"/>
      <c r="AY145" s="106"/>
      <c r="AZ145" s="106"/>
      <c r="BA145" s="106"/>
      <c r="BB145" s="106"/>
      <c r="BC145" s="106"/>
      <c r="BD145" s="106"/>
      <c r="BE145" s="106"/>
      <c r="BF145" s="106"/>
      <c r="BG145" s="106"/>
      <c r="BH145" s="106"/>
      <c r="BI145" s="106"/>
      <c r="BJ145" s="106"/>
      <c r="BK145" s="106"/>
      <c r="BL145" s="106"/>
      <c r="BM145" s="106"/>
      <c r="BN145" s="106"/>
      <c r="BO145" s="106"/>
      <c r="BP145" s="106"/>
      <c r="BQ145" s="106"/>
      <c r="BR145" s="106"/>
      <c r="BS145" s="106"/>
      <c r="BT145" s="106"/>
      <c r="BU145" s="106"/>
      <c r="BV145" s="106"/>
      <c r="BW145" s="106"/>
      <c r="BX145" s="106"/>
      <c r="BY145" s="106"/>
      <c r="BZ145" s="106"/>
      <c r="CA145" s="106"/>
      <c r="CB145" s="106"/>
      <c r="CC145" s="106"/>
      <c r="CD145" s="106"/>
      <c r="CE145" s="106"/>
      <c r="CF145" s="106"/>
      <c r="CG145" s="106"/>
      <c r="CH145" s="106"/>
      <c r="CI145" s="106"/>
      <c r="CJ145" s="106"/>
      <c r="CK145" s="106"/>
      <c r="CL145" s="106"/>
      <c r="CM145" s="106"/>
      <c r="CN145" s="106"/>
      <c r="CO145" s="106"/>
      <c r="CP145" s="106"/>
      <c r="CQ145" s="106"/>
      <c r="CR145" s="106"/>
      <c r="CS145" s="106"/>
      <c r="CT145" s="106"/>
      <c r="CU145" s="106"/>
      <c r="CV145" s="106"/>
      <c r="CW145" s="106"/>
      <c r="CX145" s="106"/>
      <c r="CY145" s="106"/>
      <c r="CZ145" s="106"/>
      <c r="DA145" s="106"/>
      <c r="DB145" s="106"/>
      <c r="DC145" s="106"/>
      <c r="DD145" s="106"/>
      <c r="DE145" s="106"/>
      <c r="DF145" s="106"/>
      <c r="DG145" s="106"/>
      <c r="DH145" s="106"/>
      <c r="DI145" s="106"/>
      <c r="DJ145" s="106"/>
      <c r="DK145" s="106"/>
      <c r="DL145" s="106"/>
      <c r="DM145" s="106"/>
      <c r="DN145" s="106"/>
      <c r="DO145" s="106"/>
      <c r="DP145" s="106"/>
      <c r="DQ145" s="106"/>
      <c r="DR145" s="106"/>
      <c r="DS145" s="106"/>
      <c r="DT145" s="106"/>
      <c r="DU145" s="106"/>
      <c r="DV145" s="106"/>
      <c r="DW145" s="106"/>
      <c r="DX145" s="106"/>
      <c r="DY145" s="106"/>
      <c r="DZ145" s="106"/>
      <c r="EA145" s="106"/>
      <c r="EB145" s="106"/>
      <c r="EC145" s="106"/>
      <c r="ED145" s="106"/>
      <c r="EE145" s="106"/>
      <c r="EF145" s="106"/>
      <c r="EG145" s="106"/>
      <c r="EH145" s="106"/>
      <c r="EI145" s="106"/>
      <c r="EJ145" s="106"/>
      <c r="EK145" s="106"/>
      <c r="EL145" s="106"/>
      <c r="EM145" s="106"/>
      <c r="EN145" s="106"/>
      <c r="EO145" s="106"/>
      <c r="EP145" s="106"/>
      <c r="EQ145" s="106"/>
      <c r="ER145" s="106"/>
      <c r="ES145" s="106"/>
      <c r="ET145" s="106"/>
      <c r="EU145" s="106"/>
      <c r="EV145" s="106"/>
      <c r="EW145" s="106"/>
      <c r="EX145" s="106"/>
      <c r="EY145" s="106"/>
      <c r="EZ145" s="106"/>
      <c r="FA145" s="106"/>
      <c r="FB145" s="106"/>
      <c r="FC145" s="106"/>
      <c r="FD145" s="106"/>
      <c r="FE145" s="106"/>
      <c r="FF145" s="106"/>
      <c r="FG145" s="106"/>
      <c r="FH145" s="106"/>
      <c r="FI145" s="106"/>
      <c r="FJ145" s="106"/>
      <c r="FK145" s="106"/>
      <c r="FL145" s="106"/>
      <c r="FM145" s="106"/>
      <c r="FN145" s="106"/>
      <c r="FO145" s="106"/>
      <c r="FP145" s="106"/>
      <c r="FQ145" s="106"/>
      <c r="FR145" s="106"/>
      <c r="FS145" s="106"/>
      <c r="FT145" s="106"/>
      <c r="FU145" s="106"/>
      <c r="FV145" s="106"/>
      <c r="FW145" s="106"/>
      <c r="FX145" s="106"/>
      <c r="FY145" s="106"/>
      <c r="FZ145" s="106"/>
      <c r="GA145" s="106"/>
      <c r="GB145" s="106"/>
      <c r="GC145" s="106"/>
      <c r="GD145" s="106"/>
      <c r="GE145" s="106"/>
      <c r="GF145" s="106"/>
      <c r="GG145" s="106"/>
      <c r="GH145" s="106"/>
      <c r="GI145" s="106"/>
      <c r="GJ145" s="106"/>
      <c r="GK145" s="106"/>
      <c r="GL145" s="106"/>
      <c r="GM145" s="106"/>
      <c r="GN145" s="106"/>
      <c r="GO145" s="106"/>
      <c r="GP145" s="106"/>
      <c r="GQ145" s="106"/>
      <c r="GR145" s="106"/>
      <c r="GS145" s="106"/>
      <c r="GT145" s="106"/>
      <c r="GU145" s="106"/>
      <c r="GV145" s="106"/>
      <c r="GW145" s="106"/>
      <c r="GX145" s="106"/>
      <c r="GY145" s="106"/>
      <c r="GZ145" s="106"/>
      <c r="HA145" s="106"/>
      <c r="HB145" s="106"/>
      <c r="HC145" s="106"/>
      <c r="HD145" s="106"/>
      <c r="HE145" s="106"/>
      <c r="HF145" s="106"/>
      <c r="HG145" s="106"/>
      <c r="HH145" s="106"/>
      <c r="HI145" s="106"/>
      <c r="HJ145" s="106"/>
      <c r="HK145" s="106"/>
      <c r="HL145" s="106"/>
      <c r="HM145" s="106"/>
      <c r="HN145" s="106"/>
      <c r="HO145" s="106"/>
      <c r="HP145" s="106"/>
      <c r="HQ145" s="106"/>
      <c r="HR145" s="106"/>
      <c r="HS145" s="106"/>
      <c r="HT145" s="106"/>
      <c r="HU145" s="106"/>
      <c r="HV145" s="106"/>
      <c r="HW145" s="106"/>
      <c r="HX145" s="106"/>
      <c r="HY145" s="106"/>
      <c r="HZ145" s="106"/>
      <c r="IA145" s="106"/>
      <c r="IB145" s="106"/>
      <c r="IC145" s="106"/>
      <c r="ID145" s="106"/>
      <c r="IE145" s="106"/>
      <c r="IF145" s="106"/>
      <c r="IG145" s="106"/>
      <c r="IH145" s="106"/>
      <c r="II145" s="106"/>
      <c r="IJ145" s="106"/>
      <c r="IK145" s="106"/>
      <c r="IL145" s="106"/>
      <c r="IM145" s="106"/>
      <c r="IN145" s="106"/>
      <c r="IO145" s="106"/>
      <c r="IP145" s="106"/>
      <c r="IQ145" s="106"/>
      <c r="IR145" s="106"/>
      <c r="IS145" s="106"/>
      <c r="IT145" s="106"/>
      <c r="IU145" s="106"/>
    </row>
    <row r="146" spans="1:255" s="107" customFormat="1" ht="27.9" customHeight="1" thickBot="1">
      <c r="A146" s="108"/>
      <c r="B146" s="776"/>
      <c r="C146" s="315" t="s">
        <v>488</v>
      </c>
      <c r="D146" s="133"/>
      <c r="E146" s="313">
        <f>E140+E143</f>
        <v>0</v>
      </c>
      <c r="F146" s="106"/>
      <c r="G146" s="106"/>
      <c r="H146" s="398"/>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c r="AM146" s="106"/>
      <c r="AN146" s="106"/>
      <c r="AO146" s="106"/>
      <c r="AP146" s="106"/>
      <c r="AQ146" s="106"/>
      <c r="AR146" s="106"/>
      <c r="AS146" s="106"/>
      <c r="AT146" s="106"/>
      <c r="AU146" s="106"/>
      <c r="AV146" s="106"/>
      <c r="AW146" s="106"/>
      <c r="AX146" s="106"/>
      <c r="AY146" s="106"/>
      <c r="AZ146" s="106"/>
      <c r="BA146" s="106"/>
      <c r="BB146" s="106"/>
      <c r="BC146" s="106"/>
      <c r="BD146" s="106"/>
      <c r="BE146" s="106"/>
      <c r="BF146" s="106"/>
      <c r="BG146" s="106"/>
      <c r="BH146" s="106"/>
      <c r="BI146" s="106"/>
      <c r="BJ146" s="106"/>
      <c r="BK146" s="106"/>
      <c r="BL146" s="106"/>
      <c r="BM146" s="106"/>
      <c r="BN146" s="106"/>
      <c r="BO146" s="106"/>
      <c r="BP146" s="106"/>
      <c r="BQ146" s="106"/>
      <c r="BR146" s="106"/>
      <c r="BS146" s="106"/>
      <c r="BT146" s="106"/>
      <c r="BU146" s="106"/>
      <c r="BV146" s="106"/>
      <c r="BW146" s="106"/>
      <c r="BX146" s="106"/>
      <c r="BY146" s="106"/>
      <c r="BZ146" s="106"/>
      <c r="CA146" s="106"/>
      <c r="CB146" s="106"/>
      <c r="CC146" s="106"/>
      <c r="CD146" s="106"/>
      <c r="CE146" s="106"/>
      <c r="CF146" s="106"/>
      <c r="CG146" s="106"/>
      <c r="CH146" s="106"/>
      <c r="CI146" s="106"/>
      <c r="CJ146" s="106"/>
      <c r="CK146" s="106"/>
      <c r="CL146" s="106"/>
      <c r="CM146" s="106"/>
      <c r="CN146" s="106"/>
      <c r="CO146" s="106"/>
      <c r="CP146" s="106"/>
      <c r="CQ146" s="106"/>
      <c r="CR146" s="106"/>
      <c r="CS146" s="106"/>
      <c r="CT146" s="106"/>
      <c r="CU146" s="106"/>
      <c r="CV146" s="106"/>
      <c r="CW146" s="106"/>
      <c r="CX146" s="106"/>
      <c r="CY146" s="106"/>
      <c r="CZ146" s="106"/>
      <c r="DA146" s="106"/>
      <c r="DB146" s="106"/>
      <c r="DC146" s="106"/>
      <c r="DD146" s="106"/>
      <c r="DE146" s="106"/>
      <c r="DF146" s="106"/>
      <c r="DG146" s="106"/>
      <c r="DH146" s="106"/>
      <c r="DI146" s="106"/>
      <c r="DJ146" s="106"/>
      <c r="DK146" s="106"/>
      <c r="DL146" s="106"/>
      <c r="DM146" s="106"/>
      <c r="DN146" s="106"/>
      <c r="DO146" s="106"/>
      <c r="DP146" s="106"/>
      <c r="DQ146" s="106"/>
      <c r="DR146" s="106"/>
      <c r="DS146" s="106"/>
      <c r="DT146" s="106"/>
      <c r="DU146" s="106"/>
      <c r="DV146" s="106"/>
      <c r="DW146" s="106"/>
      <c r="DX146" s="106"/>
      <c r="DY146" s="106"/>
      <c r="DZ146" s="106"/>
      <c r="EA146" s="106"/>
      <c r="EB146" s="106"/>
      <c r="EC146" s="106"/>
      <c r="ED146" s="106"/>
      <c r="EE146" s="106"/>
      <c r="EF146" s="106"/>
      <c r="EG146" s="106"/>
      <c r="EH146" s="106"/>
      <c r="EI146" s="106"/>
      <c r="EJ146" s="106"/>
      <c r="EK146" s="106"/>
      <c r="EL146" s="106"/>
      <c r="EM146" s="106"/>
      <c r="EN146" s="106"/>
      <c r="EO146" s="106"/>
      <c r="EP146" s="106"/>
      <c r="EQ146" s="106"/>
      <c r="ER146" s="106"/>
      <c r="ES146" s="106"/>
      <c r="ET146" s="106"/>
      <c r="EU146" s="106"/>
      <c r="EV146" s="106"/>
      <c r="EW146" s="106"/>
      <c r="EX146" s="106"/>
      <c r="EY146" s="106"/>
      <c r="EZ146" s="106"/>
      <c r="FA146" s="106"/>
      <c r="FB146" s="106"/>
      <c r="FC146" s="106"/>
      <c r="FD146" s="106"/>
      <c r="FE146" s="106"/>
      <c r="FF146" s="106"/>
      <c r="FG146" s="106"/>
      <c r="FH146" s="106"/>
      <c r="FI146" s="106"/>
      <c r="FJ146" s="106"/>
      <c r="FK146" s="106"/>
      <c r="FL146" s="106"/>
      <c r="FM146" s="106"/>
      <c r="FN146" s="106"/>
      <c r="FO146" s="106"/>
      <c r="FP146" s="106"/>
      <c r="FQ146" s="106"/>
      <c r="FR146" s="106"/>
      <c r="FS146" s="106"/>
      <c r="FT146" s="106"/>
      <c r="FU146" s="106"/>
      <c r="FV146" s="106"/>
      <c r="FW146" s="106"/>
      <c r="FX146" s="106"/>
      <c r="FY146" s="106"/>
      <c r="FZ146" s="106"/>
      <c r="GA146" s="106"/>
      <c r="GB146" s="106"/>
      <c r="GC146" s="106"/>
      <c r="GD146" s="106"/>
      <c r="GE146" s="106"/>
      <c r="GF146" s="106"/>
      <c r="GG146" s="106"/>
      <c r="GH146" s="106"/>
      <c r="GI146" s="106"/>
      <c r="GJ146" s="106"/>
      <c r="GK146" s="106"/>
      <c r="GL146" s="106"/>
      <c r="GM146" s="106"/>
      <c r="GN146" s="106"/>
      <c r="GO146" s="106"/>
      <c r="GP146" s="106"/>
      <c r="GQ146" s="106"/>
      <c r="GR146" s="106"/>
      <c r="GS146" s="106"/>
      <c r="GT146" s="106"/>
      <c r="GU146" s="106"/>
      <c r="GV146" s="106"/>
      <c r="GW146" s="106"/>
      <c r="GX146" s="106"/>
      <c r="GY146" s="106"/>
      <c r="GZ146" s="106"/>
      <c r="HA146" s="106"/>
      <c r="HB146" s="106"/>
      <c r="HC146" s="106"/>
      <c r="HD146" s="106"/>
      <c r="HE146" s="106"/>
      <c r="HF146" s="106"/>
      <c r="HG146" s="106"/>
      <c r="HH146" s="106"/>
      <c r="HI146" s="106"/>
      <c r="HJ146" s="106"/>
      <c r="HK146" s="106"/>
      <c r="HL146" s="106"/>
      <c r="HM146" s="106"/>
      <c r="HN146" s="106"/>
      <c r="HO146" s="106"/>
      <c r="HP146" s="106"/>
      <c r="HQ146" s="106"/>
      <c r="HR146" s="106"/>
      <c r="HS146" s="106"/>
      <c r="HT146" s="106"/>
      <c r="HU146" s="106"/>
      <c r="HV146" s="106"/>
      <c r="HW146" s="106"/>
      <c r="HX146" s="106"/>
      <c r="HY146" s="106"/>
      <c r="HZ146" s="106"/>
      <c r="IA146" s="106"/>
      <c r="IB146" s="106"/>
      <c r="IC146" s="106"/>
      <c r="ID146" s="106"/>
      <c r="IE146" s="106"/>
      <c r="IF146" s="106"/>
      <c r="IG146" s="106"/>
      <c r="IH146" s="106"/>
      <c r="II146" s="106"/>
      <c r="IJ146" s="106"/>
      <c r="IK146" s="106"/>
      <c r="IL146" s="106"/>
      <c r="IM146" s="106"/>
      <c r="IN146" s="106"/>
      <c r="IO146" s="106"/>
      <c r="IP146" s="106"/>
      <c r="IQ146" s="106"/>
      <c r="IR146" s="106"/>
      <c r="IS146" s="106"/>
      <c r="IT146" s="106"/>
      <c r="IU146" s="106"/>
    </row>
    <row r="147" spans="1:255" s="107" customFormat="1" ht="18" customHeight="1">
      <c r="A147" s="108"/>
      <c r="B147" s="265"/>
      <c r="C147" s="266"/>
      <c r="D147" s="267"/>
      <c r="E147" s="445"/>
      <c r="F147" s="106"/>
      <c r="G147" s="106"/>
      <c r="H147" s="398"/>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c r="AM147" s="106"/>
      <c r="AN147" s="106"/>
      <c r="AO147" s="106"/>
      <c r="AP147" s="106"/>
      <c r="AQ147" s="106"/>
      <c r="AR147" s="106"/>
      <c r="AS147" s="106"/>
      <c r="AT147" s="106"/>
      <c r="AU147" s="106"/>
      <c r="AV147" s="106"/>
      <c r="AW147" s="106"/>
      <c r="AX147" s="106"/>
      <c r="AY147" s="106"/>
      <c r="AZ147" s="106"/>
      <c r="BA147" s="106"/>
      <c r="BB147" s="106"/>
      <c r="BC147" s="106"/>
      <c r="BD147" s="106"/>
      <c r="BE147" s="106"/>
      <c r="BF147" s="106"/>
      <c r="BG147" s="106"/>
      <c r="BH147" s="106"/>
      <c r="BI147" s="106"/>
      <c r="BJ147" s="106"/>
      <c r="BK147" s="106"/>
      <c r="BL147" s="106"/>
      <c r="BM147" s="106"/>
      <c r="BN147" s="106"/>
      <c r="BO147" s="106"/>
      <c r="BP147" s="106"/>
      <c r="BQ147" s="106"/>
      <c r="BR147" s="106"/>
      <c r="BS147" s="106"/>
      <c r="BT147" s="106"/>
      <c r="BU147" s="106"/>
      <c r="BV147" s="106"/>
      <c r="BW147" s="106"/>
      <c r="BX147" s="106"/>
      <c r="BY147" s="106"/>
      <c r="BZ147" s="106"/>
      <c r="CA147" s="106"/>
      <c r="CB147" s="106"/>
      <c r="CC147" s="106"/>
      <c r="CD147" s="106"/>
      <c r="CE147" s="106"/>
      <c r="CF147" s="106"/>
      <c r="CG147" s="106"/>
      <c r="CH147" s="106"/>
      <c r="CI147" s="106"/>
      <c r="CJ147" s="106"/>
      <c r="CK147" s="106"/>
      <c r="CL147" s="106"/>
      <c r="CM147" s="106"/>
      <c r="CN147" s="106"/>
      <c r="CO147" s="106"/>
      <c r="CP147" s="106"/>
      <c r="CQ147" s="106"/>
      <c r="CR147" s="106"/>
      <c r="CS147" s="106"/>
      <c r="CT147" s="106"/>
      <c r="CU147" s="106"/>
      <c r="CV147" s="106"/>
      <c r="CW147" s="106"/>
      <c r="CX147" s="106"/>
      <c r="CY147" s="106"/>
      <c r="CZ147" s="106"/>
      <c r="DA147" s="106"/>
      <c r="DB147" s="106"/>
      <c r="DC147" s="106"/>
      <c r="DD147" s="106"/>
      <c r="DE147" s="106"/>
      <c r="DF147" s="106"/>
      <c r="DG147" s="106"/>
      <c r="DH147" s="106"/>
      <c r="DI147" s="106"/>
      <c r="DJ147" s="106"/>
      <c r="DK147" s="106"/>
      <c r="DL147" s="106"/>
      <c r="DM147" s="106"/>
      <c r="DN147" s="106"/>
      <c r="DO147" s="106"/>
      <c r="DP147" s="106"/>
      <c r="DQ147" s="106"/>
      <c r="DR147" s="106"/>
      <c r="DS147" s="106"/>
      <c r="DT147" s="106"/>
      <c r="DU147" s="106"/>
      <c r="DV147" s="106"/>
      <c r="DW147" s="106"/>
      <c r="DX147" s="106"/>
      <c r="DY147" s="106"/>
      <c r="DZ147" s="106"/>
      <c r="EA147" s="106"/>
      <c r="EB147" s="106"/>
      <c r="EC147" s="106"/>
      <c r="ED147" s="106"/>
      <c r="EE147" s="106"/>
      <c r="EF147" s="106"/>
      <c r="EG147" s="106"/>
      <c r="EH147" s="106"/>
      <c r="EI147" s="106"/>
      <c r="EJ147" s="106"/>
      <c r="EK147" s="106"/>
      <c r="EL147" s="106"/>
      <c r="EM147" s="106"/>
      <c r="EN147" s="106"/>
      <c r="EO147" s="106"/>
      <c r="EP147" s="106"/>
      <c r="EQ147" s="106"/>
      <c r="ER147" s="106"/>
      <c r="ES147" s="106"/>
      <c r="ET147" s="106"/>
      <c r="EU147" s="106"/>
      <c r="EV147" s="106"/>
      <c r="EW147" s="106"/>
      <c r="EX147" s="106"/>
      <c r="EY147" s="106"/>
      <c r="EZ147" s="106"/>
      <c r="FA147" s="106"/>
      <c r="FB147" s="106"/>
      <c r="FC147" s="106"/>
      <c r="FD147" s="106"/>
      <c r="FE147" s="106"/>
      <c r="FF147" s="106"/>
      <c r="FG147" s="106"/>
      <c r="FH147" s="106"/>
      <c r="FI147" s="106"/>
      <c r="FJ147" s="106"/>
      <c r="FK147" s="106"/>
      <c r="FL147" s="106"/>
      <c r="FM147" s="106"/>
      <c r="FN147" s="106"/>
      <c r="FO147" s="106"/>
      <c r="FP147" s="106"/>
      <c r="FQ147" s="106"/>
      <c r="FR147" s="106"/>
      <c r="FS147" s="106"/>
      <c r="FT147" s="106"/>
      <c r="FU147" s="106"/>
      <c r="FV147" s="106"/>
      <c r="FW147" s="106"/>
      <c r="FX147" s="106"/>
      <c r="FY147" s="106"/>
      <c r="FZ147" s="106"/>
      <c r="GA147" s="106"/>
      <c r="GB147" s="106"/>
      <c r="GC147" s="106"/>
      <c r="GD147" s="106"/>
      <c r="GE147" s="106"/>
      <c r="GF147" s="106"/>
      <c r="GG147" s="106"/>
      <c r="GH147" s="106"/>
      <c r="GI147" s="106"/>
      <c r="GJ147" s="106"/>
      <c r="GK147" s="106"/>
      <c r="GL147" s="106"/>
      <c r="GM147" s="106"/>
      <c r="GN147" s="106"/>
      <c r="GO147" s="106"/>
      <c r="GP147" s="106"/>
      <c r="GQ147" s="106"/>
      <c r="GR147" s="106"/>
      <c r="GS147" s="106"/>
      <c r="GT147" s="106"/>
      <c r="GU147" s="106"/>
      <c r="GV147" s="106"/>
      <c r="GW147" s="106"/>
      <c r="GX147" s="106"/>
      <c r="GY147" s="106"/>
      <c r="GZ147" s="106"/>
      <c r="HA147" s="106"/>
      <c r="HB147" s="106"/>
      <c r="HC147" s="106"/>
      <c r="HD147" s="106"/>
      <c r="HE147" s="106"/>
      <c r="HF147" s="106"/>
      <c r="HG147" s="106"/>
      <c r="HH147" s="106"/>
      <c r="HI147" s="106"/>
      <c r="HJ147" s="106"/>
      <c r="HK147" s="106"/>
      <c r="HL147" s="106"/>
      <c r="HM147" s="106"/>
      <c r="HN147" s="106"/>
      <c r="HO147" s="106"/>
      <c r="HP147" s="106"/>
      <c r="HQ147" s="106"/>
      <c r="HR147" s="106"/>
      <c r="HS147" s="106"/>
      <c r="HT147" s="106"/>
      <c r="HU147" s="106"/>
      <c r="HV147" s="106"/>
      <c r="HW147" s="106"/>
      <c r="HX147" s="106"/>
      <c r="HY147" s="106"/>
      <c r="HZ147" s="106"/>
      <c r="IA147" s="106"/>
      <c r="IB147" s="106"/>
      <c r="IC147" s="106"/>
      <c r="ID147" s="106"/>
      <c r="IE147" s="106"/>
      <c r="IF147" s="106"/>
      <c r="IG147" s="106"/>
      <c r="IH147" s="106"/>
      <c r="II147" s="106"/>
      <c r="IJ147" s="106"/>
      <c r="IK147" s="106"/>
      <c r="IL147" s="106"/>
      <c r="IM147" s="106"/>
      <c r="IN147" s="106"/>
      <c r="IO147" s="106"/>
      <c r="IP147" s="106"/>
      <c r="IQ147" s="106"/>
      <c r="IR147" s="106"/>
      <c r="IS147" s="106"/>
      <c r="IT147" s="106"/>
      <c r="IU147" s="106"/>
    </row>
    <row r="148" spans="1:255" ht="27" customHeight="1">
      <c r="A148" s="105"/>
      <c r="B148" s="770" t="s">
        <v>486</v>
      </c>
      <c r="C148" s="135" t="s">
        <v>480</v>
      </c>
      <c r="D148" s="134"/>
      <c r="E148" s="446"/>
      <c r="F148" s="106"/>
      <c r="G148" s="289"/>
      <c r="H148" s="400"/>
    </row>
    <row r="149" spans="1:255" ht="27" customHeight="1">
      <c r="A149" s="105"/>
      <c r="B149" s="771"/>
      <c r="C149" s="135" t="s">
        <v>811</v>
      </c>
      <c r="D149" s="222"/>
      <c r="E149" s="446"/>
      <c r="F149" s="106"/>
      <c r="G149" s="289"/>
      <c r="H149" s="400"/>
    </row>
    <row r="150" spans="1:255" ht="27" customHeight="1">
      <c r="A150" s="108"/>
      <c r="B150" s="772"/>
      <c r="C150" s="307" t="s">
        <v>479</v>
      </c>
      <c r="D150" s="222"/>
      <c r="E150" s="447">
        <f>E148+E149</f>
        <v>0</v>
      </c>
      <c r="F150" s="106"/>
      <c r="G150" s="289"/>
      <c r="H150" s="398"/>
    </row>
    <row r="151" spans="1:255" ht="31.4" customHeight="1">
      <c r="A151" s="91"/>
      <c r="B151" s="261"/>
      <c r="C151" s="97"/>
      <c r="D151" s="91"/>
      <c r="E151" s="229"/>
    </row>
    <row r="152" spans="1:255" ht="35.4" customHeight="1">
      <c r="A152" s="777"/>
      <c r="B152" s="777"/>
      <c r="C152" s="778"/>
      <c r="D152" s="778"/>
      <c r="E152" s="777"/>
    </row>
    <row r="153" spans="1:255" ht="27.9" customHeight="1">
      <c r="A153" s="91"/>
      <c r="B153" s="91"/>
      <c r="C153" s="262"/>
      <c r="D153" s="261"/>
      <c r="E153" s="229"/>
    </row>
    <row r="154" spans="1:255" ht="27.9" customHeight="1">
      <c r="A154" s="722" t="s">
        <v>489</v>
      </c>
      <c r="B154" s="779"/>
      <c r="C154" s="779"/>
      <c r="D154" s="779"/>
      <c r="E154" s="779"/>
    </row>
    <row r="155" spans="1:255" ht="27.9" customHeight="1">
      <c r="A155" s="91"/>
      <c r="B155" s="769" t="s">
        <v>2517</v>
      </c>
      <c r="C155" s="769"/>
      <c r="D155" s="769"/>
      <c r="E155" s="769"/>
      <c r="H155" s="899" t="s">
        <v>1722</v>
      </c>
      <c r="I155" s="900"/>
      <c r="J155" s="900"/>
    </row>
    <row r="156" spans="1:255" ht="27.9" customHeight="1" thickBot="1">
      <c r="A156" s="91"/>
      <c r="B156" s="295" t="s">
        <v>812</v>
      </c>
      <c r="C156" s="268"/>
      <c r="D156" s="268"/>
      <c r="E156" s="269"/>
      <c r="H156" s="900"/>
      <c r="I156" s="900"/>
      <c r="J156" s="900"/>
    </row>
    <row r="157" spans="1:255" ht="27.9" customHeight="1" thickTop="1">
      <c r="A157" s="91"/>
      <c r="B157" s="887" t="s">
        <v>726</v>
      </c>
      <c r="C157" s="888"/>
      <c r="D157" s="270"/>
      <c r="E157" s="271"/>
    </row>
    <row r="158" spans="1:255" ht="27.9" customHeight="1">
      <c r="A158" s="95"/>
      <c r="B158" s="845" t="s">
        <v>725</v>
      </c>
      <c r="C158" s="846"/>
      <c r="D158" s="126"/>
      <c r="E158" s="212"/>
    </row>
    <row r="159" spans="1:255" ht="27.9" customHeight="1">
      <c r="A159" s="95"/>
      <c r="B159" s="767" t="s">
        <v>25</v>
      </c>
      <c r="C159" s="768"/>
      <c r="D159" s="126"/>
      <c r="E159" s="212"/>
    </row>
    <row r="160" spans="1:255" ht="27.9" customHeight="1">
      <c r="A160" s="91"/>
      <c r="B160" s="767" t="s">
        <v>26</v>
      </c>
      <c r="C160" s="768"/>
      <c r="D160" s="126"/>
      <c r="E160" s="212"/>
    </row>
    <row r="161" spans="1:255" ht="27.9" customHeight="1">
      <c r="A161" s="95"/>
      <c r="B161" s="767" t="s">
        <v>27</v>
      </c>
      <c r="C161" s="768"/>
      <c r="D161" s="126"/>
      <c r="E161" s="212"/>
    </row>
    <row r="162" spans="1:255" ht="27.9" customHeight="1">
      <c r="A162" s="95"/>
      <c r="B162" s="767" t="s">
        <v>33</v>
      </c>
      <c r="C162" s="768"/>
      <c r="D162" s="126"/>
      <c r="E162" s="212"/>
    </row>
    <row r="163" spans="1:255" ht="27.9" customHeight="1">
      <c r="A163" s="91"/>
      <c r="B163" s="767" t="s">
        <v>780</v>
      </c>
      <c r="C163" s="768"/>
      <c r="D163" s="126"/>
      <c r="E163" s="212"/>
    </row>
    <row r="164" spans="1:255" ht="27.9" customHeight="1">
      <c r="A164" s="95"/>
      <c r="B164" s="767" t="s">
        <v>34</v>
      </c>
      <c r="C164" s="768"/>
      <c r="D164" s="126"/>
      <c r="E164" s="212"/>
    </row>
    <row r="165" spans="1:255" ht="27.75" customHeight="1">
      <c r="A165" s="95"/>
      <c r="B165" s="767" t="s">
        <v>35</v>
      </c>
      <c r="C165" s="768"/>
      <c r="D165" s="126"/>
      <c r="E165" s="212"/>
    </row>
    <row r="166" spans="1:255" ht="23.4" customHeight="1">
      <c r="A166" s="95"/>
      <c r="B166" s="845" t="s">
        <v>36</v>
      </c>
      <c r="C166" s="846"/>
      <c r="D166" s="126"/>
      <c r="E166" s="212"/>
    </row>
    <row r="167" spans="1:255" ht="23.4" customHeight="1" thickBot="1">
      <c r="A167" s="95"/>
      <c r="B167" s="767" t="s">
        <v>490</v>
      </c>
      <c r="C167" s="768"/>
      <c r="D167" s="259"/>
      <c r="E167" s="264"/>
    </row>
    <row r="168" spans="1:255" s="107" customFormat="1" ht="27.9" customHeight="1" thickBot="1">
      <c r="A168" s="91"/>
      <c r="B168" s="272" t="str">
        <f>IF(E168="error","問１２の合計と異なります","")</f>
        <v/>
      </c>
      <c r="C168" s="136" t="s">
        <v>491</v>
      </c>
      <c r="D168" s="137"/>
      <c r="E168" s="238">
        <f>IF(SUM(E157:E167)=E146,SUM(E157:E167),"error")</f>
        <v>0</v>
      </c>
      <c r="F168" s="87"/>
      <c r="G168" s="87"/>
      <c r="H168" s="398"/>
      <c r="I168" s="424">
        <f>SUM($E$157:$E$167)</f>
        <v>0</v>
      </c>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c r="AM168" s="106"/>
      <c r="AN168" s="106"/>
      <c r="AO168" s="106"/>
      <c r="AP168" s="106"/>
      <c r="AQ168" s="106"/>
      <c r="AR168" s="106"/>
      <c r="AS168" s="106"/>
      <c r="AT168" s="106"/>
      <c r="AU168" s="106"/>
      <c r="AV168" s="106"/>
      <c r="AW168" s="106"/>
      <c r="AX168" s="106"/>
      <c r="AY168" s="106"/>
      <c r="AZ168" s="106"/>
      <c r="BA168" s="106"/>
      <c r="BB168" s="106"/>
      <c r="BC168" s="106"/>
      <c r="BD168" s="106"/>
      <c r="BE168" s="106"/>
      <c r="BF168" s="106"/>
      <c r="BG168" s="106"/>
      <c r="BH168" s="106"/>
      <c r="BI168" s="106"/>
      <c r="BJ168" s="106"/>
      <c r="BK168" s="106"/>
      <c r="BL168" s="106"/>
      <c r="BM168" s="106"/>
      <c r="BN168" s="106"/>
      <c r="BO168" s="106"/>
      <c r="BP168" s="106"/>
      <c r="BQ168" s="106"/>
      <c r="BR168" s="106"/>
      <c r="BS168" s="106"/>
      <c r="BT168" s="106"/>
      <c r="BU168" s="106"/>
      <c r="BV168" s="106"/>
      <c r="BW168" s="106"/>
      <c r="BX168" s="106"/>
      <c r="BY168" s="106"/>
      <c r="BZ168" s="106"/>
      <c r="CA168" s="106"/>
      <c r="CB168" s="106"/>
      <c r="CC168" s="106"/>
      <c r="CD168" s="106"/>
      <c r="CE168" s="106"/>
      <c r="CF168" s="106"/>
      <c r="CG168" s="106"/>
      <c r="CH168" s="106"/>
      <c r="CI168" s="106"/>
      <c r="CJ168" s="106"/>
      <c r="CK168" s="106"/>
      <c r="CL168" s="106"/>
      <c r="CM168" s="106"/>
      <c r="CN168" s="106"/>
      <c r="CO168" s="106"/>
      <c r="CP168" s="106"/>
      <c r="CQ168" s="106"/>
      <c r="CR168" s="106"/>
      <c r="CS168" s="106"/>
      <c r="CT168" s="106"/>
      <c r="CU168" s="106"/>
      <c r="CV168" s="106"/>
      <c r="CW168" s="106"/>
      <c r="CX168" s="106"/>
      <c r="CY168" s="106"/>
      <c r="CZ168" s="106"/>
      <c r="DA168" s="106"/>
      <c r="DB168" s="106"/>
      <c r="DC168" s="106"/>
      <c r="DD168" s="106"/>
      <c r="DE168" s="106"/>
      <c r="DF168" s="106"/>
      <c r="DG168" s="106"/>
      <c r="DH168" s="106"/>
      <c r="DI168" s="106"/>
      <c r="DJ168" s="106"/>
      <c r="DK168" s="106"/>
      <c r="DL168" s="106"/>
      <c r="DM168" s="106"/>
      <c r="DN168" s="106"/>
      <c r="DO168" s="106"/>
      <c r="DP168" s="106"/>
      <c r="DQ168" s="106"/>
      <c r="DR168" s="106"/>
      <c r="DS168" s="106"/>
      <c r="DT168" s="106"/>
      <c r="DU168" s="106"/>
      <c r="DV168" s="106"/>
      <c r="DW168" s="106"/>
      <c r="DX168" s="106"/>
      <c r="DY168" s="106"/>
      <c r="DZ168" s="106"/>
      <c r="EA168" s="106"/>
      <c r="EB168" s="106"/>
      <c r="EC168" s="106"/>
      <c r="ED168" s="106"/>
      <c r="EE168" s="106"/>
      <c r="EF168" s="106"/>
      <c r="EG168" s="106"/>
      <c r="EH168" s="106"/>
      <c r="EI168" s="106"/>
      <c r="EJ168" s="106"/>
      <c r="EK168" s="106"/>
      <c r="EL168" s="106"/>
      <c r="EM168" s="106"/>
      <c r="EN168" s="106"/>
      <c r="EO168" s="106"/>
      <c r="EP168" s="106"/>
      <c r="EQ168" s="106"/>
      <c r="ER168" s="106"/>
      <c r="ES168" s="106"/>
      <c r="ET168" s="106"/>
      <c r="EU168" s="106"/>
      <c r="EV168" s="106"/>
      <c r="EW168" s="106"/>
      <c r="EX168" s="106"/>
      <c r="EY168" s="106"/>
      <c r="EZ168" s="106"/>
      <c r="FA168" s="106"/>
      <c r="FB168" s="106"/>
      <c r="FC168" s="106"/>
      <c r="FD168" s="106"/>
      <c r="FE168" s="106"/>
      <c r="FF168" s="106"/>
      <c r="FG168" s="106"/>
      <c r="FH168" s="106"/>
      <c r="FI168" s="106"/>
      <c r="FJ168" s="106"/>
      <c r="FK168" s="106"/>
      <c r="FL168" s="106"/>
      <c r="FM168" s="106"/>
      <c r="FN168" s="106"/>
      <c r="FO168" s="106"/>
      <c r="FP168" s="106"/>
      <c r="FQ168" s="106"/>
      <c r="FR168" s="106"/>
      <c r="FS168" s="106"/>
      <c r="FT168" s="106"/>
      <c r="FU168" s="106"/>
      <c r="FV168" s="106"/>
      <c r="FW168" s="106"/>
      <c r="FX168" s="106"/>
      <c r="FY168" s="106"/>
      <c r="FZ168" s="106"/>
      <c r="GA168" s="106"/>
      <c r="GB168" s="106"/>
      <c r="GC168" s="106"/>
      <c r="GD168" s="106"/>
      <c r="GE168" s="106"/>
      <c r="GF168" s="106"/>
      <c r="GG168" s="106"/>
      <c r="GH168" s="106"/>
      <c r="GI168" s="106"/>
      <c r="GJ168" s="106"/>
      <c r="GK168" s="106"/>
      <c r="GL168" s="106"/>
      <c r="GM168" s="106"/>
      <c r="GN168" s="106"/>
      <c r="GO168" s="106"/>
      <c r="GP168" s="106"/>
      <c r="GQ168" s="106"/>
      <c r="GR168" s="106"/>
      <c r="GS168" s="106"/>
      <c r="GT168" s="106"/>
      <c r="GU168" s="106"/>
      <c r="GV168" s="106"/>
      <c r="GW168" s="106"/>
      <c r="GX168" s="106"/>
      <c r="GY168" s="106"/>
      <c r="GZ168" s="106"/>
      <c r="HA168" s="106"/>
      <c r="HB168" s="106"/>
      <c r="HC168" s="106"/>
      <c r="HD168" s="106"/>
      <c r="HE168" s="106"/>
      <c r="HF168" s="106"/>
      <c r="HG168" s="106"/>
      <c r="HH168" s="106"/>
      <c r="HI168" s="106"/>
      <c r="HJ168" s="106"/>
      <c r="HK168" s="106"/>
      <c r="HL168" s="106"/>
      <c r="HM168" s="106"/>
      <c r="HN168" s="106"/>
      <c r="HO168" s="106"/>
      <c r="HP168" s="106"/>
      <c r="HQ168" s="106"/>
      <c r="HR168" s="106"/>
      <c r="HS168" s="106"/>
      <c r="HT168" s="106"/>
      <c r="HU168" s="106"/>
      <c r="HV168" s="106"/>
      <c r="HW168" s="106"/>
      <c r="HX168" s="106"/>
      <c r="HY168" s="106"/>
      <c r="HZ168" s="106"/>
      <c r="IA168" s="106"/>
      <c r="IB168" s="106"/>
      <c r="IC168" s="106"/>
      <c r="ID168" s="106"/>
      <c r="IE168" s="106"/>
      <c r="IF168" s="106"/>
      <c r="IG168" s="106"/>
      <c r="IH168" s="106"/>
      <c r="II168" s="106"/>
      <c r="IJ168" s="106"/>
      <c r="IK168" s="106"/>
      <c r="IL168" s="106"/>
      <c r="IM168" s="106"/>
      <c r="IN168" s="106"/>
      <c r="IO168" s="106"/>
      <c r="IP168" s="106"/>
      <c r="IQ168" s="106"/>
      <c r="IR168" s="106"/>
      <c r="IS168" s="106"/>
      <c r="IT168" s="106"/>
      <c r="IU168" s="106"/>
    </row>
    <row r="169" spans="1:255" s="107" customFormat="1" ht="18" customHeight="1">
      <c r="A169" s="91"/>
      <c r="B169" s="273"/>
      <c r="C169" s="274"/>
      <c r="D169" s="275"/>
      <c r="E169" s="276"/>
      <c r="F169" s="119"/>
      <c r="G169" s="87"/>
      <c r="H169" s="398"/>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c r="AM169" s="106"/>
      <c r="AN169" s="106"/>
      <c r="AO169" s="106"/>
      <c r="AP169" s="106"/>
      <c r="AQ169" s="106"/>
      <c r="AR169" s="106"/>
      <c r="AS169" s="106"/>
      <c r="AT169" s="106"/>
      <c r="AU169" s="106"/>
      <c r="AV169" s="106"/>
      <c r="AW169" s="106"/>
      <c r="AX169" s="106"/>
      <c r="AY169" s="106"/>
      <c r="AZ169" s="106"/>
      <c r="BA169" s="106"/>
      <c r="BB169" s="106"/>
      <c r="BC169" s="106"/>
      <c r="BD169" s="106"/>
      <c r="BE169" s="106"/>
      <c r="BF169" s="106"/>
      <c r="BG169" s="106"/>
      <c r="BH169" s="106"/>
      <c r="BI169" s="106"/>
      <c r="BJ169" s="106"/>
      <c r="BK169" s="106"/>
      <c r="BL169" s="106"/>
      <c r="BM169" s="106"/>
      <c r="BN169" s="106"/>
      <c r="BO169" s="106"/>
      <c r="BP169" s="106"/>
      <c r="BQ169" s="106"/>
      <c r="BR169" s="106"/>
      <c r="BS169" s="106"/>
      <c r="BT169" s="106"/>
      <c r="BU169" s="106"/>
      <c r="BV169" s="106"/>
      <c r="BW169" s="106"/>
      <c r="BX169" s="106"/>
      <c r="BY169" s="106"/>
      <c r="BZ169" s="106"/>
      <c r="CA169" s="106"/>
      <c r="CB169" s="106"/>
      <c r="CC169" s="106"/>
      <c r="CD169" s="106"/>
      <c r="CE169" s="106"/>
      <c r="CF169" s="106"/>
      <c r="CG169" s="106"/>
      <c r="CH169" s="106"/>
      <c r="CI169" s="106"/>
      <c r="CJ169" s="106"/>
      <c r="CK169" s="106"/>
      <c r="CL169" s="106"/>
      <c r="CM169" s="106"/>
      <c r="CN169" s="106"/>
      <c r="CO169" s="106"/>
      <c r="CP169" s="106"/>
      <c r="CQ169" s="106"/>
      <c r="CR169" s="106"/>
      <c r="CS169" s="106"/>
      <c r="CT169" s="106"/>
      <c r="CU169" s="106"/>
      <c r="CV169" s="106"/>
      <c r="CW169" s="106"/>
      <c r="CX169" s="106"/>
      <c r="CY169" s="106"/>
      <c r="CZ169" s="106"/>
      <c r="DA169" s="106"/>
      <c r="DB169" s="106"/>
      <c r="DC169" s="106"/>
      <c r="DD169" s="106"/>
      <c r="DE169" s="106"/>
      <c r="DF169" s="106"/>
      <c r="DG169" s="106"/>
      <c r="DH169" s="106"/>
      <c r="DI169" s="106"/>
      <c r="DJ169" s="106"/>
      <c r="DK169" s="106"/>
      <c r="DL169" s="106"/>
      <c r="DM169" s="106"/>
      <c r="DN169" s="106"/>
      <c r="DO169" s="106"/>
      <c r="DP169" s="106"/>
      <c r="DQ169" s="106"/>
      <c r="DR169" s="106"/>
      <c r="DS169" s="106"/>
      <c r="DT169" s="106"/>
      <c r="DU169" s="106"/>
      <c r="DV169" s="106"/>
      <c r="DW169" s="106"/>
      <c r="DX169" s="106"/>
      <c r="DY169" s="106"/>
      <c r="DZ169" s="106"/>
      <c r="EA169" s="106"/>
      <c r="EB169" s="106"/>
      <c r="EC169" s="106"/>
      <c r="ED169" s="106"/>
      <c r="EE169" s="106"/>
      <c r="EF169" s="106"/>
      <c r="EG169" s="106"/>
      <c r="EH169" s="106"/>
      <c r="EI169" s="106"/>
      <c r="EJ169" s="106"/>
      <c r="EK169" s="106"/>
      <c r="EL169" s="106"/>
      <c r="EM169" s="106"/>
      <c r="EN169" s="106"/>
      <c r="EO169" s="106"/>
      <c r="EP169" s="106"/>
      <c r="EQ169" s="106"/>
      <c r="ER169" s="106"/>
      <c r="ES169" s="106"/>
      <c r="ET169" s="106"/>
      <c r="EU169" s="106"/>
      <c r="EV169" s="106"/>
      <c r="EW169" s="106"/>
      <c r="EX169" s="106"/>
      <c r="EY169" s="106"/>
      <c r="EZ169" s="106"/>
      <c r="FA169" s="106"/>
      <c r="FB169" s="106"/>
      <c r="FC169" s="106"/>
      <c r="FD169" s="106"/>
      <c r="FE169" s="106"/>
      <c r="FF169" s="106"/>
      <c r="FG169" s="106"/>
      <c r="FH169" s="106"/>
      <c r="FI169" s="106"/>
      <c r="FJ169" s="106"/>
      <c r="FK169" s="106"/>
      <c r="FL169" s="106"/>
      <c r="FM169" s="106"/>
      <c r="FN169" s="106"/>
      <c r="FO169" s="106"/>
      <c r="FP169" s="106"/>
      <c r="FQ169" s="106"/>
      <c r="FR169" s="106"/>
      <c r="FS169" s="106"/>
      <c r="FT169" s="106"/>
      <c r="FU169" s="106"/>
      <c r="FV169" s="106"/>
      <c r="FW169" s="106"/>
      <c r="FX169" s="106"/>
      <c r="FY169" s="106"/>
      <c r="FZ169" s="106"/>
      <c r="GA169" s="106"/>
      <c r="GB169" s="106"/>
      <c r="GC169" s="106"/>
      <c r="GD169" s="106"/>
      <c r="GE169" s="106"/>
      <c r="GF169" s="106"/>
      <c r="GG169" s="106"/>
      <c r="GH169" s="106"/>
      <c r="GI169" s="106"/>
      <c r="GJ169" s="106"/>
      <c r="GK169" s="106"/>
      <c r="GL169" s="106"/>
      <c r="GM169" s="106"/>
      <c r="GN169" s="106"/>
      <c r="GO169" s="106"/>
      <c r="GP169" s="106"/>
      <c r="GQ169" s="106"/>
      <c r="GR169" s="106"/>
      <c r="GS169" s="106"/>
      <c r="GT169" s="106"/>
      <c r="GU169" s="106"/>
      <c r="GV169" s="106"/>
      <c r="GW169" s="106"/>
      <c r="GX169" s="106"/>
      <c r="GY169" s="106"/>
      <c r="GZ169" s="106"/>
      <c r="HA169" s="106"/>
      <c r="HB169" s="106"/>
      <c r="HC169" s="106"/>
      <c r="HD169" s="106"/>
      <c r="HE169" s="106"/>
      <c r="HF169" s="106"/>
      <c r="HG169" s="106"/>
      <c r="HH169" s="106"/>
      <c r="HI169" s="106"/>
      <c r="HJ169" s="106"/>
      <c r="HK169" s="106"/>
      <c r="HL169" s="106"/>
      <c r="HM169" s="106"/>
      <c r="HN169" s="106"/>
      <c r="HO169" s="106"/>
      <c r="HP169" s="106"/>
      <c r="HQ169" s="106"/>
      <c r="HR169" s="106"/>
      <c r="HS169" s="106"/>
      <c r="HT169" s="106"/>
      <c r="HU169" s="106"/>
      <c r="HV169" s="106"/>
      <c r="HW169" s="106"/>
      <c r="HX169" s="106"/>
      <c r="HY169" s="106"/>
      <c r="HZ169" s="106"/>
      <c r="IA169" s="106"/>
      <c r="IB169" s="106"/>
      <c r="IC169" s="106"/>
      <c r="ID169" s="106"/>
      <c r="IE169" s="106"/>
      <c r="IF169" s="106"/>
      <c r="IG169" s="106"/>
      <c r="IH169" s="106"/>
      <c r="II169" s="106"/>
      <c r="IJ169" s="106"/>
      <c r="IK169" s="106"/>
      <c r="IL169" s="106"/>
      <c r="IM169" s="106"/>
      <c r="IN169" s="106"/>
      <c r="IO169" s="106"/>
      <c r="IP169" s="106"/>
      <c r="IQ169" s="106"/>
      <c r="IR169" s="106"/>
      <c r="IS169" s="106"/>
      <c r="IT169" s="106"/>
      <c r="IU169" s="106"/>
    </row>
    <row r="170" spans="1:255" s="107" customFormat="1" ht="27.9" customHeight="1">
      <c r="A170" s="91"/>
      <c r="B170" s="866" t="s">
        <v>819</v>
      </c>
      <c r="C170" s="867"/>
      <c r="D170" s="277"/>
      <c r="E170" s="278"/>
      <c r="F170" s="87"/>
      <c r="G170" s="87"/>
      <c r="H170" s="402"/>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c r="AM170" s="106"/>
      <c r="AN170" s="106"/>
      <c r="AO170" s="106"/>
      <c r="AP170" s="106"/>
      <c r="AQ170" s="106"/>
      <c r="AR170" s="106"/>
      <c r="AS170" s="106"/>
      <c r="AT170" s="106"/>
      <c r="AU170" s="106"/>
      <c r="AV170" s="106"/>
      <c r="AW170" s="106"/>
      <c r="AX170" s="106"/>
      <c r="AY170" s="106"/>
      <c r="AZ170" s="106"/>
      <c r="BA170" s="106"/>
      <c r="BB170" s="106"/>
      <c r="BC170" s="106"/>
      <c r="BD170" s="106"/>
      <c r="BE170" s="106"/>
      <c r="BF170" s="106"/>
      <c r="BG170" s="106"/>
      <c r="BH170" s="106"/>
      <c r="BI170" s="106"/>
      <c r="BJ170" s="106"/>
      <c r="BK170" s="106"/>
      <c r="BL170" s="106"/>
      <c r="BM170" s="106"/>
      <c r="BN170" s="106"/>
      <c r="BO170" s="106"/>
      <c r="BP170" s="106"/>
      <c r="BQ170" s="106"/>
      <c r="BR170" s="106"/>
      <c r="BS170" s="106"/>
      <c r="BT170" s="106"/>
      <c r="BU170" s="106"/>
      <c r="BV170" s="106"/>
      <c r="BW170" s="106"/>
      <c r="BX170" s="106"/>
      <c r="BY170" s="106"/>
      <c r="BZ170" s="106"/>
      <c r="CA170" s="106"/>
      <c r="CB170" s="106"/>
      <c r="CC170" s="106"/>
      <c r="CD170" s="106"/>
      <c r="CE170" s="106"/>
      <c r="CF170" s="106"/>
      <c r="CG170" s="106"/>
      <c r="CH170" s="106"/>
      <c r="CI170" s="106"/>
      <c r="CJ170" s="106"/>
      <c r="CK170" s="106"/>
      <c r="CL170" s="106"/>
      <c r="CM170" s="106"/>
      <c r="CN170" s="106"/>
      <c r="CO170" s="106"/>
      <c r="CP170" s="106"/>
      <c r="CQ170" s="106"/>
      <c r="CR170" s="106"/>
      <c r="CS170" s="106"/>
      <c r="CT170" s="106"/>
      <c r="CU170" s="106"/>
      <c r="CV170" s="106"/>
      <c r="CW170" s="106"/>
      <c r="CX170" s="106"/>
      <c r="CY170" s="106"/>
      <c r="CZ170" s="106"/>
      <c r="DA170" s="106"/>
      <c r="DB170" s="106"/>
      <c r="DC170" s="106"/>
      <c r="DD170" s="106"/>
      <c r="DE170" s="106"/>
      <c r="DF170" s="106"/>
      <c r="DG170" s="106"/>
      <c r="DH170" s="106"/>
      <c r="DI170" s="106"/>
      <c r="DJ170" s="106"/>
      <c r="DK170" s="106"/>
      <c r="DL170" s="106"/>
      <c r="DM170" s="106"/>
      <c r="DN170" s="106"/>
      <c r="DO170" s="106"/>
      <c r="DP170" s="106"/>
      <c r="DQ170" s="106"/>
      <c r="DR170" s="106"/>
      <c r="DS170" s="106"/>
      <c r="DT170" s="106"/>
      <c r="DU170" s="106"/>
      <c r="DV170" s="106"/>
      <c r="DW170" s="106"/>
      <c r="DX170" s="106"/>
      <c r="DY170" s="106"/>
      <c r="DZ170" s="106"/>
      <c r="EA170" s="106"/>
      <c r="EB170" s="106"/>
      <c r="EC170" s="106"/>
      <c r="ED170" s="106"/>
      <c r="EE170" s="106"/>
      <c r="EF170" s="106"/>
      <c r="EG170" s="106"/>
      <c r="EH170" s="106"/>
      <c r="EI170" s="106"/>
      <c r="EJ170" s="106"/>
      <c r="EK170" s="106"/>
      <c r="EL170" s="106"/>
      <c r="EM170" s="106"/>
      <c r="EN170" s="106"/>
      <c r="EO170" s="106"/>
      <c r="EP170" s="106"/>
      <c r="EQ170" s="106"/>
      <c r="ER170" s="106"/>
      <c r="ES170" s="106"/>
      <c r="ET170" s="106"/>
      <c r="EU170" s="106"/>
      <c r="EV170" s="106"/>
      <c r="EW170" s="106"/>
      <c r="EX170" s="106"/>
      <c r="EY170" s="106"/>
      <c r="EZ170" s="106"/>
      <c r="FA170" s="106"/>
      <c r="FB170" s="106"/>
      <c r="FC170" s="106"/>
      <c r="FD170" s="106"/>
      <c r="FE170" s="106"/>
      <c r="FF170" s="106"/>
      <c r="FG170" s="106"/>
      <c r="FH170" s="106"/>
      <c r="FI170" s="106"/>
      <c r="FJ170" s="106"/>
      <c r="FK170" s="106"/>
      <c r="FL170" s="106"/>
      <c r="FM170" s="106"/>
      <c r="FN170" s="106"/>
      <c r="FO170" s="106"/>
      <c r="FP170" s="106"/>
      <c r="FQ170" s="106"/>
      <c r="FR170" s="106"/>
      <c r="FS170" s="106"/>
      <c r="FT170" s="106"/>
      <c r="FU170" s="106"/>
      <c r="FV170" s="106"/>
      <c r="FW170" s="106"/>
      <c r="FX170" s="106"/>
      <c r="FY170" s="106"/>
      <c r="FZ170" s="106"/>
      <c r="GA170" s="106"/>
      <c r="GB170" s="106"/>
      <c r="GC170" s="106"/>
      <c r="GD170" s="106"/>
      <c r="GE170" s="106"/>
      <c r="GF170" s="106"/>
      <c r="GG170" s="106"/>
      <c r="GH170" s="106"/>
      <c r="GI170" s="106"/>
      <c r="GJ170" s="106"/>
      <c r="GK170" s="106"/>
      <c r="GL170" s="106"/>
      <c r="GM170" s="106"/>
      <c r="GN170" s="106"/>
      <c r="GO170" s="106"/>
      <c r="GP170" s="106"/>
      <c r="GQ170" s="106"/>
      <c r="GR170" s="106"/>
      <c r="GS170" s="106"/>
      <c r="GT170" s="106"/>
      <c r="GU170" s="106"/>
      <c r="GV170" s="106"/>
      <c r="GW170" s="106"/>
      <c r="GX170" s="106"/>
      <c r="GY170" s="106"/>
      <c r="GZ170" s="106"/>
      <c r="HA170" s="106"/>
      <c r="HB170" s="106"/>
      <c r="HC170" s="106"/>
      <c r="HD170" s="106"/>
      <c r="HE170" s="106"/>
      <c r="HF170" s="106"/>
      <c r="HG170" s="106"/>
      <c r="HH170" s="106"/>
      <c r="HI170" s="106"/>
      <c r="HJ170" s="106"/>
      <c r="HK170" s="106"/>
      <c r="HL170" s="106"/>
      <c r="HM170" s="106"/>
      <c r="HN170" s="106"/>
      <c r="HO170" s="106"/>
      <c r="HP170" s="106"/>
      <c r="HQ170" s="106"/>
      <c r="HR170" s="106"/>
      <c r="HS170" s="106"/>
      <c r="HT170" s="106"/>
      <c r="HU170" s="106"/>
      <c r="HV170" s="106"/>
      <c r="HW170" s="106"/>
      <c r="HX170" s="106"/>
      <c r="HY170" s="106"/>
      <c r="HZ170" s="106"/>
      <c r="IA170" s="106"/>
      <c r="IB170" s="106"/>
      <c r="IC170" s="106"/>
      <c r="ID170" s="106"/>
      <c r="IE170" s="106"/>
      <c r="IF170" s="106"/>
      <c r="IG170" s="106"/>
      <c r="IH170" s="106"/>
      <c r="II170" s="106"/>
      <c r="IJ170" s="106"/>
      <c r="IK170" s="106"/>
      <c r="IL170" s="106"/>
      <c r="IM170" s="106"/>
      <c r="IN170" s="106"/>
      <c r="IO170" s="106"/>
      <c r="IP170" s="106"/>
      <c r="IQ170" s="106"/>
      <c r="IR170" s="106"/>
      <c r="IS170" s="106"/>
      <c r="IT170" s="106"/>
      <c r="IU170" s="106"/>
    </row>
    <row r="171" spans="1:255" s="107" customFormat="1" ht="18" customHeight="1">
      <c r="A171" s="91"/>
      <c r="B171" s="138"/>
      <c r="C171" s="838"/>
      <c r="D171" s="839"/>
      <c r="E171" s="839"/>
      <c r="F171" s="87"/>
      <c r="G171" s="87"/>
      <c r="H171" s="398"/>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c r="AM171" s="106"/>
      <c r="AN171" s="106"/>
      <c r="AO171" s="106"/>
      <c r="AP171" s="106"/>
      <c r="AQ171" s="106"/>
      <c r="AR171" s="106"/>
      <c r="AS171" s="106"/>
      <c r="AT171" s="106"/>
      <c r="AU171" s="106"/>
      <c r="AV171" s="106"/>
      <c r="AW171" s="106"/>
      <c r="AX171" s="106"/>
      <c r="AY171" s="106"/>
      <c r="AZ171" s="106"/>
      <c r="BA171" s="106"/>
      <c r="BB171" s="106"/>
      <c r="BC171" s="106"/>
      <c r="BD171" s="106"/>
      <c r="BE171" s="106"/>
      <c r="BF171" s="106"/>
      <c r="BG171" s="106"/>
      <c r="BH171" s="106"/>
      <c r="BI171" s="106"/>
      <c r="BJ171" s="106"/>
      <c r="BK171" s="106"/>
      <c r="BL171" s="106"/>
      <c r="BM171" s="106"/>
      <c r="BN171" s="106"/>
      <c r="BO171" s="106"/>
      <c r="BP171" s="106"/>
      <c r="BQ171" s="106"/>
      <c r="BR171" s="106"/>
      <c r="BS171" s="106"/>
      <c r="BT171" s="106"/>
      <c r="BU171" s="106"/>
      <c r="BV171" s="106"/>
      <c r="BW171" s="106"/>
      <c r="BX171" s="106"/>
      <c r="BY171" s="106"/>
      <c r="BZ171" s="106"/>
      <c r="CA171" s="106"/>
      <c r="CB171" s="106"/>
      <c r="CC171" s="106"/>
      <c r="CD171" s="106"/>
      <c r="CE171" s="106"/>
      <c r="CF171" s="106"/>
      <c r="CG171" s="106"/>
      <c r="CH171" s="106"/>
      <c r="CI171" s="106"/>
      <c r="CJ171" s="106"/>
      <c r="CK171" s="106"/>
      <c r="CL171" s="106"/>
      <c r="CM171" s="106"/>
      <c r="CN171" s="106"/>
      <c r="CO171" s="106"/>
      <c r="CP171" s="106"/>
      <c r="CQ171" s="106"/>
      <c r="CR171" s="106"/>
      <c r="CS171" s="106"/>
      <c r="CT171" s="106"/>
      <c r="CU171" s="106"/>
      <c r="CV171" s="106"/>
      <c r="CW171" s="106"/>
      <c r="CX171" s="106"/>
      <c r="CY171" s="106"/>
      <c r="CZ171" s="106"/>
      <c r="DA171" s="106"/>
      <c r="DB171" s="106"/>
      <c r="DC171" s="106"/>
      <c r="DD171" s="106"/>
      <c r="DE171" s="106"/>
      <c r="DF171" s="106"/>
      <c r="DG171" s="106"/>
      <c r="DH171" s="106"/>
      <c r="DI171" s="106"/>
      <c r="DJ171" s="106"/>
      <c r="DK171" s="106"/>
      <c r="DL171" s="106"/>
      <c r="DM171" s="106"/>
      <c r="DN171" s="106"/>
      <c r="DO171" s="106"/>
      <c r="DP171" s="106"/>
      <c r="DQ171" s="106"/>
      <c r="DR171" s="106"/>
      <c r="DS171" s="106"/>
      <c r="DT171" s="106"/>
      <c r="DU171" s="106"/>
      <c r="DV171" s="106"/>
      <c r="DW171" s="106"/>
      <c r="DX171" s="106"/>
      <c r="DY171" s="106"/>
      <c r="DZ171" s="106"/>
      <c r="EA171" s="106"/>
      <c r="EB171" s="106"/>
      <c r="EC171" s="106"/>
      <c r="ED171" s="106"/>
      <c r="EE171" s="106"/>
      <c r="EF171" s="106"/>
      <c r="EG171" s="106"/>
      <c r="EH171" s="106"/>
      <c r="EI171" s="106"/>
      <c r="EJ171" s="106"/>
      <c r="EK171" s="106"/>
      <c r="EL171" s="106"/>
      <c r="EM171" s="106"/>
      <c r="EN171" s="106"/>
      <c r="EO171" s="106"/>
      <c r="EP171" s="106"/>
      <c r="EQ171" s="106"/>
      <c r="ER171" s="106"/>
      <c r="ES171" s="106"/>
      <c r="ET171" s="106"/>
      <c r="EU171" s="106"/>
      <c r="EV171" s="106"/>
      <c r="EW171" s="106"/>
      <c r="EX171" s="106"/>
      <c r="EY171" s="106"/>
      <c r="EZ171" s="106"/>
      <c r="FA171" s="106"/>
      <c r="FB171" s="106"/>
      <c r="FC171" s="106"/>
      <c r="FD171" s="106"/>
      <c r="FE171" s="106"/>
      <c r="FF171" s="106"/>
      <c r="FG171" s="106"/>
      <c r="FH171" s="106"/>
      <c r="FI171" s="106"/>
      <c r="FJ171" s="106"/>
      <c r="FK171" s="106"/>
      <c r="FL171" s="106"/>
      <c r="FM171" s="106"/>
      <c r="FN171" s="106"/>
      <c r="FO171" s="106"/>
      <c r="FP171" s="106"/>
      <c r="FQ171" s="106"/>
      <c r="FR171" s="106"/>
      <c r="FS171" s="106"/>
      <c r="FT171" s="106"/>
      <c r="FU171" s="106"/>
      <c r="FV171" s="106"/>
      <c r="FW171" s="106"/>
      <c r="FX171" s="106"/>
      <c r="FY171" s="106"/>
      <c r="FZ171" s="106"/>
      <c r="GA171" s="106"/>
      <c r="GB171" s="106"/>
      <c r="GC171" s="106"/>
      <c r="GD171" s="106"/>
      <c r="GE171" s="106"/>
      <c r="GF171" s="106"/>
      <c r="GG171" s="106"/>
      <c r="GH171" s="106"/>
      <c r="GI171" s="106"/>
      <c r="GJ171" s="106"/>
      <c r="GK171" s="106"/>
      <c r="GL171" s="106"/>
      <c r="GM171" s="106"/>
      <c r="GN171" s="106"/>
      <c r="GO171" s="106"/>
      <c r="GP171" s="106"/>
      <c r="GQ171" s="106"/>
      <c r="GR171" s="106"/>
      <c r="GS171" s="106"/>
      <c r="GT171" s="106"/>
      <c r="GU171" s="106"/>
      <c r="GV171" s="106"/>
      <c r="GW171" s="106"/>
      <c r="GX171" s="106"/>
      <c r="GY171" s="106"/>
      <c r="GZ171" s="106"/>
      <c r="HA171" s="106"/>
      <c r="HB171" s="106"/>
      <c r="HC171" s="106"/>
      <c r="HD171" s="106"/>
      <c r="HE171" s="106"/>
      <c r="HF171" s="106"/>
      <c r="HG171" s="106"/>
      <c r="HH171" s="106"/>
      <c r="HI171" s="106"/>
      <c r="HJ171" s="106"/>
      <c r="HK171" s="106"/>
      <c r="HL171" s="106"/>
      <c r="HM171" s="106"/>
      <c r="HN171" s="106"/>
      <c r="HO171" s="106"/>
      <c r="HP171" s="106"/>
      <c r="HQ171" s="106"/>
      <c r="HR171" s="106"/>
      <c r="HS171" s="106"/>
      <c r="HT171" s="106"/>
      <c r="HU171" s="106"/>
      <c r="HV171" s="106"/>
      <c r="HW171" s="106"/>
      <c r="HX171" s="106"/>
      <c r="HY171" s="106"/>
      <c r="HZ171" s="106"/>
      <c r="IA171" s="106"/>
      <c r="IB171" s="106"/>
      <c r="IC171" s="106"/>
      <c r="ID171" s="106"/>
      <c r="IE171" s="106"/>
      <c r="IF171" s="106"/>
      <c r="IG171" s="106"/>
      <c r="IH171" s="106"/>
      <c r="II171" s="106"/>
      <c r="IJ171" s="106"/>
      <c r="IK171" s="106"/>
      <c r="IL171" s="106"/>
      <c r="IM171" s="106"/>
      <c r="IN171" s="106"/>
      <c r="IO171" s="106"/>
      <c r="IP171" s="106"/>
      <c r="IQ171" s="106"/>
      <c r="IR171" s="106"/>
      <c r="IS171" s="106"/>
      <c r="IT171" s="106"/>
      <c r="IU171" s="106"/>
    </row>
    <row r="172" spans="1:255" s="107" customFormat="1" ht="27.65" customHeight="1">
      <c r="A172" s="108"/>
      <c r="B172" s="847" t="s">
        <v>820</v>
      </c>
      <c r="C172" s="279" t="s">
        <v>493</v>
      </c>
      <c r="D172" s="222"/>
      <c r="E172" s="212"/>
      <c r="F172" s="106"/>
      <c r="G172" s="106"/>
      <c r="H172" s="398"/>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6"/>
      <c r="BC172" s="106"/>
      <c r="BD172" s="106"/>
      <c r="BE172" s="106"/>
      <c r="BF172" s="106"/>
      <c r="BG172" s="106"/>
      <c r="BH172" s="106"/>
      <c r="BI172" s="106"/>
      <c r="BJ172" s="106"/>
      <c r="BK172" s="106"/>
      <c r="BL172" s="106"/>
      <c r="BM172" s="106"/>
      <c r="BN172" s="106"/>
      <c r="BO172" s="106"/>
      <c r="BP172" s="106"/>
      <c r="BQ172" s="106"/>
      <c r="BR172" s="106"/>
      <c r="BS172" s="106"/>
      <c r="BT172" s="106"/>
      <c r="BU172" s="106"/>
      <c r="BV172" s="106"/>
      <c r="BW172" s="106"/>
      <c r="BX172" s="106"/>
      <c r="BY172" s="106"/>
      <c r="BZ172" s="106"/>
      <c r="CA172" s="106"/>
      <c r="CB172" s="106"/>
      <c r="CC172" s="106"/>
      <c r="CD172" s="106"/>
      <c r="CE172" s="106"/>
      <c r="CF172" s="106"/>
      <c r="CG172" s="106"/>
      <c r="CH172" s="106"/>
      <c r="CI172" s="106"/>
      <c r="CJ172" s="106"/>
      <c r="CK172" s="106"/>
      <c r="CL172" s="106"/>
      <c r="CM172" s="106"/>
      <c r="CN172" s="106"/>
      <c r="CO172" s="106"/>
      <c r="CP172" s="106"/>
      <c r="CQ172" s="106"/>
      <c r="CR172" s="106"/>
      <c r="CS172" s="106"/>
      <c r="CT172" s="106"/>
      <c r="CU172" s="106"/>
      <c r="CV172" s="106"/>
      <c r="CW172" s="106"/>
      <c r="CX172" s="106"/>
      <c r="CY172" s="106"/>
      <c r="CZ172" s="106"/>
      <c r="DA172" s="106"/>
      <c r="DB172" s="106"/>
      <c r="DC172" s="106"/>
      <c r="DD172" s="106"/>
      <c r="DE172" s="106"/>
      <c r="DF172" s="106"/>
      <c r="DG172" s="106"/>
      <c r="DH172" s="106"/>
      <c r="DI172" s="106"/>
      <c r="DJ172" s="106"/>
      <c r="DK172" s="106"/>
      <c r="DL172" s="106"/>
      <c r="DM172" s="106"/>
      <c r="DN172" s="106"/>
      <c r="DO172" s="106"/>
      <c r="DP172" s="106"/>
      <c r="DQ172" s="106"/>
      <c r="DR172" s="106"/>
      <c r="DS172" s="106"/>
      <c r="DT172" s="106"/>
      <c r="DU172" s="106"/>
      <c r="DV172" s="106"/>
      <c r="DW172" s="106"/>
      <c r="DX172" s="106"/>
      <c r="DY172" s="106"/>
      <c r="DZ172" s="106"/>
      <c r="EA172" s="106"/>
      <c r="EB172" s="106"/>
      <c r="EC172" s="106"/>
      <c r="ED172" s="106"/>
      <c r="EE172" s="106"/>
      <c r="EF172" s="106"/>
      <c r="EG172" s="106"/>
      <c r="EH172" s="106"/>
      <c r="EI172" s="106"/>
      <c r="EJ172" s="106"/>
      <c r="EK172" s="106"/>
      <c r="EL172" s="106"/>
      <c r="EM172" s="106"/>
      <c r="EN172" s="106"/>
      <c r="EO172" s="106"/>
      <c r="EP172" s="106"/>
      <c r="EQ172" s="106"/>
      <c r="ER172" s="106"/>
      <c r="ES172" s="106"/>
      <c r="ET172" s="106"/>
      <c r="EU172" s="106"/>
      <c r="EV172" s="106"/>
      <c r="EW172" s="106"/>
      <c r="EX172" s="106"/>
      <c r="EY172" s="106"/>
      <c r="EZ172" s="106"/>
      <c r="FA172" s="106"/>
      <c r="FB172" s="106"/>
      <c r="FC172" s="106"/>
      <c r="FD172" s="106"/>
      <c r="FE172" s="106"/>
      <c r="FF172" s="106"/>
      <c r="FG172" s="106"/>
      <c r="FH172" s="106"/>
      <c r="FI172" s="106"/>
      <c r="FJ172" s="106"/>
      <c r="FK172" s="106"/>
      <c r="FL172" s="106"/>
      <c r="FM172" s="106"/>
      <c r="FN172" s="106"/>
      <c r="FO172" s="106"/>
      <c r="FP172" s="106"/>
      <c r="FQ172" s="106"/>
      <c r="FR172" s="106"/>
      <c r="FS172" s="106"/>
      <c r="FT172" s="106"/>
      <c r="FU172" s="106"/>
      <c r="FV172" s="106"/>
      <c r="FW172" s="106"/>
      <c r="FX172" s="106"/>
      <c r="FY172" s="106"/>
      <c r="FZ172" s="106"/>
      <c r="GA172" s="106"/>
      <c r="GB172" s="106"/>
      <c r="GC172" s="106"/>
      <c r="GD172" s="106"/>
      <c r="GE172" s="106"/>
      <c r="GF172" s="106"/>
      <c r="GG172" s="106"/>
      <c r="GH172" s="106"/>
      <c r="GI172" s="106"/>
      <c r="GJ172" s="106"/>
      <c r="GK172" s="106"/>
      <c r="GL172" s="106"/>
      <c r="GM172" s="106"/>
      <c r="GN172" s="106"/>
      <c r="GO172" s="106"/>
      <c r="GP172" s="106"/>
      <c r="GQ172" s="106"/>
      <c r="GR172" s="106"/>
      <c r="GS172" s="106"/>
      <c r="GT172" s="106"/>
      <c r="GU172" s="106"/>
      <c r="GV172" s="106"/>
      <c r="GW172" s="106"/>
      <c r="GX172" s="106"/>
      <c r="GY172" s="106"/>
      <c r="GZ172" s="106"/>
      <c r="HA172" s="106"/>
      <c r="HB172" s="106"/>
      <c r="HC172" s="106"/>
      <c r="HD172" s="106"/>
      <c r="HE172" s="106"/>
      <c r="HF172" s="106"/>
      <c r="HG172" s="106"/>
      <c r="HH172" s="106"/>
      <c r="HI172" s="106"/>
      <c r="HJ172" s="106"/>
      <c r="HK172" s="106"/>
      <c r="HL172" s="106"/>
      <c r="HM172" s="106"/>
      <c r="HN172" s="106"/>
      <c r="HO172" s="106"/>
      <c r="HP172" s="106"/>
      <c r="HQ172" s="106"/>
      <c r="HR172" s="106"/>
      <c r="HS172" s="106"/>
      <c r="HT172" s="106"/>
      <c r="HU172" s="106"/>
      <c r="HV172" s="106"/>
      <c r="HW172" s="106"/>
      <c r="HX172" s="106"/>
      <c r="HY172" s="106"/>
      <c r="HZ172" s="106"/>
      <c r="IA172" s="106"/>
      <c r="IB172" s="106"/>
      <c r="IC172" s="106"/>
      <c r="ID172" s="106"/>
      <c r="IE172" s="106"/>
      <c r="IF172" s="106"/>
      <c r="IG172" s="106"/>
      <c r="IH172" s="106"/>
      <c r="II172" s="106"/>
      <c r="IJ172" s="106"/>
      <c r="IK172" s="106"/>
      <c r="IL172" s="106"/>
      <c r="IM172" s="106"/>
      <c r="IN172" s="106"/>
      <c r="IO172" s="106"/>
      <c r="IP172" s="106"/>
      <c r="IQ172" s="106"/>
      <c r="IR172" s="106"/>
      <c r="IS172" s="106"/>
      <c r="IT172" s="106"/>
      <c r="IU172" s="106"/>
    </row>
    <row r="173" spans="1:255" ht="27.65" customHeight="1">
      <c r="A173" s="105"/>
      <c r="B173" s="848"/>
      <c r="C173" s="280" t="s">
        <v>494</v>
      </c>
      <c r="D173" s="222"/>
      <c r="E173" s="212"/>
      <c r="F173" s="106"/>
      <c r="G173" s="106"/>
    </row>
    <row r="174" spans="1:255" ht="27.65" customHeight="1">
      <c r="A174" s="105"/>
      <c r="B174" s="848"/>
      <c r="C174" s="140" t="s">
        <v>732</v>
      </c>
      <c r="D174" s="110"/>
      <c r="E174" s="213"/>
      <c r="F174" s="106"/>
      <c r="G174" s="106"/>
    </row>
    <row r="175" spans="1:255" ht="27.65" customHeight="1" thickBot="1">
      <c r="A175" s="105"/>
      <c r="B175" s="849"/>
      <c r="C175" s="850"/>
      <c r="D175" s="851"/>
      <c r="E175" s="852"/>
      <c r="F175" s="106"/>
      <c r="G175" s="106"/>
    </row>
    <row r="176" spans="1:255" ht="27.65" customHeight="1" thickBot="1">
      <c r="A176" s="108"/>
      <c r="B176" s="281" t="str">
        <f>IF(E176="error","「～５９歳」の人数と異なります","")</f>
        <v/>
      </c>
      <c r="C176" s="141" t="s">
        <v>334</v>
      </c>
      <c r="D176" s="142"/>
      <c r="E176" s="238">
        <f>IF(SUM(E172:E174)=E157,SUM(E172:E174),"error")</f>
        <v>0</v>
      </c>
      <c r="F176" s="106"/>
      <c r="G176" s="106"/>
    </row>
    <row r="177" spans="1:255" ht="37.65" customHeight="1">
      <c r="A177" s="91"/>
      <c r="B177" s="869" t="s">
        <v>492</v>
      </c>
      <c r="C177" s="869"/>
      <c r="D177" s="870"/>
      <c r="E177" s="869"/>
    </row>
    <row r="178" spans="1:255" ht="18" customHeight="1">
      <c r="A178" s="91"/>
      <c r="B178" s="91"/>
      <c r="C178" s="97"/>
      <c r="D178" s="261"/>
      <c r="E178" s="229"/>
    </row>
    <row r="179" spans="1:255" ht="27.9" customHeight="1">
      <c r="A179" s="722" t="s">
        <v>1748</v>
      </c>
      <c r="B179" s="732"/>
      <c r="C179" s="732"/>
      <c r="D179" s="732"/>
      <c r="E179" s="732"/>
    </row>
    <row r="180" spans="1:255" ht="58.4" customHeight="1">
      <c r="A180" s="91"/>
      <c r="B180" s="826" t="s">
        <v>607</v>
      </c>
      <c r="C180" s="826"/>
      <c r="D180" s="826"/>
      <c r="E180" s="826"/>
    </row>
    <row r="181" spans="1:255" ht="27.65" customHeight="1">
      <c r="A181" s="95"/>
      <c r="B181" s="241" t="s">
        <v>503</v>
      </c>
      <c r="C181" s="252" t="s">
        <v>608</v>
      </c>
      <c r="D181" s="227"/>
      <c r="E181" s="212"/>
      <c r="F181" s="143"/>
    </row>
    <row r="182" spans="1:255" ht="27.65" customHeight="1">
      <c r="A182" s="91"/>
      <c r="B182" s="241" t="s">
        <v>504</v>
      </c>
      <c r="C182" s="252" t="s">
        <v>609</v>
      </c>
      <c r="D182" s="227"/>
      <c r="E182" s="212"/>
      <c r="F182" s="143"/>
    </row>
    <row r="183" spans="1:255" ht="27.65" customHeight="1">
      <c r="A183" s="95"/>
      <c r="B183" s="241" t="s">
        <v>505</v>
      </c>
      <c r="C183" s="252" t="s">
        <v>610</v>
      </c>
      <c r="D183" s="227"/>
      <c r="E183" s="212"/>
      <c r="F183" s="143"/>
    </row>
    <row r="184" spans="1:255" ht="27.65" customHeight="1">
      <c r="A184" s="95"/>
      <c r="B184" s="241" t="s">
        <v>506</v>
      </c>
      <c r="C184" s="252" t="s">
        <v>611</v>
      </c>
      <c r="D184" s="227"/>
      <c r="E184" s="212"/>
      <c r="F184" s="143"/>
    </row>
    <row r="185" spans="1:255" ht="27.65" customHeight="1" thickBot="1">
      <c r="A185" s="95"/>
      <c r="B185" s="781" t="s">
        <v>612</v>
      </c>
      <c r="C185" s="782"/>
      <c r="D185" s="282"/>
      <c r="E185" s="264"/>
      <c r="F185" s="143"/>
    </row>
    <row r="186" spans="1:255" ht="27.65" customHeight="1" thickBot="1">
      <c r="A186" s="91"/>
      <c r="B186" s="283"/>
      <c r="C186" s="145" t="s">
        <v>334</v>
      </c>
      <c r="D186" s="146"/>
      <c r="E186" s="238">
        <f>IF(SUM(E181:E185)=E168,SUM(E181:E185),"error")</f>
        <v>0</v>
      </c>
      <c r="F186" s="143"/>
      <c r="I186" s="424">
        <f>SUM($E$181:$E$185)</f>
        <v>0</v>
      </c>
    </row>
    <row r="187" spans="1:255" ht="18" customHeight="1">
      <c r="A187" s="91"/>
      <c r="B187" s="91"/>
      <c r="C187" s="147"/>
      <c r="D187" s="148"/>
      <c r="E187" s="149"/>
    </row>
    <row r="188" spans="1:255" s="297" customFormat="1" ht="45.5" customHeight="1">
      <c r="A188" s="733" t="s">
        <v>2518</v>
      </c>
      <c r="B188" s="769"/>
      <c r="C188" s="769"/>
      <c r="D188" s="769"/>
      <c r="E188" s="769"/>
      <c r="F188" s="296"/>
      <c r="G188" s="296"/>
      <c r="H188" s="406"/>
      <c r="I188" s="296"/>
      <c r="J188" s="296"/>
      <c r="K188" s="296"/>
      <c r="L188" s="296"/>
      <c r="M188" s="296"/>
      <c r="N188" s="296"/>
      <c r="O188" s="296"/>
      <c r="P188" s="296"/>
      <c r="Q188" s="296"/>
      <c r="R188" s="296"/>
      <c r="S188" s="296"/>
      <c r="T188" s="296"/>
      <c r="U188" s="296"/>
      <c r="V188" s="296"/>
      <c r="W188" s="296"/>
      <c r="X188" s="296"/>
      <c r="Y188" s="296"/>
      <c r="Z188" s="296"/>
      <c r="AA188" s="296"/>
      <c r="AB188" s="296"/>
      <c r="AC188" s="296"/>
      <c r="AD188" s="296"/>
      <c r="AE188" s="296"/>
      <c r="AF188" s="296"/>
      <c r="AG188" s="296"/>
      <c r="AH188" s="296"/>
      <c r="AI188" s="296"/>
      <c r="AJ188" s="296"/>
      <c r="AK188" s="296"/>
      <c r="AL188" s="296"/>
      <c r="AM188" s="296"/>
      <c r="AN188" s="296"/>
      <c r="AO188" s="296"/>
      <c r="AP188" s="296"/>
      <c r="AQ188" s="296"/>
      <c r="AR188" s="296"/>
      <c r="AS188" s="296"/>
      <c r="AT188" s="296"/>
      <c r="AU188" s="296"/>
      <c r="AV188" s="296"/>
      <c r="AW188" s="296"/>
      <c r="AX188" s="296"/>
      <c r="AY188" s="296"/>
      <c r="AZ188" s="296"/>
      <c r="BA188" s="296"/>
      <c r="BB188" s="296"/>
      <c r="BC188" s="296"/>
      <c r="BD188" s="296"/>
      <c r="BE188" s="296"/>
      <c r="BF188" s="296"/>
      <c r="BG188" s="296"/>
      <c r="BH188" s="296"/>
      <c r="BI188" s="296"/>
      <c r="BJ188" s="296"/>
      <c r="BK188" s="296"/>
      <c r="BL188" s="296"/>
      <c r="BM188" s="296"/>
      <c r="BN188" s="296"/>
      <c r="BO188" s="296"/>
      <c r="BP188" s="296"/>
      <c r="BQ188" s="296"/>
      <c r="BR188" s="296"/>
      <c r="BS188" s="296"/>
      <c r="BT188" s="296"/>
      <c r="BU188" s="296"/>
      <c r="BV188" s="296"/>
      <c r="BW188" s="296"/>
      <c r="BX188" s="296"/>
      <c r="BY188" s="296"/>
      <c r="BZ188" s="296"/>
      <c r="CA188" s="296"/>
      <c r="CB188" s="296"/>
      <c r="CC188" s="296"/>
      <c r="CD188" s="296"/>
      <c r="CE188" s="296"/>
      <c r="CF188" s="296"/>
      <c r="CG188" s="296"/>
      <c r="CH188" s="296"/>
      <c r="CI188" s="296"/>
      <c r="CJ188" s="296"/>
      <c r="CK188" s="296"/>
      <c r="CL188" s="296"/>
      <c r="CM188" s="296"/>
      <c r="CN188" s="296"/>
      <c r="CO188" s="296"/>
      <c r="CP188" s="296"/>
      <c r="CQ188" s="296"/>
      <c r="CR188" s="296"/>
      <c r="CS188" s="296"/>
      <c r="CT188" s="296"/>
      <c r="CU188" s="296"/>
      <c r="CV188" s="296"/>
      <c r="CW188" s="296"/>
      <c r="CX188" s="296"/>
      <c r="CY188" s="296"/>
      <c r="CZ188" s="296"/>
      <c r="DA188" s="296"/>
      <c r="DB188" s="296"/>
      <c r="DC188" s="296"/>
      <c r="DD188" s="296"/>
      <c r="DE188" s="296"/>
      <c r="DF188" s="296"/>
      <c r="DG188" s="296"/>
      <c r="DH188" s="296"/>
      <c r="DI188" s="296"/>
      <c r="DJ188" s="296"/>
      <c r="DK188" s="296"/>
      <c r="DL188" s="296"/>
      <c r="DM188" s="296"/>
      <c r="DN188" s="296"/>
      <c r="DO188" s="296"/>
      <c r="DP188" s="296"/>
      <c r="DQ188" s="296"/>
      <c r="DR188" s="296"/>
      <c r="DS188" s="296"/>
      <c r="DT188" s="296"/>
      <c r="DU188" s="296"/>
      <c r="DV188" s="296"/>
      <c r="DW188" s="296"/>
      <c r="DX188" s="296"/>
      <c r="DY188" s="296"/>
      <c r="DZ188" s="296"/>
      <c r="EA188" s="296"/>
      <c r="EB188" s="296"/>
      <c r="EC188" s="296"/>
      <c r="ED188" s="296"/>
      <c r="EE188" s="296"/>
      <c r="EF188" s="296"/>
      <c r="EG188" s="296"/>
      <c r="EH188" s="296"/>
      <c r="EI188" s="296"/>
      <c r="EJ188" s="296"/>
      <c r="EK188" s="296"/>
      <c r="EL188" s="296"/>
      <c r="EM188" s="296"/>
      <c r="EN188" s="296"/>
      <c r="EO188" s="296"/>
      <c r="EP188" s="296"/>
      <c r="EQ188" s="296"/>
      <c r="ER188" s="296"/>
      <c r="ES188" s="296"/>
      <c r="ET188" s="296"/>
      <c r="EU188" s="296"/>
      <c r="EV188" s="296"/>
      <c r="EW188" s="296"/>
      <c r="EX188" s="296"/>
      <c r="EY188" s="296"/>
      <c r="EZ188" s="296"/>
      <c r="FA188" s="296"/>
      <c r="FB188" s="296"/>
      <c r="FC188" s="296"/>
      <c r="FD188" s="296"/>
      <c r="FE188" s="296"/>
      <c r="FF188" s="296"/>
      <c r="FG188" s="296"/>
      <c r="FH188" s="296"/>
      <c r="FI188" s="296"/>
      <c r="FJ188" s="296"/>
      <c r="FK188" s="296"/>
      <c r="FL188" s="296"/>
      <c r="FM188" s="296"/>
      <c r="FN188" s="296"/>
      <c r="FO188" s="296"/>
      <c r="FP188" s="296"/>
      <c r="FQ188" s="296"/>
      <c r="FR188" s="296"/>
      <c r="FS188" s="296"/>
      <c r="FT188" s="296"/>
      <c r="FU188" s="296"/>
      <c r="FV188" s="296"/>
      <c r="FW188" s="296"/>
      <c r="FX188" s="296"/>
      <c r="FY188" s="296"/>
      <c r="FZ188" s="296"/>
      <c r="GA188" s="296"/>
      <c r="GB188" s="296"/>
      <c r="GC188" s="296"/>
      <c r="GD188" s="296"/>
      <c r="GE188" s="296"/>
      <c r="GF188" s="296"/>
      <c r="GG188" s="296"/>
      <c r="GH188" s="296"/>
      <c r="GI188" s="296"/>
      <c r="GJ188" s="296"/>
      <c r="GK188" s="296"/>
      <c r="GL188" s="296"/>
      <c r="GM188" s="296"/>
      <c r="GN188" s="296"/>
      <c r="GO188" s="296"/>
      <c r="GP188" s="296"/>
      <c r="GQ188" s="296"/>
      <c r="GR188" s="296"/>
      <c r="GS188" s="296"/>
      <c r="GT188" s="296"/>
      <c r="GU188" s="296"/>
      <c r="GV188" s="296"/>
      <c r="GW188" s="296"/>
      <c r="GX188" s="296"/>
      <c r="GY188" s="296"/>
      <c r="GZ188" s="296"/>
      <c r="HA188" s="296"/>
      <c r="HB188" s="296"/>
      <c r="HC188" s="296"/>
      <c r="HD188" s="296"/>
      <c r="HE188" s="296"/>
      <c r="HF188" s="296"/>
      <c r="HG188" s="296"/>
      <c r="HH188" s="296"/>
      <c r="HI188" s="296"/>
      <c r="HJ188" s="296"/>
      <c r="HK188" s="296"/>
      <c r="HL188" s="296"/>
      <c r="HM188" s="296"/>
      <c r="HN188" s="296"/>
      <c r="HO188" s="296"/>
      <c r="HP188" s="296"/>
      <c r="HQ188" s="296"/>
      <c r="HR188" s="296"/>
      <c r="HS188" s="296"/>
      <c r="HT188" s="296"/>
      <c r="HU188" s="296"/>
      <c r="HV188" s="296"/>
      <c r="HW188" s="296"/>
      <c r="HX188" s="296"/>
      <c r="HY188" s="296"/>
      <c r="HZ188" s="296"/>
      <c r="IA188" s="296"/>
      <c r="IB188" s="296"/>
      <c r="IC188" s="296"/>
      <c r="ID188" s="296"/>
      <c r="IE188" s="296"/>
      <c r="IF188" s="296"/>
      <c r="IG188" s="296"/>
      <c r="IH188" s="296"/>
      <c r="II188" s="296"/>
      <c r="IJ188" s="296"/>
      <c r="IK188" s="296"/>
      <c r="IL188" s="296"/>
      <c r="IM188" s="296"/>
      <c r="IN188" s="296"/>
      <c r="IO188" s="296"/>
      <c r="IP188" s="296"/>
      <c r="IQ188" s="296"/>
      <c r="IR188" s="296"/>
      <c r="IS188" s="296"/>
      <c r="IT188" s="296"/>
      <c r="IU188" s="296"/>
    </row>
    <row r="189" spans="1:255" ht="27.9" customHeight="1">
      <c r="A189" s="95"/>
      <c r="B189" s="781" t="s">
        <v>495</v>
      </c>
      <c r="C189" s="782"/>
      <c r="D189" s="96"/>
      <c r="E189" s="212"/>
    </row>
    <row r="190" spans="1:255" ht="27.5" customHeight="1">
      <c r="A190" s="91"/>
      <c r="B190" s="249"/>
      <c r="C190" s="422"/>
      <c r="D190" s="249"/>
      <c r="E190" s="251"/>
    </row>
    <row r="191" spans="1:255" ht="39" customHeight="1">
      <c r="A191" s="722" t="s">
        <v>1726</v>
      </c>
      <c r="B191" s="732"/>
      <c r="C191" s="732"/>
      <c r="D191" s="732"/>
      <c r="E191" s="732"/>
    </row>
    <row r="192" spans="1:255" ht="17.5">
      <c r="A192" s="91"/>
      <c r="B192" s="783" t="s">
        <v>813</v>
      </c>
      <c r="C192" s="783"/>
      <c r="D192" s="150"/>
      <c r="E192" s="139"/>
    </row>
    <row r="193" spans="1:255" ht="27.65" customHeight="1">
      <c r="A193" s="95"/>
      <c r="B193" s="781" t="s">
        <v>497</v>
      </c>
      <c r="C193" s="782"/>
      <c r="D193" s="227"/>
      <c r="E193" s="233"/>
    </row>
    <row r="194" spans="1:255" ht="27.65" customHeight="1">
      <c r="A194" s="95"/>
      <c r="B194" s="781" t="s">
        <v>498</v>
      </c>
      <c r="C194" s="782"/>
      <c r="D194" s="227"/>
      <c r="E194" s="233"/>
    </row>
    <row r="195" spans="1:255" ht="27.65" customHeight="1">
      <c r="A195" s="91"/>
      <c r="B195" s="781" t="s">
        <v>499</v>
      </c>
      <c r="C195" s="782"/>
      <c r="D195" s="227"/>
      <c r="E195" s="233"/>
    </row>
    <row r="196" spans="1:255" ht="27.65" customHeight="1">
      <c r="A196" s="95"/>
      <c r="B196" s="781" t="s">
        <v>500</v>
      </c>
      <c r="C196" s="782"/>
      <c r="D196" s="227"/>
      <c r="E196" s="233"/>
    </row>
    <row r="197" spans="1:255" ht="27.65" customHeight="1">
      <c r="A197" s="95"/>
      <c r="B197" s="781" t="s">
        <v>501</v>
      </c>
      <c r="C197" s="782"/>
      <c r="D197" s="227"/>
      <c r="E197" s="233"/>
    </row>
    <row r="198" spans="1:255" ht="27.65" customHeight="1">
      <c r="A198" s="95"/>
      <c r="B198" s="781" t="s">
        <v>502</v>
      </c>
      <c r="C198" s="782"/>
      <c r="D198" s="227"/>
      <c r="E198" s="233"/>
    </row>
    <row r="199" spans="1:255" ht="27.65" customHeight="1">
      <c r="A199" s="91"/>
      <c r="B199" s="829" t="s">
        <v>496</v>
      </c>
      <c r="C199" s="830"/>
      <c r="D199" s="125"/>
      <c r="E199" s="111" t="s">
        <v>387</v>
      </c>
    </row>
    <row r="200" spans="1:255" s="124" customFormat="1" ht="27.65" customHeight="1">
      <c r="A200" s="95"/>
      <c r="B200" s="763"/>
      <c r="C200" s="763"/>
      <c r="D200" s="763"/>
      <c r="E200" s="763"/>
      <c r="F200" s="87"/>
      <c r="G200" s="87"/>
      <c r="H200" s="401"/>
      <c r="I200" s="123"/>
      <c r="J200" s="123"/>
      <c r="K200" s="123"/>
      <c r="L200" s="123"/>
      <c r="M200" s="123"/>
      <c r="N200" s="123"/>
      <c r="O200" s="123"/>
      <c r="P200" s="123"/>
      <c r="Q200" s="123"/>
      <c r="R200" s="123"/>
      <c r="S200" s="123"/>
      <c r="T200" s="123"/>
      <c r="U200" s="123"/>
      <c r="V200" s="123"/>
      <c r="W200" s="123"/>
      <c r="X200" s="123"/>
      <c r="Y200" s="123"/>
      <c r="Z200" s="123"/>
      <c r="AA200" s="123"/>
      <c r="AB200" s="123"/>
      <c r="AC200" s="123"/>
      <c r="AD200" s="123"/>
      <c r="AE200" s="123"/>
      <c r="AF200" s="123"/>
      <c r="AG200" s="123"/>
      <c r="AH200" s="123"/>
      <c r="AI200" s="123"/>
      <c r="AJ200" s="123"/>
      <c r="AK200" s="123"/>
      <c r="AL200" s="123"/>
      <c r="AM200" s="123"/>
      <c r="AN200" s="123"/>
      <c r="AO200" s="123"/>
      <c r="AP200" s="123"/>
      <c r="AQ200" s="123"/>
      <c r="AR200" s="123"/>
      <c r="AS200" s="123"/>
      <c r="AT200" s="123"/>
      <c r="AU200" s="123"/>
      <c r="AV200" s="123"/>
      <c r="AW200" s="123"/>
      <c r="AX200" s="123"/>
      <c r="AY200" s="123"/>
      <c r="AZ200" s="123"/>
      <c r="BA200" s="123"/>
      <c r="BB200" s="123"/>
      <c r="BC200" s="123"/>
      <c r="BD200" s="123"/>
      <c r="BE200" s="123"/>
      <c r="BF200" s="123"/>
      <c r="BG200" s="123"/>
      <c r="BH200" s="123"/>
      <c r="BI200" s="123"/>
      <c r="BJ200" s="123"/>
      <c r="BK200" s="123"/>
      <c r="BL200" s="123"/>
      <c r="BM200" s="123"/>
      <c r="BN200" s="123"/>
      <c r="BO200" s="123"/>
      <c r="BP200" s="123"/>
      <c r="BQ200" s="123"/>
      <c r="BR200" s="123"/>
      <c r="BS200" s="123"/>
      <c r="BT200" s="123"/>
      <c r="BU200" s="123"/>
      <c r="BV200" s="123"/>
      <c r="BW200" s="123"/>
      <c r="BX200" s="123"/>
      <c r="BY200" s="123"/>
      <c r="BZ200" s="123"/>
      <c r="CA200" s="123"/>
      <c r="CB200" s="123"/>
      <c r="CC200" s="123"/>
      <c r="CD200" s="123"/>
      <c r="CE200" s="123"/>
      <c r="CF200" s="123"/>
      <c r="CG200" s="123"/>
      <c r="CH200" s="123"/>
      <c r="CI200" s="123"/>
      <c r="CJ200" s="123"/>
      <c r="CK200" s="123"/>
      <c r="CL200" s="123"/>
      <c r="CM200" s="123"/>
      <c r="CN200" s="123"/>
      <c r="CO200" s="123"/>
      <c r="CP200" s="123"/>
      <c r="CQ200" s="123"/>
      <c r="CR200" s="123"/>
      <c r="CS200" s="123"/>
      <c r="CT200" s="123"/>
      <c r="CU200" s="123"/>
      <c r="CV200" s="123"/>
      <c r="CW200" s="123"/>
      <c r="CX200" s="123"/>
      <c r="CY200" s="123"/>
      <c r="CZ200" s="123"/>
      <c r="DA200" s="123"/>
      <c r="DB200" s="123"/>
      <c r="DC200" s="123"/>
      <c r="DD200" s="123"/>
      <c r="DE200" s="123"/>
      <c r="DF200" s="123"/>
      <c r="DG200" s="123"/>
      <c r="DH200" s="123"/>
      <c r="DI200" s="123"/>
      <c r="DJ200" s="123"/>
      <c r="DK200" s="123"/>
      <c r="DL200" s="123"/>
      <c r="DM200" s="123"/>
      <c r="DN200" s="123"/>
      <c r="DO200" s="123"/>
      <c r="DP200" s="123"/>
      <c r="DQ200" s="123"/>
      <c r="DR200" s="123"/>
      <c r="DS200" s="123"/>
      <c r="DT200" s="123"/>
      <c r="DU200" s="123"/>
      <c r="DV200" s="123"/>
      <c r="DW200" s="123"/>
      <c r="DX200" s="123"/>
      <c r="DY200" s="123"/>
      <c r="DZ200" s="123"/>
      <c r="EA200" s="123"/>
      <c r="EB200" s="123"/>
      <c r="EC200" s="123"/>
      <c r="ED200" s="123"/>
      <c r="EE200" s="123"/>
      <c r="EF200" s="123"/>
      <c r="EG200" s="123"/>
      <c r="EH200" s="123"/>
      <c r="EI200" s="123"/>
      <c r="EJ200" s="123"/>
      <c r="EK200" s="123"/>
      <c r="EL200" s="123"/>
      <c r="EM200" s="123"/>
      <c r="EN200" s="123"/>
      <c r="EO200" s="123"/>
      <c r="EP200" s="123"/>
      <c r="EQ200" s="123"/>
      <c r="ER200" s="123"/>
      <c r="ES200" s="123"/>
      <c r="ET200" s="123"/>
      <c r="EU200" s="123"/>
      <c r="EV200" s="123"/>
      <c r="EW200" s="123"/>
      <c r="EX200" s="123"/>
      <c r="EY200" s="123"/>
      <c r="EZ200" s="123"/>
      <c r="FA200" s="123"/>
      <c r="FB200" s="123"/>
      <c r="FC200" s="123"/>
      <c r="FD200" s="123"/>
      <c r="FE200" s="123"/>
      <c r="FF200" s="123"/>
      <c r="FG200" s="123"/>
      <c r="FH200" s="123"/>
      <c r="FI200" s="123"/>
      <c r="FJ200" s="123"/>
      <c r="FK200" s="123"/>
      <c r="FL200" s="123"/>
      <c r="FM200" s="123"/>
      <c r="FN200" s="123"/>
      <c r="FO200" s="123"/>
      <c r="FP200" s="123"/>
      <c r="FQ200" s="123"/>
      <c r="FR200" s="123"/>
      <c r="FS200" s="123"/>
      <c r="FT200" s="123"/>
      <c r="FU200" s="123"/>
      <c r="FV200" s="123"/>
      <c r="FW200" s="123"/>
      <c r="FX200" s="123"/>
      <c r="FY200" s="123"/>
      <c r="FZ200" s="123"/>
      <c r="GA200" s="123"/>
      <c r="GB200" s="123"/>
      <c r="GC200" s="123"/>
      <c r="GD200" s="123"/>
      <c r="GE200" s="123"/>
      <c r="GF200" s="123"/>
      <c r="GG200" s="123"/>
      <c r="GH200" s="123"/>
      <c r="GI200" s="123"/>
      <c r="GJ200" s="123"/>
      <c r="GK200" s="123"/>
      <c r="GL200" s="123"/>
      <c r="GM200" s="123"/>
      <c r="GN200" s="123"/>
      <c r="GO200" s="123"/>
      <c r="GP200" s="123"/>
      <c r="GQ200" s="123"/>
      <c r="GR200" s="123"/>
      <c r="GS200" s="123"/>
      <c r="GT200" s="123"/>
      <c r="GU200" s="123"/>
      <c r="GV200" s="123"/>
      <c r="GW200" s="123"/>
      <c r="GX200" s="123"/>
      <c r="GY200" s="123"/>
      <c r="GZ200" s="123"/>
      <c r="HA200" s="123"/>
      <c r="HB200" s="123"/>
      <c r="HC200" s="123"/>
      <c r="HD200" s="123"/>
      <c r="HE200" s="123"/>
      <c r="HF200" s="123"/>
      <c r="HG200" s="123"/>
      <c r="HH200" s="123"/>
      <c r="HI200" s="123"/>
      <c r="HJ200" s="123"/>
      <c r="HK200" s="123"/>
      <c r="HL200" s="123"/>
      <c r="HM200" s="123"/>
      <c r="HN200" s="123"/>
      <c r="HO200" s="123"/>
      <c r="HP200" s="123"/>
      <c r="HQ200" s="123"/>
      <c r="HR200" s="123"/>
      <c r="HS200" s="123"/>
      <c r="HT200" s="123"/>
      <c r="HU200" s="123"/>
      <c r="HV200" s="123"/>
      <c r="HW200" s="123"/>
      <c r="HX200" s="123"/>
      <c r="HY200" s="123"/>
      <c r="HZ200" s="123"/>
      <c r="IA200" s="123"/>
      <c r="IB200" s="123"/>
      <c r="IC200" s="123"/>
      <c r="ID200" s="123"/>
      <c r="IE200" s="123"/>
      <c r="IF200" s="123"/>
      <c r="IG200" s="123"/>
      <c r="IH200" s="123"/>
      <c r="II200" s="123"/>
      <c r="IJ200" s="123"/>
      <c r="IK200" s="123"/>
      <c r="IL200" s="123"/>
      <c r="IM200" s="123"/>
      <c r="IN200" s="123"/>
      <c r="IO200" s="123"/>
      <c r="IP200" s="123"/>
      <c r="IQ200" s="123"/>
      <c r="IR200" s="123"/>
      <c r="IS200" s="123"/>
      <c r="IT200" s="123"/>
      <c r="IU200" s="123"/>
    </row>
    <row r="201" spans="1:255" s="124" customFormat="1" ht="18" customHeight="1">
      <c r="A201" s="91"/>
      <c r="B201" s="249"/>
      <c r="C201" s="287"/>
      <c r="D201" s="249"/>
      <c r="E201" s="251"/>
      <c r="F201" s="87"/>
      <c r="G201" s="87"/>
      <c r="H201" s="401"/>
      <c r="I201" s="123"/>
      <c r="J201" s="123"/>
      <c r="K201" s="123"/>
      <c r="L201" s="123"/>
      <c r="M201" s="123"/>
      <c r="N201" s="123"/>
      <c r="O201" s="123"/>
      <c r="P201" s="123"/>
      <c r="Q201" s="123"/>
      <c r="R201" s="123"/>
      <c r="S201" s="123"/>
      <c r="T201" s="123"/>
      <c r="U201" s="123"/>
      <c r="V201" s="123"/>
      <c r="W201" s="123"/>
      <c r="X201" s="123"/>
      <c r="Y201" s="123"/>
      <c r="Z201" s="123"/>
      <c r="AA201" s="123"/>
      <c r="AB201" s="123"/>
      <c r="AC201" s="123"/>
      <c r="AD201" s="123"/>
      <c r="AE201" s="123"/>
      <c r="AF201" s="123"/>
      <c r="AG201" s="123"/>
      <c r="AH201" s="123"/>
      <c r="AI201" s="123"/>
      <c r="AJ201" s="123"/>
      <c r="AK201" s="123"/>
      <c r="AL201" s="123"/>
      <c r="AM201" s="123"/>
      <c r="AN201" s="123"/>
      <c r="AO201" s="123"/>
      <c r="AP201" s="123"/>
      <c r="AQ201" s="123"/>
      <c r="AR201" s="123"/>
      <c r="AS201" s="123"/>
      <c r="AT201" s="123"/>
      <c r="AU201" s="123"/>
      <c r="AV201" s="123"/>
      <c r="AW201" s="123"/>
      <c r="AX201" s="123"/>
      <c r="AY201" s="123"/>
      <c r="AZ201" s="123"/>
      <c r="BA201" s="123"/>
      <c r="BB201" s="123"/>
      <c r="BC201" s="123"/>
      <c r="BD201" s="123"/>
      <c r="BE201" s="123"/>
      <c r="BF201" s="123"/>
      <c r="BG201" s="123"/>
      <c r="BH201" s="123"/>
      <c r="BI201" s="123"/>
      <c r="BJ201" s="123"/>
      <c r="BK201" s="123"/>
      <c r="BL201" s="123"/>
      <c r="BM201" s="123"/>
      <c r="BN201" s="123"/>
      <c r="BO201" s="123"/>
      <c r="BP201" s="123"/>
      <c r="BQ201" s="123"/>
      <c r="BR201" s="123"/>
      <c r="BS201" s="123"/>
      <c r="BT201" s="123"/>
      <c r="BU201" s="123"/>
      <c r="BV201" s="123"/>
      <c r="BW201" s="123"/>
      <c r="BX201" s="123"/>
      <c r="BY201" s="123"/>
      <c r="BZ201" s="123"/>
      <c r="CA201" s="123"/>
      <c r="CB201" s="123"/>
      <c r="CC201" s="123"/>
      <c r="CD201" s="123"/>
      <c r="CE201" s="123"/>
      <c r="CF201" s="123"/>
      <c r="CG201" s="123"/>
      <c r="CH201" s="123"/>
      <c r="CI201" s="123"/>
      <c r="CJ201" s="123"/>
      <c r="CK201" s="123"/>
      <c r="CL201" s="123"/>
      <c r="CM201" s="123"/>
      <c r="CN201" s="123"/>
      <c r="CO201" s="123"/>
      <c r="CP201" s="123"/>
      <c r="CQ201" s="123"/>
      <c r="CR201" s="123"/>
      <c r="CS201" s="123"/>
      <c r="CT201" s="123"/>
      <c r="CU201" s="123"/>
      <c r="CV201" s="123"/>
      <c r="CW201" s="123"/>
      <c r="CX201" s="123"/>
      <c r="CY201" s="123"/>
      <c r="CZ201" s="123"/>
      <c r="DA201" s="123"/>
      <c r="DB201" s="123"/>
      <c r="DC201" s="123"/>
      <c r="DD201" s="123"/>
      <c r="DE201" s="123"/>
      <c r="DF201" s="123"/>
      <c r="DG201" s="123"/>
      <c r="DH201" s="123"/>
      <c r="DI201" s="123"/>
      <c r="DJ201" s="123"/>
      <c r="DK201" s="123"/>
      <c r="DL201" s="123"/>
      <c r="DM201" s="123"/>
      <c r="DN201" s="123"/>
      <c r="DO201" s="123"/>
      <c r="DP201" s="123"/>
      <c r="DQ201" s="123"/>
      <c r="DR201" s="123"/>
      <c r="DS201" s="123"/>
      <c r="DT201" s="123"/>
      <c r="DU201" s="123"/>
      <c r="DV201" s="123"/>
      <c r="DW201" s="123"/>
      <c r="DX201" s="123"/>
      <c r="DY201" s="123"/>
      <c r="DZ201" s="123"/>
      <c r="EA201" s="123"/>
      <c r="EB201" s="123"/>
      <c r="EC201" s="123"/>
      <c r="ED201" s="123"/>
      <c r="EE201" s="123"/>
      <c r="EF201" s="123"/>
      <c r="EG201" s="123"/>
      <c r="EH201" s="123"/>
      <c r="EI201" s="123"/>
      <c r="EJ201" s="123"/>
      <c r="EK201" s="123"/>
      <c r="EL201" s="123"/>
      <c r="EM201" s="123"/>
      <c r="EN201" s="123"/>
      <c r="EO201" s="123"/>
      <c r="EP201" s="123"/>
      <c r="EQ201" s="123"/>
      <c r="ER201" s="123"/>
      <c r="ES201" s="123"/>
      <c r="ET201" s="123"/>
      <c r="EU201" s="123"/>
      <c r="EV201" s="123"/>
      <c r="EW201" s="123"/>
      <c r="EX201" s="123"/>
      <c r="EY201" s="123"/>
      <c r="EZ201" s="123"/>
      <c r="FA201" s="123"/>
      <c r="FB201" s="123"/>
      <c r="FC201" s="123"/>
      <c r="FD201" s="123"/>
      <c r="FE201" s="123"/>
      <c r="FF201" s="123"/>
      <c r="FG201" s="123"/>
      <c r="FH201" s="123"/>
      <c r="FI201" s="123"/>
      <c r="FJ201" s="123"/>
      <c r="FK201" s="123"/>
      <c r="FL201" s="123"/>
      <c r="FM201" s="123"/>
      <c r="FN201" s="123"/>
      <c r="FO201" s="123"/>
      <c r="FP201" s="123"/>
      <c r="FQ201" s="123"/>
      <c r="FR201" s="123"/>
      <c r="FS201" s="123"/>
      <c r="FT201" s="123"/>
      <c r="FU201" s="123"/>
      <c r="FV201" s="123"/>
      <c r="FW201" s="123"/>
      <c r="FX201" s="123"/>
      <c r="FY201" s="123"/>
      <c r="FZ201" s="123"/>
      <c r="GA201" s="123"/>
      <c r="GB201" s="123"/>
      <c r="GC201" s="123"/>
      <c r="GD201" s="123"/>
      <c r="GE201" s="123"/>
      <c r="GF201" s="123"/>
      <c r="GG201" s="123"/>
      <c r="GH201" s="123"/>
      <c r="GI201" s="123"/>
      <c r="GJ201" s="123"/>
      <c r="GK201" s="123"/>
      <c r="GL201" s="123"/>
      <c r="GM201" s="123"/>
      <c r="GN201" s="123"/>
      <c r="GO201" s="123"/>
      <c r="GP201" s="123"/>
      <c r="GQ201" s="123"/>
      <c r="GR201" s="123"/>
      <c r="GS201" s="123"/>
      <c r="GT201" s="123"/>
      <c r="GU201" s="123"/>
      <c r="GV201" s="123"/>
      <c r="GW201" s="123"/>
      <c r="GX201" s="123"/>
      <c r="GY201" s="123"/>
      <c r="GZ201" s="123"/>
      <c r="HA201" s="123"/>
      <c r="HB201" s="123"/>
      <c r="HC201" s="123"/>
      <c r="HD201" s="123"/>
      <c r="HE201" s="123"/>
      <c r="HF201" s="123"/>
      <c r="HG201" s="123"/>
      <c r="HH201" s="123"/>
      <c r="HI201" s="123"/>
      <c r="HJ201" s="123"/>
      <c r="HK201" s="123"/>
      <c r="HL201" s="123"/>
      <c r="HM201" s="123"/>
      <c r="HN201" s="123"/>
      <c r="HO201" s="123"/>
      <c r="HP201" s="123"/>
      <c r="HQ201" s="123"/>
      <c r="HR201" s="123"/>
      <c r="HS201" s="123"/>
      <c r="HT201" s="123"/>
      <c r="HU201" s="123"/>
      <c r="HV201" s="123"/>
      <c r="HW201" s="123"/>
      <c r="HX201" s="123"/>
      <c r="HY201" s="123"/>
      <c r="HZ201" s="123"/>
      <c r="IA201" s="123"/>
      <c r="IB201" s="123"/>
      <c r="IC201" s="123"/>
      <c r="ID201" s="123"/>
      <c r="IE201" s="123"/>
      <c r="IF201" s="123"/>
      <c r="IG201" s="123"/>
      <c r="IH201" s="123"/>
      <c r="II201" s="123"/>
      <c r="IJ201" s="123"/>
      <c r="IK201" s="123"/>
      <c r="IL201" s="123"/>
      <c r="IM201" s="123"/>
      <c r="IN201" s="123"/>
      <c r="IO201" s="123"/>
      <c r="IP201" s="123"/>
      <c r="IQ201" s="123"/>
      <c r="IR201" s="123"/>
      <c r="IS201" s="123"/>
      <c r="IT201" s="123"/>
      <c r="IU201" s="123"/>
    </row>
    <row r="202" spans="1:255" s="124" customFormat="1" ht="27.9" customHeight="1">
      <c r="A202" s="722" t="s">
        <v>507</v>
      </c>
      <c r="B202" s="732"/>
      <c r="C202" s="732"/>
      <c r="D202" s="860"/>
      <c r="E202" s="732"/>
      <c r="F202" s="87"/>
      <c r="G202" s="87"/>
      <c r="H202" s="401"/>
      <c r="I202" s="123"/>
      <c r="J202" s="123"/>
      <c r="K202" s="123"/>
      <c r="L202" s="123"/>
      <c r="M202" s="123"/>
      <c r="N202" s="123"/>
      <c r="O202" s="123"/>
      <c r="P202" s="123"/>
      <c r="Q202" s="123"/>
      <c r="R202" s="123"/>
      <c r="S202" s="123"/>
      <c r="T202" s="123"/>
      <c r="U202" s="123"/>
      <c r="V202" s="123"/>
      <c r="W202" s="123"/>
      <c r="X202" s="123"/>
      <c r="Y202" s="123"/>
      <c r="Z202" s="123"/>
      <c r="AA202" s="123"/>
      <c r="AB202" s="123"/>
      <c r="AC202" s="123"/>
      <c r="AD202" s="123"/>
      <c r="AE202" s="123"/>
      <c r="AF202" s="123"/>
      <c r="AG202" s="123"/>
      <c r="AH202" s="123"/>
      <c r="AI202" s="123"/>
      <c r="AJ202" s="123"/>
      <c r="AK202" s="123"/>
      <c r="AL202" s="123"/>
      <c r="AM202" s="123"/>
      <c r="AN202" s="123"/>
      <c r="AO202" s="123"/>
      <c r="AP202" s="123"/>
      <c r="AQ202" s="123"/>
      <c r="AR202" s="123"/>
      <c r="AS202" s="123"/>
      <c r="AT202" s="123"/>
      <c r="AU202" s="123"/>
      <c r="AV202" s="123"/>
      <c r="AW202" s="123"/>
      <c r="AX202" s="123"/>
      <c r="AY202" s="123"/>
      <c r="AZ202" s="123"/>
      <c r="BA202" s="123"/>
      <c r="BB202" s="123"/>
      <c r="BC202" s="123"/>
      <c r="BD202" s="123"/>
      <c r="BE202" s="123"/>
      <c r="BF202" s="123"/>
      <c r="BG202" s="123"/>
      <c r="BH202" s="123"/>
      <c r="BI202" s="123"/>
      <c r="BJ202" s="123"/>
      <c r="BK202" s="123"/>
      <c r="BL202" s="123"/>
      <c r="BM202" s="123"/>
      <c r="BN202" s="123"/>
      <c r="BO202" s="123"/>
      <c r="BP202" s="123"/>
      <c r="BQ202" s="123"/>
      <c r="BR202" s="123"/>
      <c r="BS202" s="123"/>
      <c r="BT202" s="123"/>
      <c r="BU202" s="123"/>
      <c r="BV202" s="123"/>
      <c r="BW202" s="123"/>
      <c r="BX202" s="123"/>
      <c r="BY202" s="123"/>
      <c r="BZ202" s="123"/>
      <c r="CA202" s="123"/>
      <c r="CB202" s="123"/>
      <c r="CC202" s="123"/>
      <c r="CD202" s="123"/>
      <c r="CE202" s="123"/>
      <c r="CF202" s="123"/>
      <c r="CG202" s="123"/>
      <c r="CH202" s="123"/>
      <c r="CI202" s="123"/>
      <c r="CJ202" s="123"/>
      <c r="CK202" s="123"/>
      <c r="CL202" s="123"/>
      <c r="CM202" s="123"/>
      <c r="CN202" s="123"/>
      <c r="CO202" s="123"/>
      <c r="CP202" s="123"/>
      <c r="CQ202" s="123"/>
      <c r="CR202" s="123"/>
      <c r="CS202" s="123"/>
      <c r="CT202" s="123"/>
      <c r="CU202" s="123"/>
      <c r="CV202" s="123"/>
      <c r="CW202" s="123"/>
      <c r="CX202" s="123"/>
      <c r="CY202" s="123"/>
      <c r="CZ202" s="123"/>
      <c r="DA202" s="123"/>
      <c r="DB202" s="123"/>
      <c r="DC202" s="123"/>
      <c r="DD202" s="123"/>
      <c r="DE202" s="123"/>
      <c r="DF202" s="123"/>
      <c r="DG202" s="123"/>
      <c r="DH202" s="123"/>
      <c r="DI202" s="123"/>
      <c r="DJ202" s="123"/>
      <c r="DK202" s="123"/>
      <c r="DL202" s="123"/>
      <c r="DM202" s="123"/>
      <c r="DN202" s="123"/>
      <c r="DO202" s="123"/>
      <c r="DP202" s="123"/>
      <c r="DQ202" s="123"/>
      <c r="DR202" s="123"/>
      <c r="DS202" s="123"/>
      <c r="DT202" s="123"/>
      <c r="DU202" s="123"/>
      <c r="DV202" s="123"/>
      <c r="DW202" s="123"/>
      <c r="DX202" s="123"/>
      <c r="DY202" s="123"/>
      <c r="DZ202" s="123"/>
      <c r="EA202" s="123"/>
      <c r="EB202" s="123"/>
      <c r="EC202" s="123"/>
      <c r="ED202" s="123"/>
      <c r="EE202" s="123"/>
      <c r="EF202" s="123"/>
      <c r="EG202" s="123"/>
      <c r="EH202" s="123"/>
      <c r="EI202" s="123"/>
      <c r="EJ202" s="123"/>
      <c r="EK202" s="123"/>
      <c r="EL202" s="123"/>
      <c r="EM202" s="123"/>
      <c r="EN202" s="123"/>
      <c r="EO202" s="123"/>
      <c r="EP202" s="123"/>
      <c r="EQ202" s="123"/>
      <c r="ER202" s="123"/>
      <c r="ES202" s="123"/>
      <c r="ET202" s="123"/>
      <c r="EU202" s="123"/>
      <c r="EV202" s="123"/>
      <c r="EW202" s="123"/>
      <c r="EX202" s="123"/>
      <c r="EY202" s="123"/>
      <c r="EZ202" s="123"/>
      <c r="FA202" s="123"/>
      <c r="FB202" s="123"/>
      <c r="FC202" s="123"/>
      <c r="FD202" s="123"/>
      <c r="FE202" s="123"/>
      <c r="FF202" s="123"/>
      <c r="FG202" s="123"/>
      <c r="FH202" s="123"/>
      <c r="FI202" s="123"/>
      <c r="FJ202" s="123"/>
      <c r="FK202" s="123"/>
      <c r="FL202" s="123"/>
      <c r="FM202" s="123"/>
      <c r="FN202" s="123"/>
      <c r="FO202" s="123"/>
      <c r="FP202" s="123"/>
      <c r="FQ202" s="123"/>
      <c r="FR202" s="123"/>
      <c r="FS202" s="123"/>
      <c r="FT202" s="123"/>
      <c r="FU202" s="123"/>
      <c r="FV202" s="123"/>
      <c r="FW202" s="123"/>
      <c r="FX202" s="123"/>
      <c r="FY202" s="123"/>
      <c r="FZ202" s="123"/>
      <c r="GA202" s="123"/>
      <c r="GB202" s="123"/>
      <c r="GC202" s="123"/>
      <c r="GD202" s="123"/>
      <c r="GE202" s="123"/>
      <c r="GF202" s="123"/>
      <c r="GG202" s="123"/>
      <c r="GH202" s="123"/>
      <c r="GI202" s="123"/>
      <c r="GJ202" s="123"/>
      <c r="GK202" s="123"/>
      <c r="GL202" s="123"/>
      <c r="GM202" s="123"/>
      <c r="GN202" s="123"/>
      <c r="GO202" s="123"/>
      <c r="GP202" s="123"/>
      <c r="GQ202" s="123"/>
      <c r="GR202" s="123"/>
      <c r="GS202" s="123"/>
      <c r="GT202" s="123"/>
      <c r="GU202" s="123"/>
      <c r="GV202" s="123"/>
      <c r="GW202" s="123"/>
      <c r="GX202" s="123"/>
      <c r="GY202" s="123"/>
      <c r="GZ202" s="123"/>
      <c r="HA202" s="123"/>
      <c r="HB202" s="123"/>
      <c r="HC202" s="123"/>
      <c r="HD202" s="123"/>
      <c r="HE202" s="123"/>
      <c r="HF202" s="123"/>
      <c r="HG202" s="123"/>
      <c r="HH202" s="123"/>
      <c r="HI202" s="123"/>
      <c r="HJ202" s="123"/>
      <c r="HK202" s="123"/>
      <c r="HL202" s="123"/>
      <c r="HM202" s="123"/>
      <c r="HN202" s="123"/>
      <c r="HO202" s="123"/>
      <c r="HP202" s="123"/>
      <c r="HQ202" s="123"/>
      <c r="HR202" s="123"/>
      <c r="HS202" s="123"/>
      <c r="HT202" s="123"/>
      <c r="HU202" s="123"/>
      <c r="HV202" s="123"/>
      <c r="HW202" s="123"/>
      <c r="HX202" s="123"/>
      <c r="HY202" s="123"/>
      <c r="HZ202" s="123"/>
      <c r="IA202" s="123"/>
      <c r="IB202" s="123"/>
      <c r="IC202" s="123"/>
      <c r="ID202" s="123"/>
      <c r="IE202" s="123"/>
      <c r="IF202" s="123"/>
      <c r="IG202" s="123"/>
      <c r="IH202" s="123"/>
      <c r="II202" s="123"/>
      <c r="IJ202" s="123"/>
      <c r="IK202" s="123"/>
      <c r="IL202" s="123"/>
      <c r="IM202" s="123"/>
      <c r="IN202" s="123"/>
      <c r="IO202" s="123"/>
      <c r="IP202" s="123"/>
      <c r="IQ202" s="123"/>
      <c r="IR202" s="123"/>
      <c r="IS202" s="123"/>
      <c r="IT202" s="123"/>
      <c r="IU202" s="123"/>
    </row>
    <row r="203" spans="1:255" s="124" customFormat="1" ht="17.5">
      <c r="A203" s="91"/>
      <c r="B203" s="783" t="s">
        <v>814</v>
      </c>
      <c r="C203" s="783"/>
      <c r="D203" s="284"/>
      <c r="E203" s="139"/>
      <c r="F203" s="87"/>
      <c r="G203" s="87"/>
      <c r="H203" s="401"/>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123"/>
      <c r="EY203" s="123"/>
      <c r="EZ203" s="123"/>
      <c r="FA203" s="123"/>
      <c r="FB203" s="123"/>
      <c r="FC203" s="123"/>
      <c r="FD203" s="123"/>
      <c r="FE203" s="123"/>
      <c r="FF203" s="123"/>
      <c r="FG203" s="123"/>
      <c r="FH203" s="123"/>
      <c r="FI203" s="123"/>
      <c r="FJ203" s="123"/>
      <c r="FK203" s="123"/>
      <c r="FL203" s="123"/>
      <c r="FM203" s="123"/>
      <c r="FN203" s="123"/>
      <c r="FO203" s="123"/>
      <c r="FP203" s="123"/>
      <c r="FQ203" s="123"/>
      <c r="FR203" s="123"/>
      <c r="FS203" s="123"/>
      <c r="FT203" s="123"/>
      <c r="FU203" s="123"/>
      <c r="FV203" s="123"/>
      <c r="FW203" s="123"/>
      <c r="FX203" s="123"/>
      <c r="FY203" s="123"/>
      <c r="FZ203" s="123"/>
      <c r="GA203" s="123"/>
      <c r="GB203" s="123"/>
      <c r="GC203" s="123"/>
      <c r="GD203" s="123"/>
      <c r="GE203" s="123"/>
      <c r="GF203" s="123"/>
      <c r="GG203" s="123"/>
      <c r="GH203" s="123"/>
      <c r="GI203" s="123"/>
      <c r="GJ203" s="123"/>
      <c r="GK203" s="123"/>
      <c r="GL203" s="123"/>
      <c r="GM203" s="123"/>
      <c r="GN203" s="123"/>
      <c r="GO203" s="123"/>
      <c r="GP203" s="123"/>
      <c r="GQ203" s="123"/>
      <c r="GR203" s="123"/>
      <c r="GS203" s="123"/>
      <c r="GT203" s="123"/>
      <c r="GU203" s="123"/>
      <c r="GV203" s="123"/>
      <c r="GW203" s="123"/>
      <c r="GX203" s="123"/>
      <c r="GY203" s="123"/>
      <c r="GZ203" s="123"/>
      <c r="HA203" s="123"/>
      <c r="HB203" s="123"/>
      <c r="HC203" s="123"/>
      <c r="HD203" s="123"/>
      <c r="HE203" s="123"/>
      <c r="HF203" s="123"/>
      <c r="HG203" s="123"/>
      <c r="HH203" s="123"/>
      <c r="HI203" s="123"/>
      <c r="HJ203" s="123"/>
      <c r="HK203" s="123"/>
      <c r="HL203" s="123"/>
      <c r="HM203" s="123"/>
      <c r="HN203" s="123"/>
      <c r="HO203" s="123"/>
      <c r="HP203" s="123"/>
      <c r="HQ203" s="123"/>
      <c r="HR203" s="123"/>
      <c r="HS203" s="123"/>
      <c r="HT203" s="123"/>
      <c r="HU203" s="123"/>
      <c r="HV203" s="123"/>
      <c r="HW203" s="123"/>
      <c r="HX203" s="123"/>
      <c r="HY203" s="123"/>
      <c r="HZ203" s="123"/>
      <c r="IA203" s="123"/>
      <c r="IB203" s="123"/>
      <c r="IC203" s="123"/>
      <c r="ID203" s="123"/>
      <c r="IE203" s="123"/>
      <c r="IF203" s="123"/>
      <c r="IG203" s="123"/>
      <c r="IH203" s="123"/>
      <c r="II203" s="123"/>
      <c r="IJ203" s="123"/>
      <c r="IK203" s="123"/>
      <c r="IL203" s="123"/>
      <c r="IM203" s="123"/>
      <c r="IN203" s="123"/>
      <c r="IO203" s="123"/>
      <c r="IP203" s="123"/>
      <c r="IQ203" s="123"/>
      <c r="IR203" s="123"/>
      <c r="IS203" s="123"/>
      <c r="IT203" s="123"/>
      <c r="IU203" s="123"/>
    </row>
    <row r="204" spans="1:255" s="124" customFormat="1" ht="27.65" customHeight="1">
      <c r="A204" s="122"/>
      <c r="B204" s="781" t="s">
        <v>513</v>
      </c>
      <c r="C204" s="782"/>
      <c r="D204" s="227"/>
      <c r="E204" s="233"/>
      <c r="F204" s="123"/>
      <c r="G204" s="123"/>
      <c r="H204" s="401"/>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c r="CW204" s="123"/>
      <c r="CX204" s="123"/>
      <c r="CY204" s="123"/>
      <c r="CZ204" s="123"/>
      <c r="DA204" s="123"/>
      <c r="DB204" s="123"/>
      <c r="DC204" s="123"/>
      <c r="DD204" s="123"/>
      <c r="DE204" s="123"/>
      <c r="DF204" s="123"/>
      <c r="DG204" s="123"/>
      <c r="DH204" s="123"/>
      <c r="DI204" s="123"/>
      <c r="DJ204" s="123"/>
      <c r="DK204" s="123"/>
      <c r="DL204" s="123"/>
      <c r="DM204" s="123"/>
      <c r="DN204" s="123"/>
      <c r="DO204" s="123"/>
      <c r="DP204" s="123"/>
      <c r="DQ204" s="123"/>
      <c r="DR204" s="123"/>
      <c r="DS204" s="123"/>
      <c r="DT204" s="123"/>
      <c r="DU204" s="123"/>
      <c r="DV204" s="123"/>
      <c r="DW204" s="123"/>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123"/>
      <c r="EY204" s="123"/>
      <c r="EZ204" s="123"/>
      <c r="FA204" s="123"/>
      <c r="FB204" s="123"/>
      <c r="FC204" s="123"/>
      <c r="FD204" s="123"/>
      <c r="FE204" s="123"/>
      <c r="FF204" s="123"/>
      <c r="FG204" s="123"/>
      <c r="FH204" s="123"/>
      <c r="FI204" s="123"/>
      <c r="FJ204" s="123"/>
      <c r="FK204" s="123"/>
      <c r="FL204" s="123"/>
      <c r="FM204" s="123"/>
      <c r="FN204" s="123"/>
      <c r="FO204" s="123"/>
      <c r="FP204" s="123"/>
      <c r="FQ204" s="123"/>
      <c r="FR204" s="123"/>
      <c r="FS204" s="123"/>
      <c r="FT204" s="123"/>
      <c r="FU204" s="123"/>
      <c r="FV204" s="123"/>
      <c r="FW204" s="123"/>
      <c r="FX204" s="123"/>
      <c r="FY204" s="123"/>
      <c r="FZ204" s="123"/>
      <c r="GA204" s="123"/>
      <c r="GB204" s="123"/>
      <c r="GC204" s="123"/>
      <c r="GD204" s="123"/>
      <c r="GE204" s="123"/>
      <c r="GF204" s="123"/>
      <c r="GG204" s="123"/>
      <c r="GH204" s="123"/>
      <c r="GI204" s="123"/>
      <c r="GJ204" s="123"/>
      <c r="GK204" s="123"/>
      <c r="GL204" s="123"/>
      <c r="GM204" s="123"/>
      <c r="GN204" s="123"/>
      <c r="GO204" s="123"/>
      <c r="GP204" s="123"/>
      <c r="GQ204" s="123"/>
      <c r="GR204" s="123"/>
      <c r="GS204" s="123"/>
      <c r="GT204" s="123"/>
      <c r="GU204" s="123"/>
      <c r="GV204" s="123"/>
      <c r="GW204" s="123"/>
      <c r="GX204" s="123"/>
      <c r="GY204" s="123"/>
      <c r="GZ204" s="123"/>
      <c r="HA204" s="123"/>
      <c r="HB204" s="123"/>
      <c r="HC204" s="123"/>
      <c r="HD204" s="123"/>
      <c r="HE204" s="123"/>
      <c r="HF204" s="123"/>
      <c r="HG204" s="123"/>
      <c r="HH204" s="123"/>
      <c r="HI204" s="123"/>
      <c r="HJ204" s="123"/>
      <c r="HK204" s="123"/>
      <c r="HL204" s="123"/>
      <c r="HM204" s="123"/>
      <c r="HN204" s="123"/>
      <c r="HO204" s="123"/>
      <c r="HP204" s="123"/>
      <c r="HQ204" s="123"/>
      <c r="HR204" s="123"/>
      <c r="HS204" s="123"/>
      <c r="HT204" s="123"/>
      <c r="HU204" s="123"/>
      <c r="HV204" s="123"/>
      <c r="HW204" s="123"/>
      <c r="HX204" s="123"/>
      <c r="HY204" s="123"/>
      <c r="HZ204" s="123"/>
      <c r="IA204" s="123"/>
      <c r="IB204" s="123"/>
      <c r="IC204" s="123"/>
      <c r="ID204" s="123"/>
      <c r="IE204" s="123"/>
      <c r="IF204" s="123"/>
      <c r="IG204" s="123"/>
      <c r="IH204" s="123"/>
      <c r="II204" s="123"/>
      <c r="IJ204" s="123"/>
      <c r="IK204" s="123"/>
      <c r="IL204" s="123"/>
      <c r="IM204" s="123"/>
      <c r="IN204" s="123"/>
      <c r="IO204" s="123"/>
      <c r="IP204" s="123"/>
      <c r="IQ204" s="123"/>
      <c r="IR204" s="123"/>
      <c r="IS204" s="123"/>
      <c r="IT204" s="123"/>
      <c r="IU204" s="123"/>
    </row>
    <row r="205" spans="1:255" s="124" customFormat="1" ht="27.65" customHeight="1">
      <c r="A205" s="128"/>
      <c r="B205" s="781" t="s">
        <v>514</v>
      </c>
      <c r="C205" s="782"/>
      <c r="D205" s="227"/>
      <c r="E205" s="233"/>
      <c r="F205" s="123"/>
      <c r="G205" s="123"/>
      <c r="H205" s="401"/>
      <c r="I205" s="123"/>
      <c r="J205" s="123"/>
      <c r="K205" s="123"/>
      <c r="L205" s="123"/>
      <c r="M205" s="123"/>
      <c r="N205" s="123"/>
      <c r="O205" s="123"/>
      <c r="P205" s="123"/>
      <c r="Q205" s="123"/>
      <c r="R205" s="123"/>
      <c r="S205" s="123"/>
      <c r="T205" s="123"/>
      <c r="U205" s="123"/>
      <c r="V205" s="123"/>
      <c r="W205" s="123"/>
      <c r="X205" s="123"/>
      <c r="Y205" s="123"/>
      <c r="Z205" s="123"/>
      <c r="AA205" s="123"/>
      <c r="AB205" s="123"/>
      <c r="AC205" s="123"/>
      <c r="AD205" s="123"/>
      <c r="AE205" s="123"/>
      <c r="AF205" s="123"/>
      <c r="AG205" s="123"/>
      <c r="AH205" s="123"/>
      <c r="AI205" s="123"/>
      <c r="AJ205" s="123"/>
      <c r="AK205" s="123"/>
      <c r="AL205" s="123"/>
      <c r="AM205" s="123"/>
      <c r="AN205" s="123"/>
      <c r="AO205" s="123"/>
      <c r="AP205" s="123"/>
      <c r="AQ205" s="123"/>
      <c r="AR205" s="123"/>
      <c r="AS205" s="123"/>
      <c r="AT205" s="123"/>
      <c r="AU205" s="123"/>
      <c r="AV205" s="123"/>
      <c r="AW205" s="123"/>
      <c r="AX205" s="123"/>
      <c r="AY205" s="123"/>
      <c r="AZ205" s="123"/>
      <c r="BA205" s="123"/>
      <c r="BB205" s="123"/>
      <c r="BC205" s="123"/>
      <c r="BD205" s="123"/>
      <c r="BE205" s="123"/>
      <c r="BF205" s="123"/>
      <c r="BG205" s="123"/>
      <c r="BH205" s="123"/>
      <c r="BI205" s="123"/>
      <c r="BJ205" s="123"/>
      <c r="BK205" s="123"/>
      <c r="BL205" s="123"/>
      <c r="BM205" s="123"/>
      <c r="BN205" s="123"/>
      <c r="BO205" s="123"/>
      <c r="BP205" s="123"/>
      <c r="BQ205" s="123"/>
      <c r="BR205" s="123"/>
      <c r="BS205" s="123"/>
      <c r="BT205" s="123"/>
      <c r="BU205" s="123"/>
      <c r="BV205" s="123"/>
      <c r="BW205" s="123"/>
      <c r="BX205" s="123"/>
      <c r="BY205" s="123"/>
      <c r="BZ205" s="123"/>
      <c r="CA205" s="123"/>
      <c r="CB205" s="123"/>
      <c r="CC205" s="123"/>
      <c r="CD205" s="123"/>
      <c r="CE205" s="123"/>
      <c r="CF205" s="123"/>
      <c r="CG205" s="123"/>
      <c r="CH205" s="123"/>
      <c r="CI205" s="123"/>
      <c r="CJ205" s="123"/>
      <c r="CK205" s="123"/>
      <c r="CL205" s="123"/>
      <c r="CM205" s="123"/>
      <c r="CN205" s="123"/>
      <c r="CO205" s="123"/>
      <c r="CP205" s="123"/>
      <c r="CQ205" s="123"/>
      <c r="CR205" s="123"/>
      <c r="CS205" s="123"/>
      <c r="CT205" s="123"/>
      <c r="CU205" s="123"/>
      <c r="CV205" s="123"/>
      <c r="CW205" s="123"/>
      <c r="CX205" s="123"/>
      <c r="CY205" s="123"/>
      <c r="CZ205" s="123"/>
      <c r="DA205" s="123"/>
      <c r="DB205" s="123"/>
      <c r="DC205" s="123"/>
      <c r="DD205" s="123"/>
      <c r="DE205" s="123"/>
      <c r="DF205" s="123"/>
      <c r="DG205" s="123"/>
      <c r="DH205" s="123"/>
      <c r="DI205" s="123"/>
      <c r="DJ205" s="123"/>
      <c r="DK205" s="123"/>
      <c r="DL205" s="123"/>
      <c r="DM205" s="123"/>
      <c r="DN205" s="123"/>
      <c r="DO205" s="123"/>
      <c r="DP205" s="123"/>
      <c r="DQ205" s="123"/>
      <c r="DR205" s="123"/>
      <c r="DS205" s="123"/>
      <c r="DT205" s="123"/>
      <c r="DU205" s="123"/>
      <c r="DV205" s="123"/>
      <c r="DW205" s="123"/>
      <c r="DX205" s="123"/>
      <c r="DY205" s="123"/>
      <c r="DZ205" s="123"/>
      <c r="EA205" s="123"/>
      <c r="EB205" s="123"/>
      <c r="EC205" s="123"/>
      <c r="ED205" s="123"/>
      <c r="EE205" s="123"/>
      <c r="EF205" s="123"/>
      <c r="EG205" s="123"/>
      <c r="EH205" s="123"/>
      <c r="EI205" s="123"/>
      <c r="EJ205" s="123"/>
      <c r="EK205" s="123"/>
      <c r="EL205" s="123"/>
      <c r="EM205" s="123"/>
      <c r="EN205" s="123"/>
      <c r="EO205" s="123"/>
      <c r="EP205" s="123"/>
      <c r="EQ205" s="123"/>
      <c r="ER205" s="123"/>
      <c r="ES205" s="123"/>
      <c r="ET205" s="123"/>
      <c r="EU205" s="123"/>
      <c r="EV205" s="123"/>
      <c r="EW205" s="123"/>
      <c r="EX205" s="123"/>
      <c r="EY205" s="123"/>
      <c r="EZ205" s="123"/>
      <c r="FA205" s="123"/>
      <c r="FB205" s="123"/>
      <c r="FC205" s="123"/>
      <c r="FD205" s="123"/>
      <c r="FE205" s="123"/>
      <c r="FF205" s="123"/>
      <c r="FG205" s="123"/>
      <c r="FH205" s="123"/>
      <c r="FI205" s="123"/>
      <c r="FJ205" s="123"/>
      <c r="FK205" s="123"/>
      <c r="FL205" s="123"/>
      <c r="FM205" s="123"/>
      <c r="FN205" s="123"/>
      <c r="FO205" s="123"/>
      <c r="FP205" s="123"/>
      <c r="FQ205" s="123"/>
      <c r="FR205" s="123"/>
      <c r="FS205" s="123"/>
      <c r="FT205" s="123"/>
      <c r="FU205" s="123"/>
      <c r="FV205" s="123"/>
      <c r="FW205" s="123"/>
      <c r="FX205" s="123"/>
      <c r="FY205" s="123"/>
      <c r="FZ205" s="123"/>
      <c r="GA205" s="123"/>
      <c r="GB205" s="123"/>
      <c r="GC205" s="123"/>
      <c r="GD205" s="123"/>
      <c r="GE205" s="123"/>
      <c r="GF205" s="123"/>
      <c r="GG205" s="123"/>
      <c r="GH205" s="123"/>
      <c r="GI205" s="123"/>
      <c r="GJ205" s="123"/>
      <c r="GK205" s="123"/>
      <c r="GL205" s="123"/>
      <c r="GM205" s="123"/>
      <c r="GN205" s="123"/>
      <c r="GO205" s="123"/>
      <c r="GP205" s="123"/>
      <c r="GQ205" s="123"/>
      <c r="GR205" s="123"/>
      <c r="GS205" s="123"/>
      <c r="GT205" s="123"/>
      <c r="GU205" s="123"/>
      <c r="GV205" s="123"/>
      <c r="GW205" s="123"/>
      <c r="GX205" s="123"/>
      <c r="GY205" s="123"/>
      <c r="GZ205" s="123"/>
      <c r="HA205" s="123"/>
      <c r="HB205" s="123"/>
      <c r="HC205" s="123"/>
      <c r="HD205" s="123"/>
      <c r="HE205" s="123"/>
      <c r="HF205" s="123"/>
      <c r="HG205" s="123"/>
      <c r="HH205" s="123"/>
      <c r="HI205" s="123"/>
      <c r="HJ205" s="123"/>
      <c r="HK205" s="123"/>
      <c r="HL205" s="123"/>
      <c r="HM205" s="123"/>
      <c r="HN205" s="123"/>
      <c r="HO205" s="123"/>
      <c r="HP205" s="123"/>
      <c r="HQ205" s="123"/>
      <c r="HR205" s="123"/>
      <c r="HS205" s="123"/>
      <c r="HT205" s="123"/>
      <c r="HU205" s="123"/>
      <c r="HV205" s="123"/>
      <c r="HW205" s="123"/>
      <c r="HX205" s="123"/>
      <c r="HY205" s="123"/>
      <c r="HZ205" s="123"/>
      <c r="IA205" s="123"/>
      <c r="IB205" s="123"/>
      <c r="IC205" s="123"/>
      <c r="ID205" s="123"/>
      <c r="IE205" s="123"/>
      <c r="IF205" s="123"/>
      <c r="IG205" s="123"/>
      <c r="IH205" s="123"/>
      <c r="II205" s="123"/>
      <c r="IJ205" s="123"/>
      <c r="IK205" s="123"/>
      <c r="IL205" s="123"/>
      <c r="IM205" s="123"/>
      <c r="IN205" s="123"/>
      <c r="IO205" s="123"/>
      <c r="IP205" s="123"/>
      <c r="IQ205" s="123"/>
      <c r="IR205" s="123"/>
      <c r="IS205" s="123"/>
      <c r="IT205" s="123"/>
      <c r="IU205" s="123"/>
    </row>
    <row r="206" spans="1:255" s="124" customFormat="1" ht="27.65" customHeight="1">
      <c r="A206" s="122"/>
      <c r="B206" s="781" t="s">
        <v>508</v>
      </c>
      <c r="C206" s="782"/>
      <c r="D206" s="227"/>
      <c r="E206" s="233"/>
      <c r="F206" s="123"/>
      <c r="G206" s="123"/>
      <c r="H206" s="401"/>
      <c r="I206" s="123"/>
      <c r="J206" s="123"/>
      <c r="K206" s="123"/>
      <c r="L206" s="123"/>
      <c r="M206" s="123"/>
      <c r="N206" s="123"/>
      <c r="O206" s="123"/>
      <c r="P206" s="123"/>
      <c r="Q206" s="123"/>
      <c r="R206" s="123"/>
      <c r="S206" s="123"/>
      <c r="T206" s="123"/>
      <c r="U206" s="123"/>
      <c r="V206" s="123"/>
      <c r="W206" s="123"/>
      <c r="X206" s="123"/>
      <c r="Y206" s="123"/>
      <c r="Z206" s="123"/>
      <c r="AA206" s="123"/>
      <c r="AB206" s="123"/>
      <c r="AC206" s="123"/>
      <c r="AD206" s="123"/>
      <c r="AE206" s="123"/>
      <c r="AF206" s="123"/>
      <c r="AG206" s="123"/>
      <c r="AH206" s="123"/>
      <c r="AI206" s="123"/>
      <c r="AJ206" s="123"/>
      <c r="AK206" s="123"/>
      <c r="AL206" s="123"/>
      <c r="AM206" s="123"/>
      <c r="AN206" s="123"/>
      <c r="AO206" s="123"/>
      <c r="AP206" s="123"/>
      <c r="AQ206" s="123"/>
      <c r="AR206" s="123"/>
      <c r="AS206" s="123"/>
      <c r="AT206" s="123"/>
      <c r="AU206" s="123"/>
      <c r="AV206" s="123"/>
      <c r="AW206" s="123"/>
      <c r="AX206" s="123"/>
      <c r="AY206" s="123"/>
      <c r="AZ206" s="123"/>
      <c r="BA206" s="123"/>
      <c r="BB206" s="123"/>
      <c r="BC206" s="123"/>
      <c r="BD206" s="123"/>
      <c r="BE206" s="123"/>
      <c r="BF206" s="123"/>
      <c r="BG206" s="123"/>
      <c r="BH206" s="123"/>
      <c r="BI206" s="123"/>
      <c r="BJ206" s="123"/>
      <c r="BK206" s="123"/>
      <c r="BL206" s="123"/>
      <c r="BM206" s="123"/>
      <c r="BN206" s="123"/>
      <c r="BO206" s="123"/>
      <c r="BP206" s="123"/>
      <c r="BQ206" s="123"/>
      <c r="BR206" s="123"/>
      <c r="BS206" s="123"/>
      <c r="BT206" s="123"/>
      <c r="BU206" s="123"/>
      <c r="BV206" s="123"/>
      <c r="BW206" s="123"/>
      <c r="BX206" s="123"/>
      <c r="BY206" s="123"/>
      <c r="BZ206" s="123"/>
      <c r="CA206" s="123"/>
      <c r="CB206" s="123"/>
      <c r="CC206" s="123"/>
      <c r="CD206" s="123"/>
      <c r="CE206" s="123"/>
      <c r="CF206" s="123"/>
      <c r="CG206" s="123"/>
      <c r="CH206" s="123"/>
      <c r="CI206" s="123"/>
      <c r="CJ206" s="123"/>
      <c r="CK206" s="123"/>
      <c r="CL206" s="123"/>
      <c r="CM206" s="123"/>
      <c r="CN206" s="123"/>
      <c r="CO206" s="123"/>
      <c r="CP206" s="123"/>
      <c r="CQ206" s="123"/>
      <c r="CR206" s="123"/>
      <c r="CS206" s="123"/>
      <c r="CT206" s="123"/>
      <c r="CU206" s="123"/>
      <c r="CV206" s="123"/>
      <c r="CW206" s="123"/>
      <c r="CX206" s="123"/>
      <c r="CY206" s="123"/>
      <c r="CZ206" s="123"/>
      <c r="DA206" s="123"/>
      <c r="DB206" s="123"/>
      <c r="DC206" s="123"/>
      <c r="DD206" s="123"/>
      <c r="DE206" s="123"/>
      <c r="DF206" s="123"/>
      <c r="DG206" s="123"/>
      <c r="DH206" s="123"/>
      <c r="DI206" s="123"/>
      <c r="DJ206" s="123"/>
      <c r="DK206" s="123"/>
      <c r="DL206" s="123"/>
      <c r="DM206" s="123"/>
      <c r="DN206" s="123"/>
      <c r="DO206" s="123"/>
      <c r="DP206" s="123"/>
      <c r="DQ206" s="123"/>
      <c r="DR206" s="123"/>
      <c r="DS206" s="123"/>
      <c r="DT206" s="123"/>
      <c r="DU206" s="123"/>
      <c r="DV206" s="123"/>
      <c r="DW206" s="123"/>
      <c r="DX206" s="123"/>
      <c r="DY206" s="123"/>
      <c r="DZ206" s="123"/>
      <c r="EA206" s="123"/>
      <c r="EB206" s="123"/>
      <c r="EC206" s="123"/>
      <c r="ED206" s="123"/>
      <c r="EE206" s="123"/>
      <c r="EF206" s="123"/>
      <c r="EG206" s="123"/>
      <c r="EH206" s="123"/>
      <c r="EI206" s="123"/>
      <c r="EJ206" s="123"/>
      <c r="EK206" s="123"/>
      <c r="EL206" s="123"/>
      <c r="EM206" s="123"/>
      <c r="EN206" s="123"/>
      <c r="EO206" s="123"/>
      <c r="EP206" s="123"/>
      <c r="EQ206" s="123"/>
      <c r="ER206" s="123"/>
      <c r="ES206" s="123"/>
      <c r="ET206" s="123"/>
      <c r="EU206" s="123"/>
      <c r="EV206" s="123"/>
      <c r="EW206" s="123"/>
      <c r="EX206" s="123"/>
      <c r="EY206" s="123"/>
      <c r="EZ206" s="123"/>
      <c r="FA206" s="123"/>
      <c r="FB206" s="123"/>
      <c r="FC206" s="123"/>
      <c r="FD206" s="123"/>
      <c r="FE206" s="123"/>
      <c r="FF206" s="123"/>
      <c r="FG206" s="123"/>
      <c r="FH206" s="123"/>
      <c r="FI206" s="123"/>
      <c r="FJ206" s="123"/>
      <c r="FK206" s="123"/>
      <c r="FL206" s="123"/>
      <c r="FM206" s="123"/>
      <c r="FN206" s="123"/>
      <c r="FO206" s="123"/>
      <c r="FP206" s="123"/>
      <c r="FQ206" s="123"/>
      <c r="FR206" s="123"/>
      <c r="FS206" s="123"/>
      <c r="FT206" s="123"/>
      <c r="FU206" s="123"/>
      <c r="FV206" s="123"/>
      <c r="FW206" s="123"/>
      <c r="FX206" s="123"/>
      <c r="FY206" s="123"/>
      <c r="FZ206" s="123"/>
      <c r="GA206" s="123"/>
      <c r="GB206" s="123"/>
      <c r="GC206" s="123"/>
      <c r="GD206" s="123"/>
      <c r="GE206" s="123"/>
      <c r="GF206" s="123"/>
      <c r="GG206" s="123"/>
      <c r="GH206" s="123"/>
      <c r="GI206" s="123"/>
      <c r="GJ206" s="123"/>
      <c r="GK206" s="123"/>
      <c r="GL206" s="123"/>
      <c r="GM206" s="123"/>
      <c r="GN206" s="123"/>
      <c r="GO206" s="123"/>
      <c r="GP206" s="123"/>
      <c r="GQ206" s="123"/>
      <c r="GR206" s="123"/>
      <c r="GS206" s="123"/>
      <c r="GT206" s="123"/>
      <c r="GU206" s="123"/>
      <c r="GV206" s="123"/>
      <c r="GW206" s="123"/>
      <c r="GX206" s="123"/>
      <c r="GY206" s="123"/>
      <c r="GZ206" s="123"/>
      <c r="HA206" s="123"/>
      <c r="HB206" s="123"/>
      <c r="HC206" s="123"/>
      <c r="HD206" s="123"/>
      <c r="HE206" s="123"/>
      <c r="HF206" s="123"/>
      <c r="HG206" s="123"/>
      <c r="HH206" s="123"/>
      <c r="HI206" s="123"/>
      <c r="HJ206" s="123"/>
      <c r="HK206" s="123"/>
      <c r="HL206" s="123"/>
      <c r="HM206" s="123"/>
      <c r="HN206" s="123"/>
      <c r="HO206" s="123"/>
      <c r="HP206" s="123"/>
      <c r="HQ206" s="123"/>
      <c r="HR206" s="123"/>
      <c r="HS206" s="123"/>
      <c r="HT206" s="123"/>
      <c r="HU206" s="123"/>
      <c r="HV206" s="123"/>
      <c r="HW206" s="123"/>
      <c r="HX206" s="123"/>
      <c r="HY206" s="123"/>
      <c r="HZ206" s="123"/>
      <c r="IA206" s="123"/>
      <c r="IB206" s="123"/>
      <c r="IC206" s="123"/>
      <c r="ID206" s="123"/>
      <c r="IE206" s="123"/>
      <c r="IF206" s="123"/>
      <c r="IG206" s="123"/>
      <c r="IH206" s="123"/>
      <c r="II206" s="123"/>
      <c r="IJ206" s="123"/>
      <c r="IK206" s="123"/>
      <c r="IL206" s="123"/>
      <c r="IM206" s="123"/>
      <c r="IN206" s="123"/>
      <c r="IO206" s="123"/>
      <c r="IP206" s="123"/>
      <c r="IQ206" s="123"/>
      <c r="IR206" s="123"/>
      <c r="IS206" s="123"/>
      <c r="IT206" s="123"/>
      <c r="IU206" s="123"/>
    </row>
    <row r="207" spans="1:255" s="124" customFormat="1" ht="27.65" customHeight="1">
      <c r="A207" s="128"/>
      <c r="B207" s="781" t="s">
        <v>509</v>
      </c>
      <c r="C207" s="782"/>
      <c r="D207" s="227"/>
      <c r="E207" s="233"/>
      <c r="F207" s="123"/>
      <c r="G207" s="123"/>
      <c r="H207" s="401"/>
      <c r="I207" s="123"/>
      <c r="J207" s="123"/>
      <c r="K207" s="123"/>
      <c r="L207" s="123"/>
      <c r="M207" s="123"/>
      <c r="N207" s="123"/>
      <c r="O207" s="123"/>
      <c r="P207" s="123"/>
      <c r="Q207" s="123"/>
      <c r="R207" s="123"/>
      <c r="S207" s="123"/>
      <c r="T207" s="123"/>
      <c r="U207" s="123"/>
      <c r="V207" s="123"/>
      <c r="W207" s="123"/>
      <c r="X207" s="123"/>
      <c r="Y207" s="123"/>
      <c r="Z207" s="123"/>
      <c r="AA207" s="123"/>
      <c r="AB207" s="123"/>
      <c r="AC207" s="123"/>
      <c r="AD207" s="123"/>
      <c r="AE207" s="123"/>
      <c r="AF207" s="123"/>
      <c r="AG207" s="123"/>
      <c r="AH207" s="123"/>
      <c r="AI207" s="123"/>
      <c r="AJ207" s="123"/>
      <c r="AK207" s="123"/>
      <c r="AL207" s="123"/>
      <c r="AM207" s="123"/>
      <c r="AN207" s="123"/>
      <c r="AO207" s="123"/>
      <c r="AP207" s="123"/>
      <c r="AQ207" s="123"/>
      <c r="AR207" s="123"/>
      <c r="AS207" s="123"/>
      <c r="AT207" s="123"/>
      <c r="AU207" s="123"/>
      <c r="AV207" s="123"/>
      <c r="AW207" s="123"/>
      <c r="AX207" s="123"/>
      <c r="AY207" s="123"/>
      <c r="AZ207" s="123"/>
      <c r="BA207" s="123"/>
      <c r="BB207" s="123"/>
      <c r="BC207" s="123"/>
      <c r="BD207" s="123"/>
      <c r="BE207" s="123"/>
      <c r="BF207" s="123"/>
      <c r="BG207" s="123"/>
      <c r="BH207" s="123"/>
      <c r="BI207" s="123"/>
      <c r="BJ207" s="123"/>
      <c r="BK207" s="123"/>
      <c r="BL207" s="123"/>
      <c r="BM207" s="123"/>
      <c r="BN207" s="123"/>
      <c r="BO207" s="123"/>
      <c r="BP207" s="123"/>
      <c r="BQ207" s="123"/>
      <c r="BR207" s="123"/>
      <c r="BS207" s="123"/>
      <c r="BT207" s="123"/>
      <c r="BU207" s="123"/>
      <c r="BV207" s="123"/>
      <c r="BW207" s="123"/>
      <c r="BX207" s="123"/>
      <c r="BY207" s="123"/>
      <c r="BZ207" s="123"/>
      <c r="CA207" s="123"/>
      <c r="CB207" s="123"/>
      <c r="CC207" s="123"/>
      <c r="CD207" s="123"/>
      <c r="CE207" s="123"/>
      <c r="CF207" s="123"/>
      <c r="CG207" s="123"/>
      <c r="CH207" s="123"/>
      <c r="CI207" s="123"/>
      <c r="CJ207" s="123"/>
      <c r="CK207" s="123"/>
      <c r="CL207" s="123"/>
      <c r="CM207" s="123"/>
      <c r="CN207" s="123"/>
      <c r="CO207" s="123"/>
      <c r="CP207" s="123"/>
      <c r="CQ207" s="123"/>
      <c r="CR207" s="123"/>
      <c r="CS207" s="123"/>
      <c r="CT207" s="123"/>
      <c r="CU207" s="123"/>
      <c r="CV207" s="123"/>
      <c r="CW207" s="123"/>
      <c r="CX207" s="123"/>
      <c r="CY207" s="123"/>
      <c r="CZ207" s="123"/>
      <c r="DA207" s="123"/>
      <c r="DB207" s="123"/>
      <c r="DC207" s="123"/>
      <c r="DD207" s="123"/>
      <c r="DE207" s="123"/>
      <c r="DF207" s="123"/>
      <c r="DG207" s="123"/>
      <c r="DH207" s="123"/>
      <c r="DI207" s="123"/>
      <c r="DJ207" s="123"/>
      <c r="DK207" s="123"/>
      <c r="DL207" s="123"/>
      <c r="DM207" s="123"/>
      <c r="DN207" s="123"/>
      <c r="DO207" s="123"/>
      <c r="DP207" s="123"/>
      <c r="DQ207" s="123"/>
      <c r="DR207" s="123"/>
      <c r="DS207" s="123"/>
      <c r="DT207" s="123"/>
      <c r="DU207" s="123"/>
      <c r="DV207" s="123"/>
      <c r="DW207" s="123"/>
      <c r="DX207" s="123"/>
      <c r="DY207" s="123"/>
      <c r="DZ207" s="123"/>
      <c r="EA207" s="123"/>
      <c r="EB207" s="123"/>
      <c r="EC207" s="123"/>
      <c r="ED207" s="123"/>
      <c r="EE207" s="123"/>
      <c r="EF207" s="123"/>
      <c r="EG207" s="123"/>
      <c r="EH207" s="123"/>
      <c r="EI207" s="123"/>
      <c r="EJ207" s="123"/>
      <c r="EK207" s="123"/>
      <c r="EL207" s="123"/>
      <c r="EM207" s="123"/>
      <c r="EN207" s="123"/>
      <c r="EO207" s="123"/>
      <c r="EP207" s="123"/>
      <c r="EQ207" s="123"/>
      <c r="ER207" s="123"/>
      <c r="ES207" s="123"/>
      <c r="ET207" s="123"/>
      <c r="EU207" s="123"/>
      <c r="EV207" s="123"/>
      <c r="EW207" s="123"/>
      <c r="EX207" s="123"/>
      <c r="EY207" s="123"/>
      <c r="EZ207" s="123"/>
      <c r="FA207" s="123"/>
      <c r="FB207" s="123"/>
      <c r="FC207" s="123"/>
      <c r="FD207" s="123"/>
      <c r="FE207" s="123"/>
      <c r="FF207" s="123"/>
      <c r="FG207" s="123"/>
      <c r="FH207" s="123"/>
      <c r="FI207" s="123"/>
      <c r="FJ207" s="123"/>
      <c r="FK207" s="123"/>
      <c r="FL207" s="123"/>
      <c r="FM207" s="123"/>
      <c r="FN207" s="123"/>
      <c r="FO207" s="123"/>
      <c r="FP207" s="123"/>
      <c r="FQ207" s="123"/>
      <c r="FR207" s="123"/>
      <c r="FS207" s="123"/>
      <c r="FT207" s="123"/>
      <c r="FU207" s="123"/>
      <c r="FV207" s="123"/>
      <c r="FW207" s="123"/>
      <c r="FX207" s="123"/>
      <c r="FY207" s="123"/>
      <c r="FZ207" s="123"/>
      <c r="GA207" s="123"/>
      <c r="GB207" s="123"/>
      <c r="GC207" s="123"/>
      <c r="GD207" s="123"/>
      <c r="GE207" s="123"/>
      <c r="GF207" s="123"/>
      <c r="GG207" s="123"/>
      <c r="GH207" s="123"/>
      <c r="GI207" s="123"/>
      <c r="GJ207" s="123"/>
      <c r="GK207" s="123"/>
      <c r="GL207" s="123"/>
      <c r="GM207" s="123"/>
      <c r="GN207" s="123"/>
      <c r="GO207" s="123"/>
      <c r="GP207" s="123"/>
      <c r="GQ207" s="123"/>
      <c r="GR207" s="123"/>
      <c r="GS207" s="123"/>
      <c r="GT207" s="123"/>
      <c r="GU207" s="123"/>
      <c r="GV207" s="123"/>
      <c r="GW207" s="123"/>
      <c r="GX207" s="123"/>
      <c r="GY207" s="123"/>
      <c r="GZ207" s="123"/>
      <c r="HA207" s="123"/>
      <c r="HB207" s="123"/>
      <c r="HC207" s="123"/>
      <c r="HD207" s="123"/>
      <c r="HE207" s="123"/>
      <c r="HF207" s="123"/>
      <c r="HG207" s="123"/>
      <c r="HH207" s="123"/>
      <c r="HI207" s="123"/>
      <c r="HJ207" s="123"/>
      <c r="HK207" s="123"/>
      <c r="HL207" s="123"/>
      <c r="HM207" s="123"/>
      <c r="HN207" s="123"/>
      <c r="HO207" s="123"/>
      <c r="HP207" s="123"/>
      <c r="HQ207" s="123"/>
      <c r="HR207" s="123"/>
      <c r="HS207" s="123"/>
      <c r="HT207" s="123"/>
      <c r="HU207" s="123"/>
      <c r="HV207" s="123"/>
      <c r="HW207" s="123"/>
      <c r="HX207" s="123"/>
      <c r="HY207" s="123"/>
      <c r="HZ207" s="123"/>
      <c r="IA207" s="123"/>
      <c r="IB207" s="123"/>
      <c r="IC207" s="123"/>
      <c r="ID207" s="123"/>
      <c r="IE207" s="123"/>
      <c r="IF207" s="123"/>
      <c r="IG207" s="123"/>
      <c r="IH207" s="123"/>
      <c r="II207" s="123"/>
      <c r="IJ207" s="123"/>
      <c r="IK207" s="123"/>
      <c r="IL207" s="123"/>
      <c r="IM207" s="123"/>
      <c r="IN207" s="123"/>
      <c r="IO207" s="123"/>
      <c r="IP207" s="123"/>
      <c r="IQ207" s="123"/>
      <c r="IR207" s="123"/>
      <c r="IS207" s="123"/>
      <c r="IT207" s="123"/>
      <c r="IU207" s="123"/>
    </row>
    <row r="208" spans="1:255" s="124" customFormat="1" ht="27.65" customHeight="1">
      <c r="A208" s="122"/>
      <c r="B208" s="781" t="s">
        <v>515</v>
      </c>
      <c r="C208" s="782"/>
      <c r="D208" s="227"/>
      <c r="E208" s="233"/>
      <c r="F208" s="123"/>
      <c r="G208" s="123"/>
      <c r="H208" s="401"/>
      <c r="I208" s="123"/>
      <c r="J208" s="123"/>
      <c r="K208" s="123"/>
      <c r="L208" s="123"/>
      <c r="M208" s="123"/>
      <c r="N208" s="123"/>
      <c r="O208" s="123"/>
      <c r="P208" s="123"/>
      <c r="Q208" s="123"/>
      <c r="R208" s="123"/>
      <c r="S208" s="123"/>
      <c r="T208" s="123"/>
      <c r="U208" s="123"/>
      <c r="V208" s="123"/>
      <c r="W208" s="123"/>
      <c r="X208" s="123"/>
      <c r="Y208" s="123"/>
      <c r="Z208" s="123"/>
      <c r="AA208" s="123"/>
      <c r="AB208" s="123"/>
      <c r="AC208" s="123"/>
      <c r="AD208" s="123"/>
      <c r="AE208" s="123"/>
      <c r="AF208" s="123"/>
      <c r="AG208" s="123"/>
      <c r="AH208" s="123"/>
      <c r="AI208" s="123"/>
      <c r="AJ208" s="123"/>
      <c r="AK208" s="123"/>
      <c r="AL208" s="123"/>
      <c r="AM208" s="123"/>
      <c r="AN208" s="123"/>
      <c r="AO208" s="123"/>
      <c r="AP208" s="123"/>
      <c r="AQ208" s="123"/>
      <c r="AR208" s="123"/>
      <c r="AS208" s="123"/>
      <c r="AT208" s="123"/>
      <c r="AU208" s="123"/>
      <c r="AV208" s="123"/>
      <c r="AW208" s="123"/>
      <c r="AX208" s="123"/>
      <c r="AY208" s="123"/>
      <c r="AZ208" s="123"/>
      <c r="BA208" s="123"/>
      <c r="BB208" s="123"/>
      <c r="BC208" s="123"/>
      <c r="BD208" s="123"/>
      <c r="BE208" s="123"/>
      <c r="BF208" s="123"/>
      <c r="BG208" s="123"/>
      <c r="BH208" s="123"/>
      <c r="BI208" s="123"/>
      <c r="BJ208" s="123"/>
      <c r="BK208" s="123"/>
      <c r="BL208" s="123"/>
      <c r="BM208" s="123"/>
      <c r="BN208" s="123"/>
      <c r="BO208" s="123"/>
      <c r="BP208" s="123"/>
      <c r="BQ208" s="123"/>
      <c r="BR208" s="123"/>
      <c r="BS208" s="123"/>
      <c r="BT208" s="123"/>
      <c r="BU208" s="123"/>
      <c r="BV208" s="123"/>
      <c r="BW208" s="123"/>
      <c r="BX208" s="123"/>
      <c r="BY208" s="123"/>
      <c r="BZ208" s="123"/>
      <c r="CA208" s="123"/>
      <c r="CB208" s="123"/>
      <c r="CC208" s="123"/>
      <c r="CD208" s="123"/>
      <c r="CE208" s="123"/>
      <c r="CF208" s="123"/>
      <c r="CG208" s="123"/>
      <c r="CH208" s="123"/>
      <c r="CI208" s="123"/>
      <c r="CJ208" s="123"/>
      <c r="CK208" s="123"/>
      <c r="CL208" s="123"/>
      <c r="CM208" s="123"/>
      <c r="CN208" s="123"/>
      <c r="CO208" s="123"/>
      <c r="CP208" s="123"/>
      <c r="CQ208" s="123"/>
      <c r="CR208" s="123"/>
      <c r="CS208" s="123"/>
      <c r="CT208" s="123"/>
      <c r="CU208" s="123"/>
      <c r="CV208" s="123"/>
      <c r="CW208" s="123"/>
      <c r="CX208" s="123"/>
      <c r="CY208" s="123"/>
      <c r="CZ208" s="123"/>
      <c r="DA208" s="123"/>
      <c r="DB208" s="123"/>
      <c r="DC208" s="123"/>
      <c r="DD208" s="123"/>
      <c r="DE208" s="123"/>
      <c r="DF208" s="123"/>
      <c r="DG208" s="123"/>
      <c r="DH208" s="123"/>
      <c r="DI208" s="123"/>
      <c r="DJ208" s="123"/>
      <c r="DK208" s="123"/>
      <c r="DL208" s="123"/>
      <c r="DM208" s="123"/>
      <c r="DN208" s="123"/>
      <c r="DO208" s="123"/>
      <c r="DP208" s="123"/>
      <c r="DQ208" s="123"/>
      <c r="DR208" s="123"/>
      <c r="DS208" s="123"/>
      <c r="DT208" s="123"/>
      <c r="DU208" s="123"/>
      <c r="DV208" s="123"/>
      <c r="DW208" s="123"/>
      <c r="DX208" s="123"/>
      <c r="DY208" s="123"/>
      <c r="DZ208" s="123"/>
      <c r="EA208" s="123"/>
      <c r="EB208" s="123"/>
      <c r="EC208" s="123"/>
      <c r="ED208" s="123"/>
      <c r="EE208" s="123"/>
      <c r="EF208" s="123"/>
      <c r="EG208" s="123"/>
      <c r="EH208" s="123"/>
      <c r="EI208" s="123"/>
      <c r="EJ208" s="123"/>
      <c r="EK208" s="123"/>
      <c r="EL208" s="123"/>
      <c r="EM208" s="123"/>
      <c r="EN208" s="123"/>
      <c r="EO208" s="123"/>
      <c r="EP208" s="123"/>
      <c r="EQ208" s="123"/>
      <c r="ER208" s="123"/>
      <c r="ES208" s="123"/>
      <c r="ET208" s="123"/>
      <c r="EU208" s="123"/>
      <c r="EV208" s="123"/>
      <c r="EW208" s="123"/>
      <c r="EX208" s="123"/>
      <c r="EY208" s="123"/>
      <c r="EZ208" s="123"/>
      <c r="FA208" s="123"/>
      <c r="FB208" s="123"/>
      <c r="FC208" s="123"/>
      <c r="FD208" s="123"/>
      <c r="FE208" s="123"/>
      <c r="FF208" s="123"/>
      <c r="FG208" s="123"/>
      <c r="FH208" s="123"/>
      <c r="FI208" s="123"/>
      <c r="FJ208" s="123"/>
      <c r="FK208" s="123"/>
      <c r="FL208" s="123"/>
      <c r="FM208" s="123"/>
      <c r="FN208" s="123"/>
      <c r="FO208" s="123"/>
      <c r="FP208" s="123"/>
      <c r="FQ208" s="123"/>
      <c r="FR208" s="123"/>
      <c r="FS208" s="123"/>
      <c r="FT208" s="123"/>
      <c r="FU208" s="123"/>
      <c r="FV208" s="123"/>
      <c r="FW208" s="123"/>
      <c r="FX208" s="123"/>
      <c r="FY208" s="123"/>
      <c r="FZ208" s="123"/>
      <c r="GA208" s="123"/>
      <c r="GB208" s="123"/>
      <c r="GC208" s="123"/>
      <c r="GD208" s="123"/>
      <c r="GE208" s="123"/>
      <c r="GF208" s="123"/>
      <c r="GG208" s="123"/>
      <c r="GH208" s="123"/>
      <c r="GI208" s="123"/>
      <c r="GJ208" s="123"/>
      <c r="GK208" s="123"/>
      <c r="GL208" s="123"/>
      <c r="GM208" s="123"/>
      <c r="GN208" s="123"/>
      <c r="GO208" s="123"/>
      <c r="GP208" s="123"/>
      <c r="GQ208" s="123"/>
      <c r="GR208" s="123"/>
      <c r="GS208" s="123"/>
      <c r="GT208" s="123"/>
      <c r="GU208" s="123"/>
      <c r="GV208" s="123"/>
      <c r="GW208" s="123"/>
      <c r="GX208" s="123"/>
      <c r="GY208" s="123"/>
      <c r="GZ208" s="123"/>
      <c r="HA208" s="123"/>
      <c r="HB208" s="123"/>
      <c r="HC208" s="123"/>
      <c r="HD208" s="123"/>
      <c r="HE208" s="123"/>
      <c r="HF208" s="123"/>
      <c r="HG208" s="123"/>
      <c r="HH208" s="123"/>
      <c r="HI208" s="123"/>
      <c r="HJ208" s="123"/>
      <c r="HK208" s="123"/>
      <c r="HL208" s="123"/>
      <c r="HM208" s="123"/>
      <c r="HN208" s="123"/>
      <c r="HO208" s="123"/>
      <c r="HP208" s="123"/>
      <c r="HQ208" s="123"/>
      <c r="HR208" s="123"/>
      <c r="HS208" s="123"/>
      <c r="HT208" s="123"/>
      <c r="HU208" s="123"/>
      <c r="HV208" s="123"/>
      <c r="HW208" s="123"/>
      <c r="HX208" s="123"/>
      <c r="HY208" s="123"/>
      <c r="HZ208" s="123"/>
      <c r="IA208" s="123"/>
      <c r="IB208" s="123"/>
      <c r="IC208" s="123"/>
      <c r="ID208" s="123"/>
      <c r="IE208" s="123"/>
      <c r="IF208" s="123"/>
      <c r="IG208" s="123"/>
      <c r="IH208" s="123"/>
      <c r="II208" s="123"/>
      <c r="IJ208" s="123"/>
      <c r="IK208" s="123"/>
      <c r="IL208" s="123"/>
      <c r="IM208" s="123"/>
      <c r="IN208" s="123"/>
      <c r="IO208" s="123"/>
      <c r="IP208" s="123"/>
      <c r="IQ208" s="123"/>
      <c r="IR208" s="123"/>
      <c r="IS208" s="123"/>
      <c r="IT208" s="123"/>
      <c r="IU208" s="123"/>
    </row>
    <row r="209" spans="1:255" s="124" customFormat="1" ht="27.65" customHeight="1">
      <c r="A209" s="128"/>
      <c r="B209" s="781" t="s">
        <v>516</v>
      </c>
      <c r="C209" s="782"/>
      <c r="D209" s="227"/>
      <c r="E209" s="233"/>
      <c r="F209" s="123"/>
      <c r="G209" s="123"/>
      <c r="H209" s="401"/>
      <c r="I209" s="123"/>
      <c r="J209" s="123"/>
      <c r="K209" s="123"/>
      <c r="L209" s="123"/>
      <c r="M209" s="123"/>
      <c r="N209" s="123"/>
      <c r="O209" s="123"/>
      <c r="P209" s="123"/>
      <c r="Q209" s="123"/>
      <c r="R209" s="123"/>
      <c r="S209" s="123"/>
      <c r="T209" s="123"/>
      <c r="U209" s="123"/>
      <c r="V209" s="123"/>
      <c r="W209" s="123"/>
      <c r="X209" s="123"/>
      <c r="Y209" s="123"/>
      <c r="Z209" s="123"/>
      <c r="AA209" s="123"/>
      <c r="AB209" s="123"/>
      <c r="AC209" s="123"/>
      <c r="AD209" s="123"/>
      <c r="AE209" s="123"/>
      <c r="AF209" s="123"/>
      <c r="AG209" s="123"/>
      <c r="AH209" s="123"/>
      <c r="AI209" s="123"/>
      <c r="AJ209" s="123"/>
      <c r="AK209" s="123"/>
      <c r="AL209" s="123"/>
      <c r="AM209" s="123"/>
      <c r="AN209" s="123"/>
      <c r="AO209" s="123"/>
      <c r="AP209" s="123"/>
      <c r="AQ209" s="123"/>
      <c r="AR209" s="123"/>
      <c r="AS209" s="123"/>
      <c r="AT209" s="123"/>
      <c r="AU209" s="123"/>
      <c r="AV209" s="123"/>
      <c r="AW209" s="123"/>
      <c r="AX209" s="123"/>
      <c r="AY209" s="123"/>
      <c r="AZ209" s="123"/>
      <c r="BA209" s="123"/>
      <c r="BB209" s="123"/>
      <c r="BC209" s="123"/>
      <c r="BD209" s="123"/>
      <c r="BE209" s="123"/>
      <c r="BF209" s="123"/>
      <c r="BG209" s="123"/>
      <c r="BH209" s="123"/>
      <c r="BI209" s="123"/>
      <c r="BJ209" s="123"/>
      <c r="BK209" s="123"/>
      <c r="BL209" s="123"/>
      <c r="BM209" s="123"/>
      <c r="BN209" s="123"/>
      <c r="BO209" s="123"/>
      <c r="BP209" s="123"/>
      <c r="BQ209" s="123"/>
      <c r="BR209" s="123"/>
      <c r="BS209" s="123"/>
      <c r="BT209" s="123"/>
      <c r="BU209" s="123"/>
      <c r="BV209" s="123"/>
      <c r="BW209" s="123"/>
      <c r="BX209" s="123"/>
      <c r="BY209" s="123"/>
      <c r="BZ209" s="123"/>
      <c r="CA209" s="123"/>
      <c r="CB209" s="123"/>
      <c r="CC209" s="123"/>
      <c r="CD209" s="123"/>
      <c r="CE209" s="123"/>
      <c r="CF209" s="123"/>
      <c r="CG209" s="123"/>
      <c r="CH209" s="123"/>
      <c r="CI209" s="123"/>
      <c r="CJ209" s="123"/>
      <c r="CK209" s="123"/>
      <c r="CL209" s="123"/>
      <c r="CM209" s="123"/>
      <c r="CN209" s="123"/>
      <c r="CO209" s="123"/>
      <c r="CP209" s="123"/>
      <c r="CQ209" s="123"/>
      <c r="CR209" s="123"/>
      <c r="CS209" s="123"/>
      <c r="CT209" s="123"/>
      <c r="CU209" s="123"/>
      <c r="CV209" s="123"/>
      <c r="CW209" s="123"/>
      <c r="CX209" s="123"/>
      <c r="CY209" s="123"/>
      <c r="CZ209" s="123"/>
      <c r="DA209" s="123"/>
      <c r="DB209" s="123"/>
      <c r="DC209" s="123"/>
      <c r="DD209" s="123"/>
      <c r="DE209" s="123"/>
      <c r="DF209" s="123"/>
      <c r="DG209" s="123"/>
      <c r="DH209" s="123"/>
      <c r="DI209" s="123"/>
      <c r="DJ209" s="123"/>
      <c r="DK209" s="123"/>
      <c r="DL209" s="123"/>
      <c r="DM209" s="123"/>
      <c r="DN209" s="123"/>
      <c r="DO209" s="123"/>
      <c r="DP209" s="123"/>
      <c r="DQ209" s="123"/>
      <c r="DR209" s="123"/>
      <c r="DS209" s="123"/>
      <c r="DT209" s="123"/>
      <c r="DU209" s="123"/>
      <c r="DV209" s="123"/>
      <c r="DW209" s="123"/>
      <c r="DX209" s="123"/>
      <c r="DY209" s="123"/>
      <c r="DZ209" s="123"/>
      <c r="EA209" s="123"/>
      <c r="EB209" s="123"/>
      <c r="EC209" s="123"/>
      <c r="ED209" s="123"/>
      <c r="EE209" s="123"/>
      <c r="EF209" s="123"/>
      <c r="EG209" s="123"/>
      <c r="EH209" s="123"/>
      <c r="EI209" s="123"/>
      <c r="EJ209" s="123"/>
      <c r="EK209" s="123"/>
      <c r="EL209" s="123"/>
      <c r="EM209" s="123"/>
      <c r="EN209" s="123"/>
      <c r="EO209" s="123"/>
      <c r="EP209" s="123"/>
      <c r="EQ209" s="123"/>
      <c r="ER209" s="123"/>
      <c r="ES209" s="123"/>
      <c r="ET209" s="123"/>
      <c r="EU209" s="123"/>
      <c r="EV209" s="123"/>
      <c r="EW209" s="123"/>
      <c r="EX209" s="123"/>
      <c r="EY209" s="123"/>
      <c r="EZ209" s="123"/>
      <c r="FA209" s="123"/>
      <c r="FB209" s="123"/>
      <c r="FC209" s="123"/>
      <c r="FD209" s="123"/>
      <c r="FE209" s="123"/>
      <c r="FF209" s="123"/>
      <c r="FG209" s="123"/>
      <c r="FH209" s="123"/>
      <c r="FI209" s="123"/>
      <c r="FJ209" s="123"/>
      <c r="FK209" s="123"/>
      <c r="FL209" s="123"/>
      <c r="FM209" s="123"/>
      <c r="FN209" s="123"/>
      <c r="FO209" s="123"/>
      <c r="FP209" s="123"/>
      <c r="FQ209" s="123"/>
      <c r="FR209" s="123"/>
      <c r="FS209" s="123"/>
      <c r="FT209" s="123"/>
      <c r="FU209" s="123"/>
      <c r="FV209" s="123"/>
      <c r="FW209" s="123"/>
      <c r="FX209" s="123"/>
      <c r="FY209" s="123"/>
      <c r="FZ209" s="123"/>
      <c r="GA209" s="123"/>
      <c r="GB209" s="123"/>
      <c r="GC209" s="123"/>
      <c r="GD209" s="123"/>
      <c r="GE209" s="123"/>
      <c r="GF209" s="123"/>
      <c r="GG209" s="123"/>
      <c r="GH209" s="123"/>
      <c r="GI209" s="123"/>
      <c r="GJ209" s="123"/>
      <c r="GK209" s="123"/>
      <c r="GL209" s="123"/>
      <c r="GM209" s="123"/>
      <c r="GN209" s="123"/>
      <c r="GO209" s="123"/>
      <c r="GP209" s="123"/>
      <c r="GQ209" s="123"/>
      <c r="GR209" s="123"/>
      <c r="GS209" s="123"/>
      <c r="GT209" s="123"/>
      <c r="GU209" s="123"/>
      <c r="GV209" s="123"/>
      <c r="GW209" s="123"/>
      <c r="GX209" s="123"/>
      <c r="GY209" s="123"/>
      <c r="GZ209" s="123"/>
      <c r="HA209" s="123"/>
      <c r="HB209" s="123"/>
      <c r="HC209" s="123"/>
      <c r="HD209" s="123"/>
      <c r="HE209" s="123"/>
      <c r="HF209" s="123"/>
      <c r="HG209" s="123"/>
      <c r="HH209" s="123"/>
      <c r="HI209" s="123"/>
      <c r="HJ209" s="123"/>
      <c r="HK209" s="123"/>
      <c r="HL209" s="123"/>
      <c r="HM209" s="123"/>
      <c r="HN209" s="123"/>
      <c r="HO209" s="123"/>
      <c r="HP209" s="123"/>
      <c r="HQ209" s="123"/>
      <c r="HR209" s="123"/>
      <c r="HS209" s="123"/>
      <c r="HT209" s="123"/>
      <c r="HU209" s="123"/>
      <c r="HV209" s="123"/>
      <c r="HW209" s="123"/>
      <c r="HX209" s="123"/>
      <c r="HY209" s="123"/>
      <c r="HZ209" s="123"/>
      <c r="IA209" s="123"/>
      <c r="IB209" s="123"/>
      <c r="IC209" s="123"/>
      <c r="ID209" s="123"/>
      <c r="IE209" s="123"/>
      <c r="IF209" s="123"/>
      <c r="IG209" s="123"/>
      <c r="IH209" s="123"/>
      <c r="II209" s="123"/>
      <c r="IJ209" s="123"/>
      <c r="IK209" s="123"/>
      <c r="IL209" s="123"/>
      <c r="IM209" s="123"/>
      <c r="IN209" s="123"/>
      <c r="IO209" s="123"/>
      <c r="IP209" s="123"/>
      <c r="IQ209" s="123"/>
      <c r="IR209" s="123"/>
      <c r="IS209" s="123"/>
      <c r="IT209" s="123"/>
      <c r="IU209" s="123"/>
    </row>
    <row r="210" spans="1:255" ht="27.65" customHeight="1">
      <c r="A210" s="122"/>
      <c r="B210" s="781" t="s">
        <v>510</v>
      </c>
      <c r="C210" s="782"/>
      <c r="D210" s="227"/>
      <c r="E210" s="233"/>
      <c r="F210" s="123"/>
      <c r="G210" s="123"/>
    </row>
    <row r="211" spans="1:255" ht="27.65" customHeight="1">
      <c r="A211" s="122"/>
      <c r="B211" s="781" t="s">
        <v>511</v>
      </c>
      <c r="C211" s="782"/>
      <c r="D211" s="227"/>
      <c r="E211" s="233"/>
      <c r="F211" s="123"/>
      <c r="G211" s="123"/>
    </row>
    <row r="212" spans="1:255" ht="27.65" customHeight="1">
      <c r="A212" s="122"/>
      <c r="B212" s="829" t="s">
        <v>512</v>
      </c>
      <c r="C212" s="830"/>
      <c r="D212" s="125"/>
      <c r="E212" s="111" t="s">
        <v>387</v>
      </c>
      <c r="F212" s="123"/>
      <c r="G212" s="123"/>
    </row>
    <row r="213" spans="1:255" ht="27.65" customHeight="1">
      <c r="A213" s="122"/>
      <c r="B213" s="763"/>
      <c r="C213" s="763"/>
      <c r="D213" s="763"/>
      <c r="E213" s="763"/>
      <c r="F213" s="123"/>
      <c r="G213" s="123"/>
    </row>
    <row r="214" spans="1:255" ht="18" customHeight="1">
      <c r="A214" s="91"/>
      <c r="B214" s="91"/>
      <c r="C214" s="250"/>
      <c r="D214" s="249"/>
      <c r="E214" s="251"/>
    </row>
    <row r="215" spans="1:255" ht="27.9" customHeight="1">
      <c r="A215" s="722" t="s">
        <v>517</v>
      </c>
      <c r="B215" s="732"/>
      <c r="C215" s="732"/>
      <c r="D215" s="732"/>
      <c r="E215" s="732"/>
    </row>
    <row r="216" spans="1:255" ht="17.5">
      <c r="A216" s="91"/>
      <c r="B216" s="826" t="s">
        <v>740</v>
      </c>
      <c r="C216" s="826"/>
      <c r="D216" s="826"/>
      <c r="E216" s="826"/>
    </row>
    <row r="217" spans="1:255" ht="27.65" customHeight="1">
      <c r="A217" s="95"/>
      <c r="B217" s="781" t="s">
        <v>522</v>
      </c>
      <c r="C217" s="782"/>
      <c r="D217" s="227"/>
      <c r="E217" s="212"/>
    </row>
    <row r="218" spans="1:255" ht="27.65" customHeight="1">
      <c r="A218" s="95"/>
      <c r="B218" s="781" t="s">
        <v>518</v>
      </c>
      <c r="C218" s="782"/>
      <c r="D218" s="227"/>
      <c r="E218" s="212"/>
    </row>
    <row r="219" spans="1:255" ht="27.65" customHeight="1">
      <c r="A219" s="95"/>
      <c r="B219" s="781" t="s">
        <v>519</v>
      </c>
      <c r="C219" s="782"/>
      <c r="D219" s="227"/>
      <c r="E219" s="212"/>
    </row>
    <row r="220" spans="1:255" ht="27.65" customHeight="1">
      <c r="A220" s="91"/>
      <c r="B220" s="781" t="s">
        <v>520</v>
      </c>
      <c r="C220" s="782"/>
      <c r="D220" s="227"/>
      <c r="E220" s="212"/>
    </row>
    <row r="221" spans="1:255" ht="27.65" customHeight="1" thickBot="1">
      <c r="A221" s="95"/>
      <c r="B221" s="781" t="s">
        <v>521</v>
      </c>
      <c r="C221" s="782"/>
      <c r="D221" s="282"/>
      <c r="E221" s="264"/>
    </row>
    <row r="222" spans="1:255" s="124" customFormat="1" ht="27.65" customHeight="1" thickBot="1">
      <c r="A222" s="91"/>
      <c r="B222" s="283" t="str">
        <f>IF(E222="error","問１３の合計と異なります","")</f>
        <v/>
      </c>
      <c r="C222" s="145" t="s">
        <v>334</v>
      </c>
      <c r="D222" s="146"/>
      <c r="E222" s="238">
        <f>IF(SUM(E217:E221)=E168,SUM(E217:E221),"error")</f>
        <v>0</v>
      </c>
      <c r="F222" s="87"/>
      <c r="G222" s="87"/>
      <c r="H222" s="401"/>
      <c r="I222" s="424">
        <f>SUM($E$217:$E$221)</f>
        <v>0</v>
      </c>
      <c r="J222" s="123"/>
      <c r="K222" s="123"/>
      <c r="L222" s="123"/>
      <c r="M222" s="123"/>
      <c r="N222" s="123"/>
      <c r="O222" s="123"/>
      <c r="P222" s="123"/>
      <c r="Q222" s="123"/>
      <c r="R222" s="123"/>
      <c r="S222" s="123"/>
      <c r="T222" s="123"/>
      <c r="U222" s="123"/>
      <c r="V222" s="123"/>
      <c r="W222" s="123"/>
      <c r="X222" s="123"/>
      <c r="Y222" s="123"/>
      <c r="Z222" s="123"/>
      <c r="AA222" s="123"/>
      <c r="AB222" s="123"/>
      <c r="AC222" s="123"/>
      <c r="AD222" s="123"/>
      <c r="AE222" s="123"/>
      <c r="AF222" s="123"/>
      <c r="AG222" s="123"/>
      <c r="AH222" s="123"/>
      <c r="AI222" s="123"/>
      <c r="AJ222" s="123"/>
      <c r="AK222" s="123"/>
      <c r="AL222" s="123"/>
      <c r="AM222" s="123"/>
      <c r="AN222" s="123"/>
      <c r="AO222" s="123"/>
      <c r="AP222" s="123"/>
      <c r="AQ222" s="123"/>
      <c r="AR222" s="123"/>
      <c r="AS222" s="123"/>
      <c r="AT222" s="123"/>
      <c r="AU222" s="123"/>
      <c r="AV222" s="123"/>
      <c r="AW222" s="123"/>
      <c r="AX222" s="123"/>
      <c r="AY222" s="123"/>
      <c r="AZ222" s="123"/>
      <c r="BA222" s="123"/>
      <c r="BB222" s="123"/>
      <c r="BC222" s="123"/>
      <c r="BD222" s="123"/>
      <c r="BE222" s="123"/>
      <c r="BF222" s="123"/>
      <c r="BG222" s="123"/>
      <c r="BH222" s="123"/>
      <c r="BI222" s="123"/>
      <c r="BJ222" s="123"/>
      <c r="BK222" s="123"/>
      <c r="BL222" s="123"/>
      <c r="BM222" s="123"/>
      <c r="BN222" s="123"/>
      <c r="BO222" s="123"/>
      <c r="BP222" s="123"/>
      <c r="BQ222" s="123"/>
      <c r="BR222" s="123"/>
      <c r="BS222" s="123"/>
      <c r="BT222" s="123"/>
      <c r="BU222" s="123"/>
      <c r="BV222" s="123"/>
      <c r="BW222" s="123"/>
      <c r="BX222" s="123"/>
      <c r="BY222" s="123"/>
      <c r="BZ222" s="123"/>
      <c r="CA222" s="123"/>
      <c r="CB222" s="123"/>
      <c r="CC222" s="123"/>
      <c r="CD222" s="123"/>
      <c r="CE222" s="123"/>
      <c r="CF222" s="123"/>
      <c r="CG222" s="123"/>
      <c r="CH222" s="123"/>
      <c r="CI222" s="123"/>
      <c r="CJ222" s="123"/>
      <c r="CK222" s="123"/>
      <c r="CL222" s="123"/>
      <c r="CM222" s="123"/>
      <c r="CN222" s="123"/>
      <c r="CO222" s="123"/>
      <c r="CP222" s="123"/>
      <c r="CQ222" s="123"/>
      <c r="CR222" s="123"/>
      <c r="CS222" s="123"/>
      <c r="CT222" s="123"/>
      <c r="CU222" s="123"/>
      <c r="CV222" s="123"/>
      <c r="CW222" s="123"/>
      <c r="CX222" s="123"/>
      <c r="CY222" s="123"/>
      <c r="CZ222" s="123"/>
      <c r="DA222" s="123"/>
      <c r="DB222" s="123"/>
      <c r="DC222" s="123"/>
      <c r="DD222" s="123"/>
      <c r="DE222" s="123"/>
      <c r="DF222" s="123"/>
      <c r="DG222" s="123"/>
      <c r="DH222" s="123"/>
      <c r="DI222" s="123"/>
      <c r="DJ222" s="123"/>
      <c r="DK222" s="123"/>
      <c r="DL222" s="123"/>
      <c r="DM222" s="123"/>
      <c r="DN222" s="123"/>
      <c r="DO222" s="123"/>
      <c r="DP222" s="123"/>
      <c r="DQ222" s="123"/>
      <c r="DR222" s="123"/>
      <c r="DS222" s="123"/>
      <c r="DT222" s="123"/>
      <c r="DU222" s="123"/>
      <c r="DV222" s="123"/>
      <c r="DW222" s="123"/>
      <c r="DX222" s="123"/>
      <c r="DY222" s="123"/>
      <c r="DZ222" s="123"/>
      <c r="EA222" s="123"/>
      <c r="EB222" s="123"/>
      <c r="EC222" s="123"/>
      <c r="ED222" s="123"/>
      <c r="EE222" s="123"/>
      <c r="EF222" s="123"/>
      <c r="EG222" s="123"/>
      <c r="EH222" s="123"/>
      <c r="EI222" s="123"/>
      <c r="EJ222" s="123"/>
      <c r="EK222" s="123"/>
      <c r="EL222" s="123"/>
      <c r="EM222" s="123"/>
      <c r="EN222" s="123"/>
      <c r="EO222" s="123"/>
      <c r="EP222" s="123"/>
      <c r="EQ222" s="123"/>
      <c r="ER222" s="123"/>
      <c r="ES222" s="123"/>
      <c r="ET222" s="123"/>
      <c r="EU222" s="123"/>
      <c r="EV222" s="123"/>
      <c r="EW222" s="123"/>
      <c r="EX222" s="123"/>
      <c r="EY222" s="123"/>
      <c r="EZ222" s="123"/>
      <c r="FA222" s="123"/>
      <c r="FB222" s="123"/>
      <c r="FC222" s="123"/>
      <c r="FD222" s="123"/>
      <c r="FE222" s="123"/>
      <c r="FF222" s="123"/>
      <c r="FG222" s="123"/>
      <c r="FH222" s="123"/>
      <c r="FI222" s="123"/>
      <c r="FJ222" s="123"/>
      <c r="FK222" s="123"/>
      <c r="FL222" s="123"/>
      <c r="FM222" s="123"/>
      <c r="FN222" s="123"/>
      <c r="FO222" s="123"/>
      <c r="FP222" s="123"/>
      <c r="FQ222" s="123"/>
      <c r="FR222" s="123"/>
      <c r="FS222" s="123"/>
      <c r="FT222" s="123"/>
      <c r="FU222" s="123"/>
      <c r="FV222" s="123"/>
      <c r="FW222" s="123"/>
      <c r="FX222" s="123"/>
      <c r="FY222" s="123"/>
      <c r="FZ222" s="123"/>
      <c r="GA222" s="123"/>
      <c r="GB222" s="123"/>
      <c r="GC222" s="123"/>
      <c r="GD222" s="123"/>
      <c r="GE222" s="123"/>
      <c r="GF222" s="123"/>
      <c r="GG222" s="123"/>
      <c r="GH222" s="123"/>
      <c r="GI222" s="123"/>
      <c r="GJ222" s="123"/>
      <c r="GK222" s="123"/>
      <c r="GL222" s="123"/>
      <c r="GM222" s="123"/>
      <c r="GN222" s="123"/>
      <c r="GO222" s="123"/>
      <c r="GP222" s="123"/>
      <c r="GQ222" s="123"/>
      <c r="GR222" s="123"/>
      <c r="GS222" s="123"/>
      <c r="GT222" s="123"/>
      <c r="GU222" s="123"/>
      <c r="GV222" s="123"/>
      <c r="GW222" s="123"/>
      <c r="GX222" s="123"/>
      <c r="GY222" s="123"/>
      <c r="GZ222" s="123"/>
      <c r="HA222" s="123"/>
      <c r="HB222" s="123"/>
      <c r="HC222" s="123"/>
      <c r="HD222" s="123"/>
      <c r="HE222" s="123"/>
      <c r="HF222" s="123"/>
      <c r="HG222" s="123"/>
      <c r="HH222" s="123"/>
      <c r="HI222" s="123"/>
      <c r="HJ222" s="123"/>
      <c r="HK222" s="123"/>
      <c r="HL222" s="123"/>
      <c r="HM222" s="123"/>
      <c r="HN222" s="123"/>
      <c r="HO222" s="123"/>
      <c r="HP222" s="123"/>
      <c r="HQ222" s="123"/>
      <c r="HR222" s="123"/>
      <c r="HS222" s="123"/>
      <c r="HT222" s="123"/>
      <c r="HU222" s="123"/>
      <c r="HV222" s="123"/>
      <c r="HW222" s="123"/>
      <c r="HX222" s="123"/>
      <c r="HY222" s="123"/>
      <c r="HZ222" s="123"/>
      <c r="IA222" s="123"/>
      <c r="IB222" s="123"/>
      <c r="IC222" s="123"/>
      <c r="ID222" s="123"/>
      <c r="IE222" s="123"/>
      <c r="IF222" s="123"/>
      <c r="IG222" s="123"/>
      <c r="IH222" s="123"/>
      <c r="II222" s="123"/>
      <c r="IJ222" s="123"/>
      <c r="IK222" s="123"/>
      <c r="IL222" s="123"/>
      <c r="IM222" s="123"/>
      <c r="IN222" s="123"/>
      <c r="IO222" s="123"/>
      <c r="IP222" s="123"/>
      <c r="IQ222" s="123"/>
      <c r="IR222" s="123"/>
      <c r="IS222" s="123"/>
      <c r="IT222" s="123"/>
      <c r="IU222" s="123"/>
    </row>
    <row r="223" spans="1:255" s="124" customFormat="1" ht="18" customHeight="1">
      <c r="A223" s="91"/>
      <c r="B223" s="91"/>
      <c r="C223" s="147"/>
      <c r="D223" s="148"/>
      <c r="E223" s="149"/>
      <c r="F223" s="87"/>
      <c r="G223" s="87"/>
      <c r="H223" s="401"/>
      <c r="I223" s="123"/>
      <c r="J223" s="123"/>
      <c r="K223" s="123"/>
      <c r="L223" s="123"/>
      <c r="M223" s="123"/>
      <c r="N223" s="123"/>
      <c r="O223" s="123"/>
      <c r="P223" s="123"/>
      <c r="Q223" s="123"/>
      <c r="R223" s="123"/>
      <c r="S223" s="123"/>
      <c r="T223" s="123"/>
      <c r="U223" s="123"/>
      <c r="V223" s="123"/>
      <c r="W223" s="123"/>
      <c r="X223" s="123"/>
      <c r="Y223" s="123"/>
      <c r="Z223" s="123"/>
      <c r="AA223" s="123"/>
      <c r="AB223" s="123"/>
      <c r="AC223" s="123"/>
      <c r="AD223" s="123"/>
      <c r="AE223" s="123"/>
      <c r="AF223" s="123"/>
      <c r="AG223" s="123"/>
      <c r="AH223" s="123"/>
      <c r="AI223" s="123"/>
      <c r="AJ223" s="123"/>
      <c r="AK223" s="123"/>
      <c r="AL223" s="123"/>
      <c r="AM223" s="123"/>
      <c r="AN223" s="123"/>
      <c r="AO223" s="123"/>
      <c r="AP223" s="123"/>
      <c r="AQ223" s="123"/>
      <c r="AR223" s="123"/>
      <c r="AS223" s="123"/>
      <c r="AT223" s="123"/>
      <c r="AU223" s="123"/>
      <c r="AV223" s="123"/>
      <c r="AW223" s="123"/>
      <c r="AX223" s="123"/>
      <c r="AY223" s="123"/>
      <c r="AZ223" s="123"/>
      <c r="BA223" s="123"/>
      <c r="BB223" s="123"/>
      <c r="BC223" s="123"/>
      <c r="BD223" s="123"/>
      <c r="BE223" s="123"/>
      <c r="BF223" s="123"/>
      <c r="BG223" s="123"/>
      <c r="BH223" s="123"/>
      <c r="BI223" s="123"/>
      <c r="BJ223" s="123"/>
      <c r="BK223" s="123"/>
      <c r="BL223" s="123"/>
      <c r="BM223" s="123"/>
      <c r="BN223" s="123"/>
      <c r="BO223" s="123"/>
      <c r="BP223" s="123"/>
      <c r="BQ223" s="123"/>
      <c r="BR223" s="123"/>
      <c r="BS223" s="123"/>
      <c r="BT223" s="123"/>
      <c r="BU223" s="123"/>
      <c r="BV223" s="123"/>
      <c r="BW223" s="123"/>
      <c r="BX223" s="123"/>
      <c r="BY223" s="123"/>
      <c r="BZ223" s="123"/>
      <c r="CA223" s="123"/>
      <c r="CB223" s="123"/>
      <c r="CC223" s="123"/>
      <c r="CD223" s="123"/>
      <c r="CE223" s="123"/>
      <c r="CF223" s="123"/>
      <c r="CG223" s="123"/>
      <c r="CH223" s="123"/>
      <c r="CI223" s="123"/>
      <c r="CJ223" s="123"/>
      <c r="CK223" s="123"/>
      <c r="CL223" s="123"/>
      <c r="CM223" s="123"/>
      <c r="CN223" s="123"/>
      <c r="CO223" s="123"/>
      <c r="CP223" s="123"/>
      <c r="CQ223" s="123"/>
      <c r="CR223" s="123"/>
      <c r="CS223" s="123"/>
      <c r="CT223" s="123"/>
      <c r="CU223" s="123"/>
      <c r="CV223" s="123"/>
      <c r="CW223" s="123"/>
      <c r="CX223" s="123"/>
      <c r="CY223" s="123"/>
      <c r="CZ223" s="123"/>
      <c r="DA223" s="123"/>
      <c r="DB223" s="123"/>
      <c r="DC223" s="123"/>
      <c r="DD223" s="123"/>
      <c r="DE223" s="123"/>
      <c r="DF223" s="123"/>
      <c r="DG223" s="123"/>
      <c r="DH223" s="123"/>
      <c r="DI223" s="123"/>
      <c r="DJ223" s="123"/>
      <c r="DK223" s="123"/>
      <c r="DL223" s="123"/>
      <c r="DM223" s="123"/>
      <c r="DN223" s="123"/>
      <c r="DO223" s="123"/>
      <c r="DP223" s="123"/>
      <c r="DQ223" s="123"/>
      <c r="DR223" s="123"/>
      <c r="DS223" s="123"/>
      <c r="DT223" s="123"/>
      <c r="DU223" s="123"/>
      <c r="DV223" s="123"/>
      <c r="DW223" s="123"/>
      <c r="DX223" s="123"/>
      <c r="DY223" s="123"/>
      <c r="DZ223" s="123"/>
      <c r="EA223" s="123"/>
      <c r="EB223" s="123"/>
      <c r="EC223" s="123"/>
      <c r="ED223" s="123"/>
      <c r="EE223" s="123"/>
      <c r="EF223" s="123"/>
      <c r="EG223" s="123"/>
      <c r="EH223" s="123"/>
      <c r="EI223" s="123"/>
      <c r="EJ223" s="123"/>
      <c r="EK223" s="123"/>
      <c r="EL223" s="123"/>
      <c r="EM223" s="123"/>
      <c r="EN223" s="123"/>
      <c r="EO223" s="123"/>
      <c r="EP223" s="123"/>
      <c r="EQ223" s="123"/>
      <c r="ER223" s="123"/>
      <c r="ES223" s="123"/>
      <c r="ET223" s="123"/>
      <c r="EU223" s="123"/>
      <c r="EV223" s="123"/>
      <c r="EW223" s="123"/>
      <c r="EX223" s="123"/>
      <c r="EY223" s="123"/>
      <c r="EZ223" s="123"/>
      <c r="FA223" s="123"/>
      <c r="FB223" s="123"/>
      <c r="FC223" s="123"/>
      <c r="FD223" s="123"/>
      <c r="FE223" s="123"/>
      <c r="FF223" s="123"/>
      <c r="FG223" s="123"/>
      <c r="FH223" s="123"/>
      <c r="FI223" s="123"/>
      <c r="FJ223" s="123"/>
      <c r="FK223" s="123"/>
      <c r="FL223" s="123"/>
      <c r="FM223" s="123"/>
      <c r="FN223" s="123"/>
      <c r="FO223" s="123"/>
      <c r="FP223" s="123"/>
      <c r="FQ223" s="123"/>
      <c r="FR223" s="123"/>
      <c r="FS223" s="123"/>
      <c r="FT223" s="123"/>
      <c r="FU223" s="123"/>
      <c r="FV223" s="123"/>
      <c r="FW223" s="123"/>
      <c r="FX223" s="123"/>
      <c r="FY223" s="123"/>
      <c r="FZ223" s="123"/>
      <c r="GA223" s="123"/>
      <c r="GB223" s="123"/>
      <c r="GC223" s="123"/>
      <c r="GD223" s="123"/>
      <c r="GE223" s="123"/>
      <c r="GF223" s="123"/>
      <c r="GG223" s="123"/>
      <c r="GH223" s="123"/>
      <c r="GI223" s="123"/>
      <c r="GJ223" s="123"/>
      <c r="GK223" s="123"/>
      <c r="GL223" s="123"/>
      <c r="GM223" s="123"/>
      <c r="GN223" s="123"/>
      <c r="GO223" s="123"/>
      <c r="GP223" s="123"/>
      <c r="GQ223" s="123"/>
      <c r="GR223" s="123"/>
      <c r="GS223" s="123"/>
      <c r="GT223" s="123"/>
      <c r="GU223" s="123"/>
      <c r="GV223" s="123"/>
      <c r="GW223" s="123"/>
      <c r="GX223" s="123"/>
      <c r="GY223" s="123"/>
      <c r="GZ223" s="123"/>
      <c r="HA223" s="123"/>
      <c r="HB223" s="123"/>
      <c r="HC223" s="123"/>
      <c r="HD223" s="123"/>
      <c r="HE223" s="123"/>
      <c r="HF223" s="123"/>
      <c r="HG223" s="123"/>
      <c r="HH223" s="123"/>
      <c r="HI223" s="123"/>
      <c r="HJ223" s="123"/>
      <c r="HK223" s="123"/>
      <c r="HL223" s="123"/>
      <c r="HM223" s="123"/>
      <c r="HN223" s="123"/>
      <c r="HO223" s="123"/>
      <c r="HP223" s="123"/>
      <c r="HQ223" s="123"/>
      <c r="HR223" s="123"/>
      <c r="HS223" s="123"/>
      <c r="HT223" s="123"/>
      <c r="HU223" s="123"/>
      <c r="HV223" s="123"/>
      <c r="HW223" s="123"/>
      <c r="HX223" s="123"/>
      <c r="HY223" s="123"/>
      <c r="HZ223" s="123"/>
      <c r="IA223" s="123"/>
      <c r="IB223" s="123"/>
      <c r="IC223" s="123"/>
      <c r="ID223" s="123"/>
      <c r="IE223" s="123"/>
      <c r="IF223" s="123"/>
      <c r="IG223" s="123"/>
      <c r="IH223" s="123"/>
      <c r="II223" s="123"/>
      <c r="IJ223" s="123"/>
      <c r="IK223" s="123"/>
      <c r="IL223" s="123"/>
      <c r="IM223" s="123"/>
      <c r="IN223" s="123"/>
      <c r="IO223" s="123"/>
      <c r="IP223" s="123"/>
      <c r="IQ223" s="123"/>
      <c r="IR223" s="123"/>
      <c r="IS223" s="123"/>
      <c r="IT223" s="123"/>
      <c r="IU223" s="123"/>
    </row>
    <row r="224" spans="1:255" s="124" customFormat="1" ht="33.5" customHeight="1">
      <c r="A224" s="722" t="s">
        <v>523</v>
      </c>
      <c r="B224" s="732"/>
      <c r="C224" s="732"/>
      <c r="D224" s="732"/>
      <c r="E224" s="732"/>
      <c r="F224" s="87"/>
      <c r="G224" s="87"/>
      <c r="H224" s="401"/>
      <c r="I224" s="123"/>
      <c r="J224" s="123"/>
      <c r="K224" s="123"/>
      <c r="L224" s="123"/>
      <c r="M224" s="123"/>
      <c r="N224" s="123"/>
      <c r="O224" s="123"/>
      <c r="P224" s="123"/>
      <c r="Q224" s="123"/>
      <c r="R224" s="123"/>
      <c r="S224" s="123"/>
      <c r="T224" s="123"/>
      <c r="U224" s="123"/>
      <c r="V224" s="123"/>
      <c r="W224" s="123"/>
      <c r="X224" s="123"/>
      <c r="Y224" s="123"/>
      <c r="Z224" s="123"/>
      <c r="AA224" s="123"/>
      <c r="AB224" s="123"/>
      <c r="AC224" s="123"/>
      <c r="AD224" s="123"/>
      <c r="AE224" s="123"/>
      <c r="AF224" s="123"/>
      <c r="AG224" s="123"/>
      <c r="AH224" s="123"/>
      <c r="AI224" s="123"/>
      <c r="AJ224" s="123"/>
      <c r="AK224" s="123"/>
      <c r="AL224" s="123"/>
      <c r="AM224" s="123"/>
      <c r="AN224" s="123"/>
      <c r="AO224" s="123"/>
      <c r="AP224" s="123"/>
      <c r="AQ224" s="123"/>
      <c r="AR224" s="123"/>
      <c r="AS224" s="123"/>
      <c r="AT224" s="123"/>
      <c r="AU224" s="123"/>
      <c r="AV224" s="123"/>
      <c r="AW224" s="123"/>
      <c r="AX224" s="123"/>
      <c r="AY224" s="123"/>
      <c r="AZ224" s="123"/>
      <c r="BA224" s="123"/>
      <c r="BB224" s="123"/>
      <c r="BC224" s="123"/>
      <c r="BD224" s="123"/>
      <c r="BE224" s="123"/>
      <c r="BF224" s="123"/>
      <c r="BG224" s="123"/>
      <c r="BH224" s="123"/>
      <c r="BI224" s="123"/>
      <c r="BJ224" s="123"/>
      <c r="BK224" s="123"/>
      <c r="BL224" s="123"/>
      <c r="BM224" s="123"/>
      <c r="BN224" s="123"/>
      <c r="BO224" s="123"/>
      <c r="BP224" s="123"/>
      <c r="BQ224" s="123"/>
      <c r="BR224" s="123"/>
      <c r="BS224" s="123"/>
      <c r="BT224" s="123"/>
      <c r="BU224" s="123"/>
      <c r="BV224" s="123"/>
      <c r="BW224" s="123"/>
      <c r="BX224" s="123"/>
      <c r="BY224" s="123"/>
      <c r="BZ224" s="123"/>
      <c r="CA224" s="123"/>
      <c r="CB224" s="123"/>
      <c r="CC224" s="123"/>
      <c r="CD224" s="123"/>
      <c r="CE224" s="123"/>
      <c r="CF224" s="123"/>
      <c r="CG224" s="123"/>
      <c r="CH224" s="123"/>
      <c r="CI224" s="123"/>
      <c r="CJ224" s="123"/>
      <c r="CK224" s="123"/>
      <c r="CL224" s="123"/>
      <c r="CM224" s="123"/>
      <c r="CN224" s="123"/>
      <c r="CO224" s="123"/>
      <c r="CP224" s="123"/>
      <c r="CQ224" s="123"/>
      <c r="CR224" s="123"/>
      <c r="CS224" s="123"/>
      <c r="CT224" s="123"/>
      <c r="CU224" s="123"/>
      <c r="CV224" s="123"/>
      <c r="CW224" s="123"/>
      <c r="CX224" s="123"/>
      <c r="CY224" s="123"/>
      <c r="CZ224" s="123"/>
      <c r="DA224" s="123"/>
      <c r="DB224" s="123"/>
      <c r="DC224" s="123"/>
      <c r="DD224" s="123"/>
      <c r="DE224" s="123"/>
      <c r="DF224" s="123"/>
      <c r="DG224" s="123"/>
      <c r="DH224" s="123"/>
      <c r="DI224" s="123"/>
      <c r="DJ224" s="123"/>
      <c r="DK224" s="123"/>
      <c r="DL224" s="123"/>
      <c r="DM224" s="123"/>
      <c r="DN224" s="123"/>
      <c r="DO224" s="123"/>
      <c r="DP224" s="123"/>
      <c r="DQ224" s="123"/>
      <c r="DR224" s="123"/>
      <c r="DS224" s="123"/>
      <c r="DT224" s="123"/>
      <c r="DU224" s="123"/>
      <c r="DV224" s="123"/>
      <c r="DW224" s="123"/>
      <c r="DX224" s="123"/>
      <c r="DY224" s="123"/>
      <c r="DZ224" s="123"/>
      <c r="EA224" s="123"/>
      <c r="EB224" s="123"/>
      <c r="EC224" s="123"/>
      <c r="ED224" s="123"/>
      <c r="EE224" s="123"/>
      <c r="EF224" s="123"/>
      <c r="EG224" s="123"/>
      <c r="EH224" s="123"/>
      <c r="EI224" s="123"/>
      <c r="EJ224" s="123"/>
      <c r="EK224" s="123"/>
      <c r="EL224" s="123"/>
      <c r="EM224" s="123"/>
      <c r="EN224" s="123"/>
      <c r="EO224" s="123"/>
      <c r="EP224" s="123"/>
      <c r="EQ224" s="123"/>
      <c r="ER224" s="123"/>
      <c r="ES224" s="123"/>
      <c r="ET224" s="123"/>
      <c r="EU224" s="123"/>
      <c r="EV224" s="123"/>
      <c r="EW224" s="123"/>
      <c r="EX224" s="123"/>
      <c r="EY224" s="123"/>
      <c r="EZ224" s="123"/>
      <c r="FA224" s="123"/>
      <c r="FB224" s="123"/>
      <c r="FC224" s="123"/>
      <c r="FD224" s="123"/>
      <c r="FE224" s="123"/>
      <c r="FF224" s="123"/>
      <c r="FG224" s="123"/>
      <c r="FH224" s="123"/>
      <c r="FI224" s="123"/>
      <c r="FJ224" s="123"/>
      <c r="FK224" s="123"/>
      <c r="FL224" s="123"/>
      <c r="FM224" s="123"/>
      <c r="FN224" s="123"/>
      <c r="FO224" s="123"/>
      <c r="FP224" s="123"/>
      <c r="FQ224" s="123"/>
      <c r="FR224" s="123"/>
      <c r="FS224" s="123"/>
      <c r="FT224" s="123"/>
      <c r="FU224" s="123"/>
      <c r="FV224" s="123"/>
      <c r="FW224" s="123"/>
      <c r="FX224" s="123"/>
      <c r="FY224" s="123"/>
      <c r="FZ224" s="123"/>
      <c r="GA224" s="123"/>
      <c r="GB224" s="123"/>
      <c r="GC224" s="123"/>
      <c r="GD224" s="123"/>
      <c r="GE224" s="123"/>
      <c r="GF224" s="123"/>
      <c r="GG224" s="123"/>
      <c r="GH224" s="123"/>
      <c r="GI224" s="123"/>
      <c r="GJ224" s="123"/>
      <c r="GK224" s="123"/>
      <c r="GL224" s="123"/>
      <c r="GM224" s="123"/>
      <c r="GN224" s="123"/>
      <c r="GO224" s="123"/>
      <c r="GP224" s="123"/>
      <c r="GQ224" s="123"/>
      <c r="GR224" s="123"/>
      <c r="GS224" s="123"/>
      <c r="GT224" s="123"/>
      <c r="GU224" s="123"/>
      <c r="GV224" s="123"/>
      <c r="GW224" s="123"/>
      <c r="GX224" s="123"/>
      <c r="GY224" s="123"/>
      <c r="GZ224" s="123"/>
      <c r="HA224" s="123"/>
      <c r="HB224" s="123"/>
      <c r="HC224" s="123"/>
      <c r="HD224" s="123"/>
      <c r="HE224" s="123"/>
      <c r="HF224" s="123"/>
      <c r="HG224" s="123"/>
      <c r="HH224" s="123"/>
      <c r="HI224" s="123"/>
      <c r="HJ224" s="123"/>
      <c r="HK224" s="123"/>
      <c r="HL224" s="123"/>
      <c r="HM224" s="123"/>
      <c r="HN224" s="123"/>
      <c r="HO224" s="123"/>
      <c r="HP224" s="123"/>
      <c r="HQ224" s="123"/>
      <c r="HR224" s="123"/>
      <c r="HS224" s="123"/>
      <c r="HT224" s="123"/>
      <c r="HU224" s="123"/>
      <c r="HV224" s="123"/>
      <c r="HW224" s="123"/>
      <c r="HX224" s="123"/>
      <c r="HY224" s="123"/>
      <c r="HZ224" s="123"/>
      <c r="IA224" s="123"/>
      <c r="IB224" s="123"/>
      <c r="IC224" s="123"/>
      <c r="ID224" s="123"/>
      <c r="IE224" s="123"/>
      <c r="IF224" s="123"/>
      <c r="IG224" s="123"/>
      <c r="IH224" s="123"/>
      <c r="II224" s="123"/>
      <c r="IJ224" s="123"/>
      <c r="IK224" s="123"/>
      <c r="IL224" s="123"/>
      <c r="IM224" s="123"/>
      <c r="IN224" s="123"/>
      <c r="IO224" s="123"/>
      <c r="IP224" s="123"/>
      <c r="IQ224" s="123"/>
      <c r="IR224" s="123"/>
      <c r="IS224" s="123"/>
      <c r="IT224" s="123"/>
      <c r="IU224" s="123"/>
    </row>
    <row r="225" spans="1:255" s="124" customFormat="1" ht="17.5">
      <c r="A225" s="91"/>
      <c r="B225" s="826" t="s">
        <v>740</v>
      </c>
      <c r="C225" s="826"/>
      <c r="D225" s="826"/>
      <c r="E225" s="826"/>
      <c r="F225" s="87"/>
      <c r="G225" s="87"/>
      <c r="H225" s="401"/>
      <c r="I225" s="123"/>
      <c r="J225" s="123"/>
      <c r="K225" s="123"/>
      <c r="L225" s="123"/>
      <c r="M225" s="123"/>
      <c r="N225" s="123"/>
      <c r="O225" s="123"/>
      <c r="P225" s="123"/>
      <c r="Q225" s="123"/>
      <c r="R225" s="123"/>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3"/>
      <c r="AP225" s="123"/>
      <c r="AQ225" s="123"/>
      <c r="AR225" s="123"/>
      <c r="AS225" s="123"/>
      <c r="AT225" s="123"/>
      <c r="AU225" s="123"/>
      <c r="AV225" s="123"/>
      <c r="AW225" s="123"/>
      <c r="AX225" s="123"/>
      <c r="AY225" s="123"/>
      <c r="AZ225" s="123"/>
      <c r="BA225" s="123"/>
      <c r="BB225" s="123"/>
      <c r="BC225" s="123"/>
      <c r="BD225" s="123"/>
      <c r="BE225" s="123"/>
      <c r="BF225" s="123"/>
      <c r="BG225" s="123"/>
      <c r="BH225" s="123"/>
      <c r="BI225" s="123"/>
      <c r="BJ225" s="123"/>
      <c r="BK225" s="123"/>
      <c r="BL225" s="123"/>
      <c r="BM225" s="123"/>
      <c r="BN225" s="123"/>
      <c r="BO225" s="123"/>
      <c r="BP225" s="123"/>
      <c r="BQ225" s="123"/>
      <c r="BR225" s="123"/>
      <c r="BS225" s="123"/>
      <c r="BT225" s="123"/>
      <c r="BU225" s="123"/>
      <c r="BV225" s="123"/>
      <c r="BW225" s="123"/>
      <c r="BX225" s="123"/>
      <c r="BY225" s="123"/>
      <c r="BZ225" s="123"/>
      <c r="CA225" s="123"/>
      <c r="CB225" s="123"/>
      <c r="CC225" s="123"/>
      <c r="CD225" s="123"/>
      <c r="CE225" s="123"/>
      <c r="CF225" s="123"/>
      <c r="CG225" s="123"/>
      <c r="CH225" s="123"/>
      <c r="CI225" s="123"/>
      <c r="CJ225" s="123"/>
      <c r="CK225" s="123"/>
      <c r="CL225" s="123"/>
      <c r="CM225" s="123"/>
      <c r="CN225" s="123"/>
      <c r="CO225" s="123"/>
      <c r="CP225" s="123"/>
      <c r="CQ225" s="123"/>
      <c r="CR225" s="123"/>
      <c r="CS225" s="123"/>
      <c r="CT225" s="123"/>
      <c r="CU225" s="123"/>
      <c r="CV225" s="123"/>
      <c r="CW225" s="123"/>
      <c r="CX225" s="123"/>
      <c r="CY225" s="123"/>
      <c r="CZ225" s="123"/>
      <c r="DA225" s="123"/>
      <c r="DB225" s="123"/>
      <c r="DC225" s="123"/>
      <c r="DD225" s="123"/>
      <c r="DE225" s="123"/>
      <c r="DF225" s="123"/>
      <c r="DG225" s="123"/>
      <c r="DH225" s="123"/>
      <c r="DI225" s="123"/>
      <c r="DJ225" s="123"/>
      <c r="DK225" s="123"/>
      <c r="DL225" s="123"/>
      <c r="DM225" s="123"/>
      <c r="DN225" s="123"/>
      <c r="DO225" s="123"/>
      <c r="DP225" s="123"/>
      <c r="DQ225" s="123"/>
      <c r="DR225" s="123"/>
      <c r="DS225" s="123"/>
      <c r="DT225" s="123"/>
      <c r="DU225" s="123"/>
      <c r="DV225" s="123"/>
      <c r="DW225" s="123"/>
      <c r="DX225" s="123"/>
      <c r="DY225" s="123"/>
      <c r="DZ225" s="123"/>
      <c r="EA225" s="123"/>
      <c r="EB225" s="123"/>
      <c r="EC225" s="123"/>
      <c r="ED225" s="123"/>
      <c r="EE225" s="123"/>
      <c r="EF225" s="123"/>
      <c r="EG225" s="123"/>
      <c r="EH225" s="123"/>
      <c r="EI225" s="123"/>
      <c r="EJ225" s="123"/>
      <c r="EK225" s="123"/>
      <c r="EL225" s="123"/>
      <c r="EM225" s="123"/>
      <c r="EN225" s="123"/>
      <c r="EO225" s="123"/>
      <c r="EP225" s="123"/>
      <c r="EQ225" s="123"/>
      <c r="ER225" s="123"/>
      <c r="ES225" s="123"/>
      <c r="ET225" s="123"/>
      <c r="EU225" s="123"/>
      <c r="EV225" s="123"/>
      <c r="EW225" s="123"/>
      <c r="EX225" s="123"/>
      <c r="EY225" s="123"/>
      <c r="EZ225" s="123"/>
      <c r="FA225" s="123"/>
      <c r="FB225" s="123"/>
      <c r="FC225" s="123"/>
      <c r="FD225" s="123"/>
      <c r="FE225" s="123"/>
      <c r="FF225" s="123"/>
      <c r="FG225" s="123"/>
      <c r="FH225" s="123"/>
      <c r="FI225" s="123"/>
      <c r="FJ225" s="123"/>
      <c r="FK225" s="123"/>
      <c r="FL225" s="123"/>
      <c r="FM225" s="123"/>
      <c r="FN225" s="123"/>
      <c r="FO225" s="123"/>
      <c r="FP225" s="123"/>
      <c r="FQ225" s="123"/>
      <c r="FR225" s="123"/>
      <c r="FS225" s="123"/>
      <c r="FT225" s="123"/>
      <c r="FU225" s="123"/>
      <c r="FV225" s="123"/>
      <c r="FW225" s="123"/>
      <c r="FX225" s="123"/>
      <c r="FY225" s="123"/>
      <c r="FZ225" s="123"/>
      <c r="GA225" s="123"/>
      <c r="GB225" s="123"/>
      <c r="GC225" s="123"/>
      <c r="GD225" s="123"/>
      <c r="GE225" s="123"/>
      <c r="GF225" s="123"/>
      <c r="GG225" s="123"/>
      <c r="GH225" s="123"/>
      <c r="GI225" s="123"/>
      <c r="GJ225" s="123"/>
      <c r="GK225" s="123"/>
      <c r="GL225" s="123"/>
      <c r="GM225" s="123"/>
      <c r="GN225" s="123"/>
      <c r="GO225" s="123"/>
      <c r="GP225" s="123"/>
      <c r="GQ225" s="123"/>
      <c r="GR225" s="123"/>
      <c r="GS225" s="123"/>
      <c r="GT225" s="123"/>
      <c r="GU225" s="123"/>
      <c r="GV225" s="123"/>
      <c r="GW225" s="123"/>
      <c r="GX225" s="123"/>
      <c r="GY225" s="123"/>
      <c r="GZ225" s="123"/>
      <c r="HA225" s="123"/>
      <c r="HB225" s="123"/>
      <c r="HC225" s="123"/>
      <c r="HD225" s="123"/>
      <c r="HE225" s="123"/>
      <c r="HF225" s="123"/>
      <c r="HG225" s="123"/>
      <c r="HH225" s="123"/>
      <c r="HI225" s="123"/>
      <c r="HJ225" s="123"/>
      <c r="HK225" s="123"/>
      <c r="HL225" s="123"/>
      <c r="HM225" s="123"/>
      <c r="HN225" s="123"/>
      <c r="HO225" s="123"/>
      <c r="HP225" s="123"/>
      <c r="HQ225" s="123"/>
      <c r="HR225" s="123"/>
      <c r="HS225" s="123"/>
      <c r="HT225" s="123"/>
      <c r="HU225" s="123"/>
      <c r="HV225" s="123"/>
      <c r="HW225" s="123"/>
      <c r="HX225" s="123"/>
      <c r="HY225" s="123"/>
      <c r="HZ225" s="123"/>
      <c r="IA225" s="123"/>
      <c r="IB225" s="123"/>
      <c r="IC225" s="123"/>
      <c r="ID225" s="123"/>
      <c r="IE225" s="123"/>
      <c r="IF225" s="123"/>
      <c r="IG225" s="123"/>
      <c r="IH225" s="123"/>
      <c r="II225" s="123"/>
      <c r="IJ225" s="123"/>
      <c r="IK225" s="123"/>
      <c r="IL225" s="123"/>
      <c r="IM225" s="123"/>
      <c r="IN225" s="123"/>
      <c r="IO225" s="123"/>
      <c r="IP225" s="123"/>
      <c r="IQ225" s="123"/>
      <c r="IR225" s="123"/>
      <c r="IS225" s="123"/>
      <c r="IT225" s="123"/>
      <c r="IU225" s="123"/>
    </row>
    <row r="226" spans="1:255" s="124" customFormat="1" ht="27.65" customHeight="1">
      <c r="A226" s="122"/>
      <c r="B226" s="770" t="s">
        <v>530</v>
      </c>
      <c r="C226" s="252" t="s">
        <v>524</v>
      </c>
      <c r="D226" s="227"/>
      <c r="E226" s="212"/>
      <c r="F226" s="123"/>
      <c r="G226" s="123"/>
      <c r="H226" s="401"/>
      <c r="I226" s="123"/>
      <c r="J226" s="123"/>
      <c r="K226" s="123"/>
      <c r="L226" s="123"/>
      <c r="M226" s="123"/>
      <c r="N226" s="123"/>
      <c r="O226" s="123"/>
      <c r="P226" s="123"/>
      <c r="Q226" s="123"/>
      <c r="R226" s="123"/>
      <c r="S226" s="123"/>
      <c r="T226" s="123"/>
      <c r="U226" s="123"/>
      <c r="V226" s="123"/>
      <c r="W226" s="123"/>
      <c r="X226" s="123"/>
      <c r="Y226" s="123"/>
      <c r="Z226" s="123"/>
      <c r="AA226" s="123"/>
      <c r="AB226" s="123"/>
      <c r="AC226" s="123"/>
      <c r="AD226" s="123"/>
      <c r="AE226" s="123"/>
      <c r="AF226" s="123"/>
      <c r="AG226" s="123"/>
      <c r="AH226" s="123"/>
      <c r="AI226" s="123"/>
      <c r="AJ226" s="123"/>
      <c r="AK226" s="123"/>
      <c r="AL226" s="123"/>
      <c r="AM226" s="123"/>
      <c r="AN226" s="123"/>
      <c r="AO226" s="123"/>
      <c r="AP226" s="123"/>
      <c r="AQ226" s="123"/>
      <c r="AR226" s="123"/>
      <c r="AS226" s="123"/>
      <c r="AT226" s="123"/>
      <c r="AU226" s="123"/>
      <c r="AV226" s="123"/>
      <c r="AW226" s="123"/>
      <c r="AX226" s="123"/>
      <c r="AY226" s="123"/>
      <c r="AZ226" s="123"/>
      <c r="BA226" s="123"/>
      <c r="BB226" s="123"/>
      <c r="BC226" s="123"/>
      <c r="BD226" s="123"/>
      <c r="BE226" s="123"/>
      <c r="BF226" s="123"/>
      <c r="BG226" s="123"/>
      <c r="BH226" s="123"/>
      <c r="BI226" s="123"/>
      <c r="BJ226" s="123"/>
      <c r="BK226" s="123"/>
      <c r="BL226" s="123"/>
      <c r="BM226" s="123"/>
      <c r="BN226" s="123"/>
      <c r="BO226" s="123"/>
      <c r="BP226" s="123"/>
      <c r="BQ226" s="123"/>
      <c r="BR226" s="123"/>
      <c r="BS226" s="123"/>
      <c r="BT226" s="123"/>
      <c r="BU226" s="123"/>
      <c r="BV226" s="123"/>
      <c r="BW226" s="123"/>
      <c r="BX226" s="123"/>
      <c r="BY226" s="123"/>
      <c r="BZ226" s="123"/>
      <c r="CA226" s="123"/>
      <c r="CB226" s="123"/>
      <c r="CC226" s="123"/>
      <c r="CD226" s="123"/>
      <c r="CE226" s="123"/>
      <c r="CF226" s="123"/>
      <c r="CG226" s="123"/>
      <c r="CH226" s="123"/>
      <c r="CI226" s="123"/>
      <c r="CJ226" s="123"/>
      <c r="CK226" s="123"/>
      <c r="CL226" s="123"/>
      <c r="CM226" s="123"/>
      <c r="CN226" s="123"/>
      <c r="CO226" s="123"/>
      <c r="CP226" s="123"/>
      <c r="CQ226" s="123"/>
      <c r="CR226" s="123"/>
      <c r="CS226" s="123"/>
      <c r="CT226" s="123"/>
      <c r="CU226" s="123"/>
      <c r="CV226" s="123"/>
      <c r="CW226" s="123"/>
      <c r="CX226" s="123"/>
      <c r="CY226" s="123"/>
      <c r="CZ226" s="123"/>
      <c r="DA226" s="123"/>
      <c r="DB226" s="123"/>
      <c r="DC226" s="123"/>
      <c r="DD226" s="123"/>
      <c r="DE226" s="123"/>
      <c r="DF226" s="123"/>
      <c r="DG226" s="123"/>
      <c r="DH226" s="123"/>
      <c r="DI226" s="123"/>
      <c r="DJ226" s="123"/>
      <c r="DK226" s="123"/>
      <c r="DL226" s="123"/>
      <c r="DM226" s="123"/>
      <c r="DN226" s="123"/>
      <c r="DO226" s="123"/>
      <c r="DP226" s="123"/>
      <c r="DQ226" s="123"/>
      <c r="DR226" s="123"/>
      <c r="DS226" s="123"/>
      <c r="DT226" s="123"/>
      <c r="DU226" s="123"/>
      <c r="DV226" s="123"/>
      <c r="DW226" s="123"/>
      <c r="DX226" s="123"/>
      <c r="DY226" s="123"/>
      <c r="DZ226" s="123"/>
      <c r="EA226" s="123"/>
      <c r="EB226" s="123"/>
      <c r="EC226" s="123"/>
      <c r="ED226" s="123"/>
      <c r="EE226" s="123"/>
      <c r="EF226" s="123"/>
      <c r="EG226" s="123"/>
      <c r="EH226" s="123"/>
      <c r="EI226" s="123"/>
      <c r="EJ226" s="123"/>
      <c r="EK226" s="123"/>
      <c r="EL226" s="123"/>
      <c r="EM226" s="123"/>
      <c r="EN226" s="123"/>
      <c r="EO226" s="123"/>
      <c r="EP226" s="123"/>
      <c r="EQ226" s="123"/>
      <c r="ER226" s="123"/>
      <c r="ES226" s="123"/>
      <c r="ET226" s="123"/>
      <c r="EU226" s="123"/>
      <c r="EV226" s="123"/>
      <c r="EW226" s="123"/>
      <c r="EX226" s="123"/>
      <c r="EY226" s="123"/>
      <c r="EZ226" s="123"/>
      <c r="FA226" s="123"/>
      <c r="FB226" s="123"/>
      <c r="FC226" s="123"/>
      <c r="FD226" s="123"/>
      <c r="FE226" s="123"/>
      <c r="FF226" s="123"/>
      <c r="FG226" s="123"/>
      <c r="FH226" s="123"/>
      <c r="FI226" s="123"/>
      <c r="FJ226" s="123"/>
      <c r="FK226" s="123"/>
      <c r="FL226" s="123"/>
      <c r="FM226" s="123"/>
      <c r="FN226" s="123"/>
      <c r="FO226" s="123"/>
      <c r="FP226" s="123"/>
      <c r="FQ226" s="123"/>
      <c r="FR226" s="123"/>
      <c r="FS226" s="123"/>
      <c r="FT226" s="123"/>
      <c r="FU226" s="123"/>
      <c r="FV226" s="123"/>
      <c r="FW226" s="123"/>
      <c r="FX226" s="123"/>
      <c r="FY226" s="123"/>
      <c r="FZ226" s="123"/>
      <c r="GA226" s="123"/>
      <c r="GB226" s="123"/>
      <c r="GC226" s="123"/>
      <c r="GD226" s="123"/>
      <c r="GE226" s="123"/>
      <c r="GF226" s="123"/>
      <c r="GG226" s="123"/>
      <c r="GH226" s="123"/>
      <c r="GI226" s="123"/>
      <c r="GJ226" s="123"/>
      <c r="GK226" s="123"/>
      <c r="GL226" s="123"/>
      <c r="GM226" s="123"/>
      <c r="GN226" s="123"/>
      <c r="GO226" s="123"/>
      <c r="GP226" s="123"/>
      <c r="GQ226" s="123"/>
      <c r="GR226" s="123"/>
      <c r="GS226" s="123"/>
      <c r="GT226" s="123"/>
      <c r="GU226" s="123"/>
      <c r="GV226" s="123"/>
      <c r="GW226" s="123"/>
      <c r="GX226" s="123"/>
      <c r="GY226" s="123"/>
      <c r="GZ226" s="123"/>
      <c r="HA226" s="123"/>
      <c r="HB226" s="123"/>
      <c r="HC226" s="123"/>
      <c r="HD226" s="123"/>
      <c r="HE226" s="123"/>
      <c r="HF226" s="123"/>
      <c r="HG226" s="123"/>
      <c r="HH226" s="123"/>
      <c r="HI226" s="123"/>
      <c r="HJ226" s="123"/>
      <c r="HK226" s="123"/>
      <c r="HL226" s="123"/>
      <c r="HM226" s="123"/>
      <c r="HN226" s="123"/>
      <c r="HO226" s="123"/>
      <c r="HP226" s="123"/>
      <c r="HQ226" s="123"/>
      <c r="HR226" s="123"/>
      <c r="HS226" s="123"/>
      <c r="HT226" s="123"/>
      <c r="HU226" s="123"/>
      <c r="HV226" s="123"/>
      <c r="HW226" s="123"/>
      <c r="HX226" s="123"/>
      <c r="HY226" s="123"/>
      <c r="HZ226" s="123"/>
      <c r="IA226" s="123"/>
      <c r="IB226" s="123"/>
      <c r="IC226" s="123"/>
      <c r="ID226" s="123"/>
      <c r="IE226" s="123"/>
      <c r="IF226" s="123"/>
      <c r="IG226" s="123"/>
      <c r="IH226" s="123"/>
      <c r="II226" s="123"/>
      <c r="IJ226" s="123"/>
      <c r="IK226" s="123"/>
      <c r="IL226" s="123"/>
      <c r="IM226" s="123"/>
      <c r="IN226" s="123"/>
      <c r="IO226" s="123"/>
      <c r="IP226" s="123"/>
      <c r="IQ226" s="123"/>
      <c r="IR226" s="123"/>
      <c r="IS226" s="123"/>
      <c r="IT226" s="123"/>
      <c r="IU226" s="123"/>
    </row>
    <row r="227" spans="1:255" s="124" customFormat="1" ht="27.65" customHeight="1">
      <c r="A227" s="122"/>
      <c r="B227" s="771"/>
      <c r="C227" s="252" t="s">
        <v>525</v>
      </c>
      <c r="D227" s="227"/>
      <c r="E227" s="212"/>
      <c r="F227" s="123"/>
      <c r="G227" s="123"/>
      <c r="H227" s="401"/>
      <c r="I227" s="123"/>
      <c r="J227" s="123"/>
      <c r="K227" s="123"/>
      <c r="L227" s="123"/>
      <c r="M227" s="123"/>
      <c r="N227" s="123"/>
      <c r="O227" s="123"/>
      <c r="P227" s="123"/>
      <c r="Q227" s="123"/>
      <c r="R227" s="123"/>
      <c r="S227" s="123"/>
      <c r="T227" s="123"/>
      <c r="U227" s="123"/>
      <c r="V227" s="123"/>
      <c r="W227" s="123"/>
      <c r="X227" s="123"/>
      <c r="Y227" s="123"/>
      <c r="Z227" s="123"/>
      <c r="AA227" s="123"/>
      <c r="AB227" s="123"/>
      <c r="AC227" s="123"/>
      <c r="AD227" s="123"/>
      <c r="AE227" s="123"/>
      <c r="AF227" s="123"/>
      <c r="AG227" s="123"/>
      <c r="AH227" s="123"/>
      <c r="AI227" s="123"/>
      <c r="AJ227" s="123"/>
      <c r="AK227" s="123"/>
      <c r="AL227" s="123"/>
      <c r="AM227" s="123"/>
      <c r="AN227" s="123"/>
      <c r="AO227" s="123"/>
      <c r="AP227" s="123"/>
      <c r="AQ227" s="123"/>
      <c r="AR227" s="123"/>
      <c r="AS227" s="123"/>
      <c r="AT227" s="123"/>
      <c r="AU227" s="123"/>
      <c r="AV227" s="123"/>
      <c r="AW227" s="123"/>
      <c r="AX227" s="123"/>
      <c r="AY227" s="123"/>
      <c r="AZ227" s="123"/>
      <c r="BA227" s="123"/>
      <c r="BB227" s="123"/>
      <c r="BC227" s="123"/>
      <c r="BD227" s="123"/>
      <c r="BE227" s="123"/>
      <c r="BF227" s="123"/>
      <c r="BG227" s="123"/>
      <c r="BH227" s="123"/>
      <c r="BI227" s="123"/>
      <c r="BJ227" s="123"/>
      <c r="BK227" s="123"/>
      <c r="BL227" s="123"/>
      <c r="BM227" s="123"/>
      <c r="BN227" s="123"/>
      <c r="BO227" s="123"/>
      <c r="BP227" s="123"/>
      <c r="BQ227" s="123"/>
      <c r="BR227" s="123"/>
      <c r="BS227" s="123"/>
      <c r="BT227" s="123"/>
      <c r="BU227" s="123"/>
      <c r="BV227" s="123"/>
      <c r="BW227" s="123"/>
      <c r="BX227" s="123"/>
      <c r="BY227" s="123"/>
      <c r="BZ227" s="123"/>
      <c r="CA227" s="123"/>
      <c r="CB227" s="123"/>
      <c r="CC227" s="123"/>
      <c r="CD227" s="123"/>
      <c r="CE227" s="123"/>
      <c r="CF227" s="123"/>
      <c r="CG227" s="123"/>
      <c r="CH227" s="123"/>
      <c r="CI227" s="123"/>
      <c r="CJ227" s="123"/>
      <c r="CK227" s="123"/>
      <c r="CL227" s="123"/>
      <c r="CM227" s="123"/>
      <c r="CN227" s="123"/>
      <c r="CO227" s="123"/>
      <c r="CP227" s="123"/>
      <c r="CQ227" s="123"/>
      <c r="CR227" s="123"/>
      <c r="CS227" s="123"/>
      <c r="CT227" s="123"/>
      <c r="CU227" s="123"/>
      <c r="CV227" s="123"/>
      <c r="CW227" s="123"/>
      <c r="CX227" s="123"/>
      <c r="CY227" s="123"/>
      <c r="CZ227" s="123"/>
      <c r="DA227" s="123"/>
      <c r="DB227" s="123"/>
      <c r="DC227" s="123"/>
      <c r="DD227" s="123"/>
      <c r="DE227" s="123"/>
      <c r="DF227" s="123"/>
      <c r="DG227" s="123"/>
      <c r="DH227" s="123"/>
      <c r="DI227" s="123"/>
      <c r="DJ227" s="123"/>
      <c r="DK227" s="123"/>
      <c r="DL227" s="123"/>
      <c r="DM227" s="123"/>
      <c r="DN227" s="123"/>
      <c r="DO227" s="123"/>
      <c r="DP227" s="123"/>
      <c r="DQ227" s="123"/>
      <c r="DR227" s="123"/>
      <c r="DS227" s="123"/>
      <c r="DT227" s="123"/>
      <c r="DU227" s="123"/>
      <c r="DV227" s="123"/>
      <c r="DW227" s="123"/>
      <c r="DX227" s="123"/>
      <c r="DY227" s="123"/>
      <c r="DZ227" s="123"/>
      <c r="EA227" s="123"/>
      <c r="EB227" s="123"/>
      <c r="EC227" s="123"/>
      <c r="ED227" s="123"/>
      <c r="EE227" s="123"/>
      <c r="EF227" s="123"/>
      <c r="EG227" s="123"/>
      <c r="EH227" s="123"/>
      <c r="EI227" s="123"/>
      <c r="EJ227" s="123"/>
      <c r="EK227" s="123"/>
      <c r="EL227" s="123"/>
      <c r="EM227" s="123"/>
      <c r="EN227" s="123"/>
      <c r="EO227" s="123"/>
      <c r="EP227" s="123"/>
      <c r="EQ227" s="123"/>
      <c r="ER227" s="123"/>
      <c r="ES227" s="123"/>
      <c r="ET227" s="123"/>
      <c r="EU227" s="123"/>
      <c r="EV227" s="123"/>
      <c r="EW227" s="123"/>
      <c r="EX227" s="123"/>
      <c r="EY227" s="123"/>
      <c r="EZ227" s="123"/>
      <c r="FA227" s="123"/>
      <c r="FB227" s="123"/>
      <c r="FC227" s="123"/>
      <c r="FD227" s="123"/>
      <c r="FE227" s="123"/>
      <c r="FF227" s="123"/>
      <c r="FG227" s="123"/>
      <c r="FH227" s="123"/>
      <c r="FI227" s="123"/>
      <c r="FJ227" s="123"/>
      <c r="FK227" s="123"/>
      <c r="FL227" s="123"/>
      <c r="FM227" s="123"/>
      <c r="FN227" s="123"/>
      <c r="FO227" s="123"/>
      <c r="FP227" s="123"/>
      <c r="FQ227" s="123"/>
      <c r="FR227" s="123"/>
      <c r="FS227" s="123"/>
      <c r="FT227" s="123"/>
      <c r="FU227" s="123"/>
      <c r="FV227" s="123"/>
      <c r="FW227" s="123"/>
      <c r="FX227" s="123"/>
      <c r="FY227" s="123"/>
      <c r="FZ227" s="123"/>
      <c r="GA227" s="123"/>
      <c r="GB227" s="123"/>
      <c r="GC227" s="123"/>
      <c r="GD227" s="123"/>
      <c r="GE227" s="123"/>
      <c r="GF227" s="123"/>
      <c r="GG227" s="123"/>
      <c r="GH227" s="123"/>
      <c r="GI227" s="123"/>
      <c r="GJ227" s="123"/>
      <c r="GK227" s="123"/>
      <c r="GL227" s="123"/>
      <c r="GM227" s="123"/>
      <c r="GN227" s="123"/>
      <c r="GO227" s="123"/>
      <c r="GP227" s="123"/>
      <c r="GQ227" s="123"/>
      <c r="GR227" s="123"/>
      <c r="GS227" s="123"/>
      <c r="GT227" s="123"/>
      <c r="GU227" s="123"/>
      <c r="GV227" s="123"/>
      <c r="GW227" s="123"/>
      <c r="GX227" s="123"/>
      <c r="GY227" s="123"/>
      <c r="GZ227" s="123"/>
      <c r="HA227" s="123"/>
      <c r="HB227" s="123"/>
      <c r="HC227" s="123"/>
      <c r="HD227" s="123"/>
      <c r="HE227" s="123"/>
      <c r="HF227" s="123"/>
      <c r="HG227" s="123"/>
      <c r="HH227" s="123"/>
      <c r="HI227" s="123"/>
      <c r="HJ227" s="123"/>
      <c r="HK227" s="123"/>
      <c r="HL227" s="123"/>
      <c r="HM227" s="123"/>
      <c r="HN227" s="123"/>
      <c r="HO227" s="123"/>
      <c r="HP227" s="123"/>
      <c r="HQ227" s="123"/>
      <c r="HR227" s="123"/>
      <c r="HS227" s="123"/>
      <c r="HT227" s="123"/>
      <c r="HU227" s="123"/>
      <c r="HV227" s="123"/>
      <c r="HW227" s="123"/>
      <c r="HX227" s="123"/>
      <c r="HY227" s="123"/>
      <c r="HZ227" s="123"/>
      <c r="IA227" s="123"/>
      <c r="IB227" s="123"/>
      <c r="IC227" s="123"/>
      <c r="ID227" s="123"/>
      <c r="IE227" s="123"/>
      <c r="IF227" s="123"/>
      <c r="IG227" s="123"/>
      <c r="IH227" s="123"/>
      <c r="II227" s="123"/>
      <c r="IJ227" s="123"/>
      <c r="IK227" s="123"/>
      <c r="IL227" s="123"/>
      <c r="IM227" s="123"/>
      <c r="IN227" s="123"/>
      <c r="IO227" s="123"/>
      <c r="IP227" s="123"/>
      <c r="IQ227" s="123"/>
      <c r="IR227" s="123"/>
      <c r="IS227" s="123"/>
      <c r="IT227" s="123"/>
      <c r="IU227" s="123"/>
    </row>
    <row r="228" spans="1:255" s="124" customFormat="1" ht="27.65" customHeight="1">
      <c r="A228" s="122"/>
      <c r="B228" s="771"/>
      <c r="C228" s="252" t="s">
        <v>526</v>
      </c>
      <c r="D228" s="227"/>
      <c r="E228" s="212"/>
      <c r="F228" s="123"/>
      <c r="G228" s="123"/>
      <c r="H228" s="401"/>
      <c r="I228" s="123"/>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G228" s="123"/>
      <c r="BH228" s="123"/>
      <c r="BI228" s="123"/>
      <c r="BJ228" s="123"/>
      <c r="BK228" s="123"/>
      <c r="BL228" s="123"/>
      <c r="BM228" s="123"/>
      <c r="BN228" s="123"/>
      <c r="BO228" s="123"/>
      <c r="BP228" s="123"/>
      <c r="BQ228" s="123"/>
      <c r="BR228" s="123"/>
      <c r="BS228" s="123"/>
      <c r="BT228" s="123"/>
      <c r="BU228" s="123"/>
      <c r="BV228" s="123"/>
      <c r="BW228" s="123"/>
      <c r="BX228" s="123"/>
      <c r="BY228" s="123"/>
      <c r="BZ228" s="123"/>
      <c r="CA228" s="123"/>
      <c r="CB228" s="123"/>
      <c r="CC228" s="123"/>
      <c r="CD228" s="123"/>
      <c r="CE228" s="123"/>
      <c r="CF228" s="123"/>
      <c r="CG228" s="123"/>
      <c r="CH228" s="123"/>
      <c r="CI228" s="123"/>
      <c r="CJ228" s="123"/>
      <c r="CK228" s="123"/>
      <c r="CL228" s="123"/>
      <c r="CM228" s="123"/>
      <c r="CN228" s="123"/>
      <c r="CO228" s="123"/>
      <c r="CP228" s="123"/>
      <c r="CQ228" s="123"/>
      <c r="CR228" s="123"/>
      <c r="CS228" s="123"/>
      <c r="CT228" s="123"/>
      <c r="CU228" s="123"/>
      <c r="CV228" s="123"/>
      <c r="CW228" s="123"/>
      <c r="CX228" s="123"/>
      <c r="CY228" s="123"/>
      <c r="CZ228" s="123"/>
      <c r="DA228" s="123"/>
      <c r="DB228" s="123"/>
      <c r="DC228" s="123"/>
      <c r="DD228" s="123"/>
      <c r="DE228" s="123"/>
      <c r="DF228" s="123"/>
      <c r="DG228" s="123"/>
      <c r="DH228" s="123"/>
      <c r="DI228" s="123"/>
      <c r="DJ228" s="123"/>
      <c r="DK228" s="123"/>
      <c r="DL228" s="123"/>
      <c r="DM228" s="123"/>
      <c r="DN228" s="123"/>
      <c r="DO228" s="123"/>
      <c r="DP228" s="123"/>
      <c r="DQ228" s="123"/>
      <c r="DR228" s="123"/>
      <c r="DS228" s="123"/>
      <c r="DT228" s="123"/>
      <c r="DU228" s="123"/>
      <c r="DV228" s="123"/>
      <c r="DW228" s="123"/>
      <c r="DX228" s="123"/>
      <c r="DY228" s="123"/>
      <c r="DZ228" s="123"/>
      <c r="EA228" s="123"/>
      <c r="EB228" s="123"/>
      <c r="EC228" s="123"/>
      <c r="ED228" s="123"/>
      <c r="EE228" s="123"/>
      <c r="EF228" s="123"/>
      <c r="EG228" s="123"/>
      <c r="EH228" s="123"/>
      <c r="EI228" s="123"/>
      <c r="EJ228" s="123"/>
      <c r="EK228" s="123"/>
      <c r="EL228" s="123"/>
      <c r="EM228" s="123"/>
      <c r="EN228" s="123"/>
      <c r="EO228" s="123"/>
      <c r="EP228" s="123"/>
      <c r="EQ228" s="123"/>
      <c r="ER228" s="123"/>
      <c r="ES228" s="123"/>
      <c r="ET228" s="123"/>
      <c r="EU228" s="123"/>
      <c r="EV228" s="123"/>
      <c r="EW228" s="123"/>
      <c r="EX228" s="123"/>
      <c r="EY228" s="123"/>
      <c r="EZ228" s="123"/>
      <c r="FA228" s="123"/>
      <c r="FB228" s="123"/>
      <c r="FC228" s="123"/>
      <c r="FD228" s="123"/>
      <c r="FE228" s="123"/>
      <c r="FF228" s="123"/>
      <c r="FG228" s="123"/>
      <c r="FH228" s="123"/>
      <c r="FI228" s="123"/>
      <c r="FJ228" s="123"/>
      <c r="FK228" s="123"/>
      <c r="FL228" s="123"/>
      <c r="FM228" s="123"/>
      <c r="FN228" s="123"/>
      <c r="FO228" s="123"/>
      <c r="FP228" s="123"/>
      <c r="FQ228" s="123"/>
      <c r="FR228" s="123"/>
      <c r="FS228" s="123"/>
      <c r="FT228" s="123"/>
      <c r="FU228" s="123"/>
      <c r="FV228" s="123"/>
      <c r="FW228" s="123"/>
      <c r="FX228" s="123"/>
      <c r="FY228" s="123"/>
      <c r="FZ228" s="123"/>
      <c r="GA228" s="123"/>
      <c r="GB228" s="123"/>
      <c r="GC228" s="123"/>
      <c r="GD228" s="123"/>
      <c r="GE228" s="123"/>
      <c r="GF228" s="123"/>
      <c r="GG228" s="123"/>
      <c r="GH228" s="123"/>
      <c r="GI228" s="123"/>
      <c r="GJ228" s="123"/>
      <c r="GK228" s="123"/>
      <c r="GL228" s="123"/>
      <c r="GM228" s="123"/>
      <c r="GN228" s="123"/>
      <c r="GO228" s="123"/>
      <c r="GP228" s="123"/>
      <c r="GQ228" s="123"/>
      <c r="GR228" s="123"/>
      <c r="GS228" s="123"/>
      <c r="GT228" s="123"/>
      <c r="GU228" s="123"/>
      <c r="GV228" s="123"/>
      <c r="GW228" s="123"/>
      <c r="GX228" s="123"/>
      <c r="GY228" s="123"/>
      <c r="GZ228" s="123"/>
      <c r="HA228" s="123"/>
      <c r="HB228" s="123"/>
      <c r="HC228" s="123"/>
      <c r="HD228" s="123"/>
      <c r="HE228" s="123"/>
      <c r="HF228" s="123"/>
      <c r="HG228" s="123"/>
      <c r="HH228" s="123"/>
      <c r="HI228" s="123"/>
      <c r="HJ228" s="123"/>
      <c r="HK228" s="123"/>
      <c r="HL228" s="123"/>
      <c r="HM228" s="123"/>
      <c r="HN228" s="123"/>
      <c r="HO228" s="123"/>
      <c r="HP228" s="123"/>
      <c r="HQ228" s="123"/>
      <c r="HR228" s="123"/>
      <c r="HS228" s="123"/>
      <c r="HT228" s="123"/>
      <c r="HU228" s="123"/>
      <c r="HV228" s="123"/>
      <c r="HW228" s="123"/>
      <c r="HX228" s="123"/>
      <c r="HY228" s="123"/>
      <c r="HZ228" s="123"/>
      <c r="IA228" s="123"/>
      <c r="IB228" s="123"/>
      <c r="IC228" s="123"/>
      <c r="ID228" s="123"/>
      <c r="IE228" s="123"/>
      <c r="IF228" s="123"/>
      <c r="IG228" s="123"/>
      <c r="IH228" s="123"/>
      <c r="II228" s="123"/>
      <c r="IJ228" s="123"/>
      <c r="IK228" s="123"/>
      <c r="IL228" s="123"/>
      <c r="IM228" s="123"/>
      <c r="IN228" s="123"/>
      <c r="IO228" s="123"/>
      <c r="IP228" s="123"/>
      <c r="IQ228" s="123"/>
      <c r="IR228" s="123"/>
      <c r="IS228" s="123"/>
      <c r="IT228" s="123"/>
      <c r="IU228" s="123"/>
    </row>
    <row r="229" spans="1:255" s="124" customFormat="1" ht="27.65" customHeight="1">
      <c r="A229" s="122"/>
      <c r="B229" s="771"/>
      <c r="C229" s="252" t="s">
        <v>527</v>
      </c>
      <c r="D229" s="227"/>
      <c r="E229" s="212"/>
      <c r="F229" s="123"/>
      <c r="G229" s="123"/>
      <c r="H229" s="401"/>
      <c r="I229" s="123"/>
      <c r="J229" s="123"/>
      <c r="K229" s="123"/>
      <c r="L229" s="123"/>
      <c r="M229" s="123"/>
      <c r="N229" s="123"/>
      <c r="O229" s="123"/>
      <c r="P229" s="123"/>
      <c r="Q229" s="123"/>
      <c r="R229" s="123"/>
      <c r="S229" s="123"/>
      <c r="T229" s="123"/>
      <c r="U229" s="123"/>
      <c r="V229" s="123"/>
      <c r="W229" s="123"/>
      <c r="X229" s="123"/>
      <c r="Y229" s="123"/>
      <c r="Z229" s="123"/>
      <c r="AA229" s="123"/>
      <c r="AB229" s="123"/>
      <c r="AC229" s="123"/>
      <c r="AD229" s="123"/>
      <c r="AE229" s="123"/>
      <c r="AF229" s="123"/>
      <c r="AG229" s="123"/>
      <c r="AH229" s="123"/>
      <c r="AI229" s="123"/>
      <c r="AJ229" s="123"/>
      <c r="AK229" s="123"/>
      <c r="AL229" s="123"/>
      <c r="AM229" s="123"/>
      <c r="AN229" s="123"/>
      <c r="AO229" s="123"/>
      <c r="AP229" s="123"/>
      <c r="AQ229" s="123"/>
      <c r="AR229" s="123"/>
      <c r="AS229" s="123"/>
      <c r="AT229" s="123"/>
      <c r="AU229" s="123"/>
      <c r="AV229" s="123"/>
      <c r="AW229" s="123"/>
      <c r="AX229" s="123"/>
      <c r="AY229" s="123"/>
      <c r="AZ229" s="123"/>
      <c r="BA229" s="123"/>
      <c r="BB229" s="123"/>
      <c r="BC229" s="123"/>
      <c r="BD229" s="123"/>
      <c r="BE229" s="123"/>
      <c r="BF229" s="123"/>
      <c r="BG229" s="123"/>
      <c r="BH229" s="123"/>
      <c r="BI229" s="123"/>
      <c r="BJ229" s="123"/>
      <c r="BK229" s="123"/>
      <c r="BL229" s="123"/>
      <c r="BM229" s="123"/>
      <c r="BN229" s="123"/>
      <c r="BO229" s="123"/>
      <c r="BP229" s="123"/>
      <c r="BQ229" s="123"/>
      <c r="BR229" s="123"/>
      <c r="BS229" s="123"/>
      <c r="BT229" s="123"/>
      <c r="BU229" s="123"/>
      <c r="BV229" s="123"/>
      <c r="BW229" s="123"/>
      <c r="BX229" s="123"/>
      <c r="BY229" s="123"/>
      <c r="BZ229" s="123"/>
      <c r="CA229" s="123"/>
      <c r="CB229" s="123"/>
      <c r="CC229" s="123"/>
      <c r="CD229" s="123"/>
      <c r="CE229" s="123"/>
      <c r="CF229" s="123"/>
      <c r="CG229" s="123"/>
      <c r="CH229" s="123"/>
      <c r="CI229" s="123"/>
      <c r="CJ229" s="123"/>
      <c r="CK229" s="123"/>
      <c r="CL229" s="123"/>
      <c r="CM229" s="123"/>
      <c r="CN229" s="123"/>
      <c r="CO229" s="123"/>
      <c r="CP229" s="123"/>
      <c r="CQ229" s="123"/>
      <c r="CR229" s="123"/>
      <c r="CS229" s="123"/>
      <c r="CT229" s="123"/>
      <c r="CU229" s="123"/>
      <c r="CV229" s="123"/>
      <c r="CW229" s="123"/>
      <c r="CX229" s="123"/>
      <c r="CY229" s="123"/>
      <c r="CZ229" s="123"/>
      <c r="DA229" s="123"/>
      <c r="DB229" s="123"/>
      <c r="DC229" s="123"/>
      <c r="DD229" s="123"/>
      <c r="DE229" s="123"/>
      <c r="DF229" s="123"/>
      <c r="DG229" s="123"/>
      <c r="DH229" s="123"/>
      <c r="DI229" s="123"/>
      <c r="DJ229" s="123"/>
      <c r="DK229" s="123"/>
      <c r="DL229" s="123"/>
      <c r="DM229" s="123"/>
      <c r="DN229" s="123"/>
      <c r="DO229" s="123"/>
      <c r="DP229" s="123"/>
      <c r="DQ229" s="123"/>
      <c r="DR229" s="123"/>
      <c r="DS229" s="123"/>
      <c r="DT229" s="123"/>
      <c r="DU229" s="123"/>
      <c r="DV229" s="123"/>
      <c r="DW229" s="123"/>
      <c r="DX229" s="123"/>
      <c r="DY229" s="123"/>
      <c r="DZ229" s="123"/>
      <c r="EA229" s="123"/>
      <c r="EB229" s="123"/>
      <c r="EC229" s="123"/>
      <c r="ED229" s="123"/>
      <c r="EE229" s="123"/>
      <c r="EF229" s="123"/>
      <c r="EG229" s="123"/>
      <c r="EH229" s="123"/>
      <c r="EI229" s="123"/>
      <c r="EJ229" s="123"/>
      <c r="EK229" s="123"/>
      <c r="EL229" s="123"/>
      <c r="EM229" s="123"/>
      <c r="EN229" s="123"/>
      <c r="EO229" s="123"/>
      <c r="EP229" s="123"/>
      <c r="EQ229" s="123"/>
      <c r="ER229" s="123"/>
      <c r="ES229" s="123"/>
      <c r="ET229" s="123"/>
      <c r="EU229" s="123"/>
      <c r="EV229" s="123"/>
      <c r="EW229" s="123"/>
      <c r="EX229" s="123"/>
      <c r="EY229" s="123"/>
      <c r="EZ229" s="123"/>
      <c r="FA229" s="123"/>
      <c r="FB229" s="123"/>
      <c r="FC229" s="123"/>
      <c r="FD229" s="123"/>
      <c r="FE229" s="123"/>
      <c r="FF229" s="123"/>
      <c r="FG229" s="123"/>
      <c r="FH229" s="123"/>
      <c r="FI229" s="123"/>
      <c r="FJ229" s="123"/>
      <c r="FK229" s="123"/>
      <c r="FL229" s="123"/>
      <c r="FM229" s="123"/>
      <c r="FN229" s="123"/>
      <c r="FO229" s="123"/>
      <c r="FP229" s="123"/>
      <c r="FQ229" s="123"/>
      <c r="FR229" s="123"/>
      <c r="FS229" s="123"/>
      <c r="FT229" s="123"/>
      <c r="FU229" s="123"/>
      <c r="FV229" s="123"/>
      <c r="FW229" s="123"/>
      <c r="FX229" s="123"/>
      <c r="FY229" s="123"/>
      <c r="FZ229" s="123"/>
      <c r="GA229" s="123"/>
      <c r="GB229" s="123"/>
      <c r="GC229" s="123"/>
      <c r="GD229" s="123"/>
      <c r="GE229" s="123"/>
      <c r="GF229" s="123"/>
      <c r="GG229" s="123"/>
      <c r="GH229" s="123"/>
      <c r="GI229" s="123"/>
      <c r="GJ229" s="123"/>
      <c r="GK229" s="123"/>
      <c r="GL229" s="123"/>
      <c r="GM229" s="123"/>
      <c r="GN229" s="123"/>
      <c r="GO229" s="123"/>
      <c r="GP229" s="123"/>
      <c r="GQ229" s="123"/>
      <c r="GR229" s="123"/>
      <c r="GS229" s="123"/>
      <c r="GT229" s="123"/>
      <c r="GU229" s="123"/>
      <c r="GV229" s="123"/>
      <c r="GW229" s="123"/>
      <c r="GX229" s="123"/>
      <c r="GY229" s="123"/>
      <c r="GZ229" s="123"/>
      <c r="HA229" s="123"/>
      <c r="HB229" s="123"/>
      <c r="HC229" s="123"/>
      <c r="HD229" s="123"/>
      <c r="HE229" s="123"/>
      <c r="HF229" s="123"/>
      <c r="HG229" s="123"/>
      <c r="HH229" s="123"/>
      <c r="HI229" s="123"/>
      <c r="HJ229" s="123"/>
      <c r="HK229" s="123"/>
      <c r="HL229" s="123"/>
      <c r="HM229" s="123"/>
      <c r="HN229" s="123"/>
      <c r="HO229" s="123"/>
      <c r="HP229" s="123"/>
      <c r="HQ229" s="123"/>
      <c r="HR229" s="123"/>
      <c r="HS229" s="123"/>
      <c r="HT229" s="123"/>
      <c r="HU229" s="123"/>
      <c r="HV229" s="123"/>
      <c r="HW229" s="123"/>
      <c r="HX229" s="123"/>
      <c r="HY229" s="123"/>
      <c r="HZ229" s="123"/>
      <c r="IA229" s="123"/>
      <c r="IB229" s="123"/>
      <c r="IC229" s="123"/>
      <c r="ID229" s="123"/>
      <c r="IE229" s="123"/>
      <c r="IF229" s="123"/>
      <c r="IG229" s="123"/>
      <c r="IH229" s="123"/>
      <c r="II229" s="123"/>
      <c r="IJ229" s="123"/>
      <c r="IK229" s="123"/>
      <c r="IL229" s="123"/>
      <c r="IM229" s="123"/>
      <c r="IN229" s="123"/>
      <c r="IO229" s="123"/>
      <c r="IP229" s="123"/>
      <c r="IQ229" s="123"/>
      <c r="IR229" s="123"/>
      <c r="IS229" s="123"/>
      <c r="IT229" s="123"/>
      <c r="IU229" s="123"/>
    </row>
    <row r="230" spans="1:255" s="124" customFormat="1" ht="27.65" customHeight="1">
      <c r="A230" s="122"/>
      <c r="B230" s="771"/>
      <c r="C230" s="252" t="s">
        <v>528</v>
      </c>
      <c r="D230" s="227"/>
      <c r="E230" s="212"/>
      <c r="F230" s="123"/>
      <c r="G230" s="123"/>
      <c r="H230" s="401"/>
      <c r="I230" s="123"/>
      <c r="J230" s="123"/>
      <c r="K230" s="123"/>
      <c r="L230" s="123"/>
      <c r="M230" s="123"/>
      <c r="N230" s="123"/>
      <c r="O230" s="123"/>
      <c r="P230" s="123"/>
      <c r="Q230" s="123"/>
      <c r="R230" s="123"/>
      <c r="S230" s="123"/>
      <c r="T230" s="123"/>
      <c r="U230" s="123"/>
      <c r="V230" s="123"/>
      <c r="W230" s="123"/>
      <c r="X230" s="123"/>
      <c r="Y230" s="123"/>
      <c r="Z230" s="123"/>
      <c r="AA230" s="123"/>
      <c r="AB230" s="123"/>
      <c r="AC230" s="123"/>
      <c r="AD230" s="123"/>
      <c r="AE230" s="123"/>
      <c r="AF230" s="123"/>
      <c r="AG230" s="123"/>
      <c r="AH230" s="123"/>
      <c r="AI230" s="123"/>
      <c r="AJ230" s="123"/>
      <c r="AK230" s="123"/>
      <c r="AL230" s="123"/>
      <c r="AM230" s="123"/>
      <c r="AN230" s="123"/>
      <c r="AO230" s="123"/>
      <c r="AP230" s="123"/>
      <c r="AQ230" s="123"/>
      <c r="AR230" s="123"/>
      <c r="AS230" s="123"/>
      <c r="AT230" s="123"/>
      <c r="AU230" s="123"/>
      <c r="AV230" s="123"/>
      <c r="AW230" s="123"/>
      <c r="AX230" s="123"/>
      <c r="AY230" s="123"/>
      <c r="AZ230" s="123"/>
      <c r="BA230" s="123"/>
      <c r="BB230" s="123"/>
      <c r="BC230" s="123"/>
      <c r="BD230" s="123"/>
      <c r="BE230" s="123"/>
      <c r="BF230" s="123"/>
      <c r="BG230" s="123"/>
      <c r="BH230" s="123"/>
      <c r="BI230" s="123"/>
      <c r="BJ230" s="123"/>
      <c r="BK230" s="123"/>
      <c r="BL230" s="123"/>
      <c r="BM230" s="123"/>
      <c r="BN230" s="123"/>
      <c r="BO230" s="123"/>
      <c r="BP230" s="123"/>
      <c r="BQ230" s="123"/>
      <c r="BR230" s="123"/>
      <c r="BS230" s="123"/>
      <c r="BT230" s="123"/>
      <c r="BU230" s="123"/>
      <c r="BV230" s="123"/>
      <c r="BW230" s="123"/>
      <c r="BX230" s="123"/>
      <c r="BY230" s="123"/>
      <c r="BZ230" s="123"/>
      <c r="CA230" s="123"/>
      <c r="CB230" s="123"/>
      <c r="CC230" s="123"/>
      <c r="CD230" s="123"/>
      <c r="CE230" s="123"/>
      <c r="CF230" s="123"/>
      <c r="CG230" s="123"/>
      <c r="CH230" s="123"/>
      <c r="CI230" s="123"/>
      <c r="CJ230" s="123"/>
      <c r="CK230" s="123"/>
      <c r="CL230" s="123"/>
      <c r="CM230" s="123"/>
      <c r="CN230" s="123"/>
      <c r="CO230" s="123"/>
      <c r="CP230" s="123"/>
      <c r="CQ230" s="123"/>
      <c r="CR230" s="123"/>
      <c r="CS230" s="123"/>
      <c r="CT230" s="123"/>
      <c r="CU230" s="123"/>
      <c r="CV230" s="123"/>
      <c r="CW230" s="123"/>
      <c r="CX230" s="123"/>
      <c r="CY230" s="123"/>
      <c r="CZ230" s="123"/>
      <c r="DA230" s="123"/>
      <c r="DB230" s="123"/>
      <c r="DC230" s="123"/>
      <c r="DD230" s="123"/>
      <c r="DE230" s="123"/>
      <c r="DF230" s="123"/>
      <c r="DG230" s="123"/>
      <c r="DH230" s="123"/>
      <c r="DI230" s="123"/>
      <c r="DJ230" s="123"/>
      <c r="DK230" s="123"/>
      <c r="DL230" s="123"/>
      <c r="DM230" s="123"/>
      <c r="DN230" s="123"/>
      <c r="DO230" s="123"/>
      <c r="DP230" s="123"/>
      <c r="DQ230" s="123"/>
      <c r="DR230" s="123"/>
      <c r="DS230" s="123"/>
      <c r="DT230" s="123"/>
      <c r="DU230" s="123"/>
      <c r="DV230" s="123"/>
      <c r="DW230" s="123"/>
      <c r="DX230" s="123"/>
      <c r="DY230" s="123"/>
      <c r="DZ230" s="123"/>
      <c r="EA230" s="123"/>
      <c r="EB230" s="123"/>
      <c r="EC230" s="123"/>
      <c r="ED230" s="123"/>
      <c r="EE230" s="123"/>
      <c r="EF230" s="123"/>
      <c r="EG230" s="123"/>
      <c r="EH230" s="123"/>
      <c r="EI230" s="123"/>
      <c r="EJ230" s="123"/>
      <c r="EK230" s="123"/>
      <c r="EL230" s="123"/>
      <c r="EM230" s="123"/>
      <c r="EN230" s="123"/>
      <c r="EO230" s="123"/>
      <c r="EP230" s="123"/>
      <c r="EQ230" s="123"/>
      <c r="ER230" s="123"/>
      <c r="ES230" s="123"/>
      <c r="ET230" s="123"/>
      <c r="EU230" s="123"/>
      <c r="EV230" s="123"/>
      <c r="EW230" s="123"/>
      <c r="EX230" s="123"/>
      <c r="EY230" s="123"/>
      <c r="EZ230" s="123"/>
      <c r="FA230" s="123"/>
      <c r="FB230" s="123"/>
      <c r="FC230" s="123"/>
      <c r="FD230" s="123"/>
      <c r="FE230" s="123"/>
      <c r="FF230" s="123"/>
      <c r="FG230" s="123"/>
      <c r="FH230" s="123"/>
      <c r="FI230" s="123"/>
      <c r="FJ230" s="123"/>
      <c r="FK230" s="123"/>
      <c r="FL230" s="123"/>
      <c r="FM230" s="123"/>
      <c r="FN230" s="123"/>
      <c r="FO230" s="123"/>
      <c r="FP230" s="123"/>
      <c r="FQ230" s="123"/>
      <c r="FR230" s="123"/>
      <c r="FS230" s="123"/>
      <c r="FT230" s="123"/>
      <c r="FU230" s="123"/>
      <c r="FV230" s="123"/>
      <c r="FW230" s="123"/>
      <c r="FX230" s="123"/>
      <c r="FY230" s="123"/>
      <c r="FZ230" s="123"/>
      <c r="GA230" s="123"/>
      <c r="GB230" s="123"/>
      <c r="GC230" s="123"/>
      <c r="GD230" s="123"/>
      <c r="GE230" s="123"/>
      <c r="GF230" s="123"/>
      <c r="GG230" s="123"/>
      <c r="GH230" s="123"/>
      <c r="GI230" s="123"/>
      <c r="GJ230" s="123"/>
      <c r="GK230" s="123"/>
      <c r="GL230" s="123"/>
      <c r="GM230" s="123"/>
      <c r="GN230" s="123"/>
      <c r="GO230" s="123"/>
      <c r="GP230" s="123"/>
      <c r="GQ230" s="123"/>
      <c r="GR230" s="123"/>
      <c r="GS230" s="123"/>
      <c r="GT230" s="123"/>
      <c r="GU230" s="123"/>
      <c r="GV230" s="123"/>
      <c r="GW230" s="123"/>
      <c r="GX230" s="123"/>
      <c r="GY230" s="123"/>
      <c r="GZ230" s="123"/>
      <c r="HA230" s="123"/>
      <c r="HB230" s="123"/>
      <c r="HC230" s="123"/>
      <c r="HD230" s="123"/>
      <c r="HE230" s="123"/>
      <c r="HF230" s="123"/>
      <c r="HG230" s="123"/>
      <c r="HH230" s="123"/>
      <c r="HI230" s="123"/>
      <c r="HJ230" s="123"/>
      <c r="HK230" s="123"/>
      <c r="HL230" s="123"/>
      <c r="HM230" s="123"/>
      <c r="HN230" s="123"/>
      <c r="HO230" s="123"/>
      <c r="HP230" s="123"/>
      <c r="HQ230" s="123"/>
      <c r="HR230" s="123"/>
      <c r="HS230" s="123"/>
      <c r="HT230" s="123"/>
      <c r="HU230" s="123"/>
      <c r="HV230" s="123"/>
      <c r="HW230" s="123"/>
      <c r="HX230" s="123"/>
      <c r="HY230" s="123"/>
      <c r="HZ230" s="123"/>
      <c r="IA230" s="123"/>
      <c r="IB230" s="123"/>
      <c r="IC230" s="123"/>
      <c r="ID230" s="123"/>
      <c r="IE230" s="123"/>
      <c r="IF230" s="123"/>
      <c r="IG230" s="123"/>
      <c r="IH230" s="123"/>
      <c r="II230" s="123"/>
      <c r="IJ230" s="123"/>
      <c r="IK230" s="123"/>
      <c r="IL230" s="123"/>
      <c r="IM230" s="123"/>
      <c r="IN230" s="123"/>
      <c r="IO230" s="123"/>
      <c r="IP230" s="123"/>
      <c r="IQ230" s="123"/>
      <c r="IR230" s="123"/>
      <c r="IS230" s="123"/>
      <c r="IT230" s="123"/>
      <c r="IU230" s="123"/>
    </row>
    <row r="231" spans="1:255" s="124" customFormat="1" ht="27.65" customHeight="1">
      <c r="A231" s="122"/>
      <c r="B231" s="772"/>
      <c r="C231" s="252" t="s">
        <v>529</v>
      </c>
      <c r="D231" s="227"/>
      <c r="E231" s="212"/>
      <c r="F231" s="123"/>
      <c r="G231" s="123"/>
      <c r="H231" s="401"/>
      <c r="I231" s="123"/>
      <c r="J231" s="123"/>
      <c r="K231" s="123"/>
      <c r="L231" s="123"/>
      <c r="M231" s="123"/>
      <c r="N231" s="123"/>
      <c r="O231" s="123"/>
      <c r="P231" s="123"/>
      <c r="Q231" s="123"/>
      <c r="R231" s="123"/>
      <c r="S231" s="123"/>
      <c r="T231" s="123"/>
      <c r="U231" s="123"/>
      <c r="V231" s="123"/>
      <c r="W231" s="123"/>
      <c r="X231" s="123"/>
      <c r="Y231" s="123"/>
      <c r="Z231" s="123"/>
      <c r="AA231" s="123"/>
      <c r="AB231" s="123"/>
      <c r="AC231" s="123"/>
      <c r="AD231" s="123"/>
      <c r="AE231" s="123"/>
      <c r="AF231" s="123"/>
      <c r="AG231" s="123"/>
      <c r="AH231" s="123"/>
      <c r="AI231" s="123"/>
      <c r="AJ231" s="123"/>
      <c r="AK231" s="123"/>
      <c r="AL231" s="123"/>
      <c r="AM231" s="123"/>
      <c r="AN231" s="123"/>
      <c r="AO231" s="123"/>
      <c r="AP231" s="123"/>
      <c r="AQ231" s="123"/>
      <c r="AR231" s="123"/>
      <c r="AS231" s="123"/>
      <c r="AT231" s="123"/>
      <c r="AU231" s="123"/>
      <c r="AV231" s="123"/>
      <c r="AW231" s="123"/>
      <c r="AX231" s="123"/>
      <c r="AY231" s="123"/>
      <c r="AZ231" s="123"/>
      <c r="BA231" s="123"/>
      <c r="BB231" s="123"/>
      <c r="BC231" s="123"/>
      <c r="BD231" s="123"/>
      <c r="BE231" s="123"/>
      <c r="BF231" s="123"/>
      <c r="BG231" s="123"/>
      <c r="BH231" s="123"/>
      <c r="BI231" s="123"/>
      <c r="BJ231" s="123"/>
      <c r="BK231" s="123"/>
      <c r="BL231" s="123"/>
      <c r="BM231" s="123"/>
      <c r="BN231" s="123"/>
      <c r="BO231" s="123"/>
      <c r="BP231" s="123"/>
      <c r="BQ231" s="123"/>
      <c r="BR231" s="123"/>
      <c r="BS231" s="123"/>
      <c r="BT231" s="123"/>
      <c r="BU231" s="123"/>
      <c r="BV231" s="123"/>
      <c r="BW231" s="123"/>
      <c r="BX231" s="123"/>
      <c r="BY231" s="123"/>
      <c r="BZ231" s="123"/>
      <c r="CA231" s="123"/>
      <c r="CB231" s="123"/>
      <c r="CC231" s="123"/>
      <c r="CD231" s="123"/>
      <c r="CE231" s="123"/>
      <c r="CF231" s="123"/>
      <c r="CG231" s="123"/>
      <c r="CH231" s="123"/>
      <c r="CI231" s="123"/>
      <c r="CJ231" s="123"/>
      <c r="CK231" s="123"/>
      <c r="CL231" s="123"/>
      <c r="CM231" s="123"/>
      <c r="CN231" s="123"/>
      <c r="CO231" s="123"/>
      <c r="CP231" s="123"/>
      <c r="CQ231" s="123"/>
      <c r="CR231" s="123"/>
      <c r="CS231" s="123"/>
      <c r="CT231" s="123"/>
      <c r="CU231" s="123"/>
      <c r="CV231" s="123"/>
      <c r="CW231" s="123"/>
      <c r="CX231" s="123"/>
      <c r="CY231" s="123"/>
      <c r="CZ231" s="123"/>
      <c r="DA231" s="123"/>
      <c r="DB231" s="123"/>
      <c r="DC231" s="123"/>
      <c r="DD231" s="123"/>
      <c r="DE231" s="123"/>
      <c r="DF231" s="123"/>
      <c r="DG231" s="123"/>
      <c r="DH231" s="123"/>
      <c r="DI231" s="123"/>
      <c r="DJ231" s="123"/>
      <c r="DK231" s="123"/>
      <c r="DL231" s="123"/>
      <c r="DM231" s="123"/>
      <c r="DN231" s="123"/>
      <c r="DO231" s="123"/>
      <c r="DP231" s="123"/>
      <c r="DQ231" s="123"/>
      <c r="DR231" s="123"/>
      <c r="DS231" s="123"/>
      <c r="DT231" s="123"/>
      <c r="DU231" s="123"/>
      <c r="DV231" s="123"/>
      <c r="DW231" s="123"/>
      <c r="DX231" s="123"/>
      <c r="DY231" s="123"/>
      <c r="DZ231" s="123"/>
      <c r="EA231" s="123"/>
      <c r="EB231" s="123"/>
      <c r="EC231" s="123"/>
      <c r="ED231" s="123"/>
      <c r="EE231" s="123"/>
      <c r="EF231" s="123"/>
      <c r="EG231" s="123"/>
      <c r="EH231" s="123"/>
      <c r="EI231" s="123"/>
      <c r="EJ231" s="123"/>
      <c r="EK231" s="123"/>
      <c r="EL231" s="123"/>
      <c r="EM231" s="123"/>
      <c r="EN231" s="123"/>
      <c r="EO231" s="123"/>
      <c r="EP231" s="123"/>
      <c r="EQ231" s="123"/>
      <c r="ER231" s="123"/>
      <c r="ES231" s="123"/>
      <c r="ET231" s="123"/>
      <c r="EU231" s="123"/>
      <c r="EV231" s="123"/>
      <c r="EW231" s="123"/>
      <c r="EX231" s="123"/>
      <c r="EY231" s="123"/>
      <c r="EZ231" s="123"/>
      <c r="FA231" s="123"/>
      <c r="FB231" s="123"/>
      <c r="FC231" s="123"/>
      <c r="FD231" s="123"/>
      <c r="FE231" s="123"/>
      <c r="FF231" s="123"/>
      <c r="FG231" s="123"/>
      <c r="FH231" s="123"/>
      <c r="FI231" s="123"/>
      <c r="FJ231" s="123"/>
      <c r="FK231" s="123"/>
      <c r="FL231" s="123"/>
      <c r="FM231" s="123"/>
      <c r="FN231" s="123"/>
      <c r="FO231" s="123"/>
      <c r="FP231" s="123"/>
      <c r="FQ231" s="123"/>
      <c r="FR231" s="123"/>
      <c r="FS231" s="123"/>
      <c r="FT231" s="123"/>
      <c r="FU231" s="123"/>
      <c r="FV231" s="123"/>
      <c r="FW231" s="123"/>
      <c r="FX231" s="123"/>
      <c r="FY231" s="123"/>
      <c r="FZ231" s="123"/>
      <c r="GA231" s="123"/>
      <c r="GB231" s="123"/>
      <c r="GC231" s="123"/>
      <c r="GD231" s="123"/>
      <c r="GE231" s="123"/>
      <c r="GF231" s="123"/>
      <c r="GG231" s="123"/>
      <c r="GH231" s="123"/>
      <c r="GI231" s="123"/>
      <c r="GJ231" s="123"/>
      <c r="GK231" s="123"/>
      <c r="GL231" s="123"/>
      <c r="GM231" s="123"/>
      <c r="GN231" s="123"/>
      <c r="GO231" s="123"/>
      <c r="GP231" s="123"/>
      <c r="GQ231" s="123"/>
      <c r="GR231" s="123"/>
      <c r="GS231" s="123"/>
      <c r="GT231" s="123"/>
      <c r="GU231" s="123"/>
      <c r="GV231" s="123"/>
      <c r="GW231" s="123"/>
      <c r="GX231" s="123"/>
      <c r="GY231" s="123"/>
      <c r="GZ231" s="123"/>
      <c r="HA231" s="123"/>
      <c r="HB231" s="123"/>
      <c r="HC231" s="123"/>
      <c r="HD231" s="123"/>
      <c r="HE231" s="123"/>
      <c r="HF231" s="123"/>
      <c r="HG231" s="123"/>
      <c r="HH231" s="123"/>
      <c r="HI231" s="123"/>
      <c r="HJ231" s="123"/>
      <c r="HK231" s="123"/>
      <c r="HL231" s="123"/>
      <c r="HM231" s="123"/>
      <c r="HN231" s="123"/>
      <c r="HO231" s="123"/>
      <c r="HP231" s="123"/>
      <c r="HQ231" s="123"/>
      <c r="HR231" s="123"/>
      <c r="HS231" s="123"/>
      <c r="HT231" s="123"/>
      <c r="HU231" s="123"/>
      <c r="HV231" s="123"/>
      <c r="HW231" s="123"/>
      <c r="HX231" s="123"/>
      <c r="HY231" s="123"/>
      <c r="HZ231" s="123"/>
      <c r="IA231" s="123"/>
      <c r="IB231" s="123"/>
      <c r="IC231" s="123"/>
      <c r="ID231" s="123"/>
      <c r="IE231" s="123"/>
      <c r="IF231" s="123"/>
      <c r="IG231" s="123"/>
      <c r="IH231" s="123"/>
      <c r="II231" s="123"/>
      <c r="IJ231" s="123"/>
      <c r="IK231" s="123"/>
      <c r="IL231" s="123"/>
      <c r="IM231" s="123"/>
      <c r="IN231" s="123"/>
      <c r="IO231" s="123"/>
      <c r="IP231" s="123"/>
      <c r="IQ231" s="123"/>
      <c r="IR231" s="123"/>
      <c r="IS231" s="123"/>
      <c r="IT231" s="123"/>
      <c r="IU231" s="123"/>
    </row>
    <row r="232" spans="1:255" s="124" customFormat="1" ht="27.65" customHeight="1">
      <c r="A232" s="128"/>
      <c r="B232" s="767" t="s">
        <v>39</v>
      </c>
      <c r="C232" s="768"/>
      <c r="D232" s="151"/>
      <c r="E232" s="212"/>
      <c r="F232" s="123"/>
      <c r="G232" s="123"/>
      <c r="H232" s="401"/>
      <c r="I232" s="123"/>
      <c r="J232" s="123"/>
      <c r="K232" s="123"/>
      <c r="L232" s="123"/>
      <c r="M232" s="123"/>
      <c r="N232" s="123"/>
      <c r="O232" s="123"/>
      <c r="P232" s="123"/>
      <c r="Q232" s="123"/>
      <c r="R232" s="123"/>
      <c r="S232" s="123"/>
      <c r="T232" s="123"/>
      <c r="U232" s="123"/>
      <c r="V232" s="123"/>
      <c r="W232" s="123"/>
      <c r="X232" s="123"/>
      <c r="Y232" s="123"/>
      <c r="Z232" s="123"/>
      <c r="AA232" s="123"/>
      <c r="AB232" s="123"/>
      <c r="AC232" s="123"/>
      <c r="AD232" s="123"/>
      <c r="AE232" s="123"/>
      <c r="AF232" s="123"/>
      <c r="AG232" s="123"/>
      <c r="AH232" s="123"/>
      <c r="AI232" s="123"/>
      <c r="AJ232" s="123"/>
      <c r="AK232" s="123"/>
      <c r="AL232" s="123"/>
      <c r="AM232" s="123"/>
      <c r="AN232" s="123"/>
      <c r="AO232" s="123"/>
      <c r="AP232" s="123"/>
      <c r="AQ232" s="123"/>
      <c r="AR232" s="123"/>
      <c r="AS232" s="123"/>
      <c r="AT232" s="123"/>
      <c r="AU232" s="123"/>
      <c r="AV232" s="123"/>
      <c r="AW232" s="123"/>
      <c r="AX232" s="123"/>
      <c r="AY232" s="123"/>
      <c r="AZ232" s="123"/>
      <c r="BA232" s="123"/>
      <c r="BB232" s="123"/>
      <c r="BC232" s="123"/>
      <c r="BD232" s="123"/>
      <c r="BE232" s="123"/>
      <c r="BF232" s="123"/>
      <c r="BG232" s="123"/>
      <c r="BH232" s="123"/>
      <c r="BI232" s="123"/>
      <c r="BJ232" s="123"/>
      <c r="BK232" s="123"/>
      <c r="BL232" s="123"/>
      <c r="BM232" s="123"/>
      <c r="BN232" s="123"/>
      <c r="BO232" s="123"/>
      <c r="BP232" s="123"/>
      <c r="BQ232" s="123"/>
      <c r="BR232" s="123"/>
      <c r="BS232" s="123"/>
      <c r="BT232" s="123"/>
      <c r="BU232" s="123"/>
      <c r="BV232" s="123"/>
      <c r="BW232" s="123"/>
      <c r="BX232" s="123"/>
      <c r="BY232" s="123"/>
      <c r="BZ232" s="123"/>
      <c r="CA232" s="123"/>
      <c r="CB232" s="123"/>
      <c r="CC232" s="123"/>
      <c r="CD232" s="123"/>
      <c r="CE232" s="123"/>
      <c r="CF232" s="123"/>
      <c r="CG232" s="123"/>
      <c r="CH232" s="123"/>
      <c r="CI232" s="123"/>
      <c r="CJ232" s="123"/>
      <c r="CK232" s="123"/>
      <c r="CL232" s="123"/>
      <c r="CM232" s="123"/>
      <c r="CN232" s="123"/>
      <c r="CO232" s="123"/>
      <c r="CP232" s="123"/>
      <c r="CQ232" s="123"/>
      <c r="CR232" s="123"/>
      <c r="CS232" s="123"/>
      <c r="CT232" s="123"/>
      <c r="CU232" s="123"/>
      <c r="CV232" s="123"/>
      <c r="CW232" s="123"/>
      <c r="CX232" s="123"/>
      <c r="CY232" s="123"/>
      <c r="CZ232" s="123"/>
      <c r="DA232" s="123"/>
      <c r="DB232" s="123"/>
      <c r="DC232" s="123"/>
      <c r="DD232" s="123"/>
      <c r="DE232" s="123"/>
      <c r="DF232" s="123"/>
      <c r="DG232" s="123"/>
      <c r="DH232" s="123"/>
      <c r="DI232" s="123"/>
      <c r="DJ232" s="123"/>
      <c r="DK232" s="123"/>
      <c r="DL232" s="123"/>
      <c r="DM232" s="123"/>
      <c r="DN232" s="123"/>
      <c r="DO232" s="123"/>
      <c r="DP232" s="123"/>
      <c r="DQ232" s="123"/>
      <c r="DR232" s="123"/>
      <c r="DS232" s="123"/>
      <c r="DT232" s="123"/>
      <c r="DU232" s="123"/>
      <c r="DV232" s="123"/>
      <c r="DW232" s="123"/>
      <c r="DX232" s="123"/>
      <c r="DY232" s="123"/>
      <c r="DZ232" s="123"/>
      <c r="EA232" s="123"/>
      <c r="EB232" s="123"/>
      <c r="EC232" s="123"/>
      <c r="ED232" s="123"/>
      <c r="EE232" s="123"/>
      <c r="EF232" s="123"/>
      <c r="EG232" s="123"/>
      <c r="EH232" s="123"/>
      <c r="EI232" s="123"/>
      <c r="EJ232" s="123"/>
      <c r="EK232" s="123"/>
      <c r="EL232" s="123"/>
      <c r="EM232" s="123"/>
      <c r="EN232" s="123"/>
      <c r="EO232" s="123"/>
      <c r="EP232" s="123"/>
      <c r="EQ232" s="123"/>
      <c r="ER232" s="123"/>
      <c r="ES232" s="123"/>
      <c r="ET232" s="123"/>
      <c r="EU232" s="123"/>
      <c r="EV232" s="123"/>
      <c r="EW232" s="123"/>
      <c r="EX232" s="123"/>
      <c r="EY232" s="123"/>
      <c r="EZ232" s="123"/>
      <c r="FA232" s="123"/>
      <c r="FB232" s="123"/>
      <c r="FC232" s="123"/>
      <c r="FD232" s="123"/>
      <c r="FE232" s="123"/>
      <c r="FF232" s="123"/>
      <c r="FG232" s="123"/>
      <c r="FH232" s="123"/>
      <c r="FI232" s="123"/>
      <c r="FJ232" s="123"/>
      <c r="FK232" s="123"/>
      <c r="FL232" s="123"/>
      <c r="FM232" s="123"/>
      <c r="FN232" s="123"/>
      <c r="FO232" s="123"/>
      <c r="FP232" s="123"/>
      <c r="FQ232" s="123"/>
      <c r="FR232" s="123"/>
      <c r="FS232" s="123"/>
      <c r="FT232" s="123"/>
      <c r="FU232" s="123"/>
      <c r="FV232" s="123"/>
      <c r="FW232" s="123"/>
      <c r="FX232" s="123"/>
      <c r="FY232" s="123"/>
      <c r="FZ232" s="123"/>
      <c r="GA232" s="123"/>
      <c r="GB232" s="123"/>
      <c r="GC232" s="123"/>
      <c r="GD232" s="123"/>
      <c r="GE232" s="123"/>
      <c r="GF232" s="123"/>
      <c r="GG232" s="123"/>
      <c r="GH232" s="123"/>
      <c r="GI232" s="123"/>
      <c r="GJ232" s="123"/>
      <c r="GK232" s="123"/>
      <c r="GL232" s="123"/>
      <c r="GM232" s="123"/>
      <c r="GN232" s="123"/>
      <c r="GO232" s="123"/>
      <c r="GP232" s="123"/>
      <c r="GQ232" s="123"/>
      <c r="GR232" s="123"/>
      <c r="GS232" s="123"/>
      <c r="GT232" s="123"/>
      <c r="GU232" s="123"/>
      <c r="GV232" s="123"/>
      <c r="GW232" s="123"/>
      <c r="GX232" s="123"/>
      <c r="GY232" s="123"/>
      <c r="GZ232" s="123"/>
      <c r="HA232" s="123"/>
      <c r="HB232" s="123"/>
      <c r="HC232" s="123"/>
      <c r="HD232" s="123"/>
      <c r="HE232" s="123"/>
      <c r="HF232" s="123"/>
      <c r="HG232" s="123"/>
      <c r="HH232" s="123"/>
      <c r="HI232" s="123"/>
      <c r="HJ232" s="123"/>
      <c r="HK232" s="123"/>
      <c r="HL232" s="123"/>
      <c r="HM232" s="123"/>
      <c r="HN232" s="123"/>
      <c r="HO232" s="123"/>
      <c r="HP232" s="123"/>
      <c r="HQ232" s="123"/>
      <c r="HR232" s="123"/>
      <c r="HS232" s="123"/>
      <c r="HT232" s="123"/>
      <c r="HU232" s="123"/>
      <c r="HV232" s="123"/>
      <c r="HW232" s="123"/>
      <c r="HX232" s="123"/>
      <c r="HY232" s="123"/>
      <c r="HZ232" s="123"/>
      <c r="IA232" s="123"/>
      <c r="IB232" s="123"/>
      <c r="IC232" s="123"/>
      <c r="ID232" s="123"/>
      <c r="IE232" s="123"/>
      <c r="IF232" s="123"/>
      <c r="IG232" s="123"/>
      <c r="IH232" s="123"/>
      <c r="II232" s="123"/>
      <c r="IJ232" s="123"/>
      <c r="IK232" s="123"/>
      <c r="IL232" s="123"/>
      <c r="IM232" s="123"/>
      <c r="IN232" s="123"/>
      <c r="IO232" s="123"/>
      <c r="IP232" s="123"/>
      <c r="IQ232" s="123"/>
      <c r="IR232" s="123"/>
      <c r="IS232" s="123"/>
      <c r="IT232" s="123"/>
      <c r="IU232" s="123"/>
    </row>
    <row r="233" spans="1:255" s="124" customFormat="1" ht="27.65" customHeight="1">
      <c r="A233" s="122"/>
      <c r="B233" s="767" t="s">
        <v>426</v>
      </c>
      <c r="C233" s="768"/>
      <c r="D233" s="151"/>
      <c r="E233" s="212"/>
      <c r="F233" s="123"/>
      <c r="G233" s="123"/>
      <c r="H233" s="401"/>
      <c r="I233" s="123"/>
      <c r="J233" s="123"/>
      <c r="K233" s="123"/>
      <c r="L233" s="123"/>
      <c r="M233" s="123"/>
      <c r="N233" s="123"/>
      <c r="O233" s="123"/>
      <c r="P233" s="123"/>
      <c r="Q233" s="123"/>
      <c r="R233" s="123"/>
      <c r="S233" s="123"/>
      <c r="T233" s="123"/>
      <c r="U233" s="123"/>
      <c r="V233" s="123"/>
      <c r="W233" s="123"/>
      <c r="X233" s="123"/>
      <c r="Y233" s="123"/>
      <c r="Z233" s="123"/>
      <c r="AA233" s="123"/>
      <c r="AB233" s="123"/>
      <c r="AC233" s="123"/>
      <c r="AD233" s="123"/>
      <c r="AE233" s="123"/>
      <c r="AF233" s="123"/>
      <c r="AG233" s="123"/>
      <c r="AH233" s="123"/>
      <c r="AI233" s="123"/>
      <c r="AJ233" s="123"/>
      <c r="AK233" s="123"/>
      <c r="AL233" s="123"/>
      <c r="AM233" s="123"/>
      <c r="AN233" s="123"/>
      <c r="AO233" s="123"/>
      <c r="AP233" s="123"/>
      <c r="AQ233" s="123"/>
      <c r="AR233" s="123"/>
      <c r="AS233" s="123"/>
      <c r="AT233" s="123"/>
      <c r="AU233" s="123"/>
      <c r="AV233" s="123"/>
      <c r="AW233" s="123"/>
      <c r="AX233" s="123"/>
      <c r="AY233" s="123"/>
      <c r="AZ233" s="123"/>
      <c r="BA233" s="123"/>
      <c r="BB233" s="123"/>
      <c r="BC233" s="123"/>
      <c r="BD233" s="123"/>
      <c r="BE233" s="123"/>
      <c r="BF233" s="123"/>
      <c r="BG233" s="123"/>
      <c r="BH233" s="123"/>
      <c r="BI233" s="123"/>
      <c r="BJ233" s="123"/>
      <c r="BK233" s="123"/>
      <c r="BL233" s="123"/>
      <c r="BM233" s="123"/>
      <c r="BN233" s="123"/>
      <c r="BO233" s="123"/>
      <c r="BP233" s="123"/>
      <c r="BQ233" s="123"/>
      <c r="BR233" s="123"/>
      <c r="BS233" s="123"/>
      <c r="BT233" s="123"/>
      <c r="BU233" s="123"/>
      <c r="BV233" s="123"/>
      <c r="BW233" s="123"/>
      <c r="BX233" s="123"/>
      <c r="BY233" s="123"/>
      <c r="BZ233" s="123"/>
      <c r="CA233" s="123"/>
      <c r="CB233" s="123"/>
      <c r="CC233" s="123"/>
      <c r="CD233" s="123"/>
      <c r="CE233" s="123"/>
      <c r="CF233" s="123"/>
      <c r="CG233" s="123"/>
      <c r="CH233" s="123"/>
      <c r="CI233" s="123"/>
      <c r="CJ233" s="123"/>
      <c r="CK233" s="123"/>
      <c r="CL233" s="123"/>
      <c r="CM233" s="123"/>
      <c r="CN233" s="123"/>
      <c r="CO233" s="123"/>
      <c r="CP233" s="123"/>
      <c r="CQ233" s="123"/>
      <c r="CR233" s="123"/>
      <c r="CS233" s="123"/>
      <c r="CT233" s="123"/>
      <c r="CU233" s="123"/>
      <c r="CV233" s="123"/>
      <c r="CW233" s="123"/>
      <c r="CX233" s="123"/>
      <c r="CY233" s="123"/>
      <c r="CZ233" s="123"/>
      <c r="DA233" s="123"/>
      <c r="DB233" s="123"/>
      <c r="DC233" s="123"/>
      <c r="DD233" s="123"/>
      <c r="DE233" s="123"/>
      <c r="DF233" s="123"/>
      <c r="DG233" s="123"/>
      <c r="DH233" s="123"/>
      <c r="DI233" s="123"/>
      <c r="DJ233" s="123"/>
      <c r="DK233" s="123"/>
      <c r="DL233" s="123"/>
      <c r="DM233" s="123"/>
      <c r="DN233" s="123"/>
      <c r="DO233" s="123"/>
      <c r="DP233" s="123"/>
      <c r="DQ233" s="123"/>
      <c r="DR233" s="123"/>
      <c r="DS233" s="123"/>
      <c r="DT233" s="123"/>
      <c r="DU233" s="123"/>
      <c r="DV233" s="123"/>
      <c r="DW233" s="123"/>
      <c r="DX233" s="123"/>
      <c r="DY233" s="123"/>
      <c r="DZ233" s="123"/>
      <c r="EA233" s="123"/>
      <c r="EB233" s="123"/>
      <c r="EC233" s="123"/>
      <c r="ED233" s="123"/>
      <c r="EE233" s="123"/>
      <c r="EF233" s="123"/>
      <c r="EG233" s="123"/>
      <c r="EH233" s="123"/>
      <c r="EI233" s="123"/>
      <c r="EJ233" s="123"/>
      <c r="EK233" s="123"/>
      <c r="EL233" s="123"/>
      <c r="EM233" s="123"/>
      <c r="EN233" s="123"/>
      <c r="EO233" s="123"/>
      <c r="EP233" s="123"/>
      <c r="EQ233" s="123"/>
      <c r="ER233" s="123"/>
      <c r="ES233" s="123"/>
      <c r="ET233" s="123"/>
      <c r="EU233" s="123"/>
      <c r="EV233" s="123"/>
      <c r="EW233" s="123"/>
      <c r="EX233" s="123"/>
      <c r="EY233" s="123"/>
      <c r="EZ233" s="123"/>
      <c r="FA233" s="123"/>
      <c r="FB233" s="123"/>
      <c r="FC233" s="123"/>
      <c r="FD233" s="123"/>
      <c r="FE233" s="123"/>
      <c r="FF233" s="123"/>
      <c r="FG233" s="123"/>
      <c r="FH233" s="123"/>
      <c r="FI233" s="123"/>
      <c r="FJ233" s="123"/>
      <c r="FK233" s="123"/>
      <c r="FL233" s="123"/>
      <c r="FM233" s="123"/>
      <c r="FN233" s="123"/>
      <c r="FO233" s="123"/>
      <c r="FP233" s="123"/>
      <c r="FQ233" s="123"/>
      <c r="FR233" s="123"/>
      <c r="FS233" s="123"/>
      <c r="FT233" s="123"/>
      <c r="FU233" s="123"/>
      <c r="FV233" s="123"/>
      <c r="FW233" s="123"/>
      <c r="FX233" s="123"/>
      <c r="FY233" s="123"/>
      <c r="FZ233" s="123"/>
      <c r="GA233" s="123"/>
      <c r="GB233" s="123"/>
      <c r="GC233" s="123"/>
      <c r="GD233" s="123"/>
      <c r="GE233" s="123"/>
      <c r="GF233" s="123"/>
      <c r="GG233" s="123"/>
      <c r="GH233" s="123"/>
      <c r="GI233" s="123"/>
      <c r="GJ233" s="123"/>
      <c r="GK233" s="123"/>
      <c r="GL233" s="123"/>
      <c r="GM233" s="123"/>
      <c r="GN233" s="123"/>
      <c r="GO233" s="123"/>
      <c r="GP233" s="123"/>
      <c r="GQ233" s="123"/>
      <c r="GR233" s="123"/>
      <c r="GS233" s="123"/>
      <c r="GT233" s="123"/>
      <c r="GU233" s="123"/>
      <c r="GV233" s="123"/>
      <c r="GW233" s="123"/>
      <c r="GX233" s="123"/>
      <c r="GY233" s="123"/>
      <c r="GZ233" s="123"/>
      <c r="HA233" s="123"/>
      <c r="HB233" s="123"/>
      <c r="HC233" s="123"/>
      <c r="HD233" s="123"/>
      <c r="HE233" s="123"/>
      <c r="HF233" s="123"/>
      <c r="HG233" s="123"/>
      <c r="HH233" s="123"/>
      <c r="HI233" s="123"/>
      <c r="HJ233" s="123"/>
      <c r="HK233" s="123"/>
      <c r="HL233" s="123"/>
      <c r="HM233" s="123"/>
      <c r="HN233" s="123"/>
      <c r="HO233" s="123"/>
      <c r="HP233" s="123"/>
      <c r="HQ233" s="123"/>
      <c r="HR233" s="123"/>
      <c r="HS233" s="123"/>
      <c r="HT233" s="123"/>
      <c r="HU233" s="123"/>
      <c r="HV233" s="123"/>
      <c r="HW233" s="123"/>
      <c r="HX233" s="123"/>
      <c r="HY233" s="123"/>
      <c r="HZ233" s="123"/>
      <c r="IA233" s="123"/>
      <c r="IB233" s="123"/>
      <c r="IC233" s="123"/>
      <c r="ID233" s="123"/>
      <c r="IE233" s="123"/>
      <c r="IF233" s="123"/>
      <c r="IG233" s="123"/>
      <c r="IH233" s="123"/>
      <c r="II233" s="123"/>
      <c r="IJ233" s="123"/>
      <c r="IK233" s="123"/>
      <c r="IL233" s="123"/>
      <c r="IM233" s="123"/>
      <c r="IN233" s="123"/>
      <c r="IO233" s="123"/>
      <c r="IP233" s="123"/>
      <c r="IQ233" s="123"/>
      <c r="IR233" s="123"/>
      <c r="IS233" s="123"/>
      <c r="IT233" s="123"/>
      <c r="IU233" s="123"/>
    </row>
    <row r="234" spans="1:255" s="124" customFormat="1" ht="27.65" customHeight="1">
      <c r="A234" s="122"/>
      <c r="B234" s="767" t="s">
        <v>427</v>
      </c>
      <c r="C234" s="768"/>
      <c r="D234" s="151"/>
      <c r="E234" s="212"/>
      <c r="F234" s="123"/>
      <c r="G234" s="123"/>
      <c r="H234" s="401"/>
      <c r="I234" s="123"/>
      <c r="J234" s="123"/>
      <c r="K234" s="123"/>
      <c r="L234" s="123"/>
      <c r="M234" s="123"/>
      <c r="N234" s="123"/>
      <c r="O234" s="123"/>
      <c r="P234" s="123"/>
      <c r="Q234" s="123"/>
      <c r="R234" s="123"/>
      <c r="S234" s="123"/>
      <c r="T234" s="123"/>
      <c r="U234" s="123"/>
      <c r="V234" s="123"/>
      <c r="W234" s="123"/>
      <c r="X234" s="123"/>
      <c r="Y234" s="123"/>
      <c r="Z234" s="123"/>
      <c r="AA234" s="123"/>
      <c r="AB234" s="123"/>
      <c r="AC234" s="123"/>
      <c r="AD234" s="123"/>
      <c r="AE234" s="123"/>
      <c r="AF234" s="123"/>
      <c r="AG234" s="123"/>
      <c r="AH234" s="123"/>
      <c r="AI234" s="123"/>
      <c r="AJ234" s="123"/>
      <c r="AK234" s="123"/>
      <c r="AL234" s="123"/>
      <c r="AM234" s="123"/>
      <c r="AN234" s="123"/>
      <c r="AO234" s="123"/>
      <c r="AP234" s="123"/>
      <c r="AQ234" s="123"/>
      <c r="AR234" s="123"/>
      <c r="AS234" s="123"/>
      <c r="AT234" s="123"/>
      <c r="AU234" s="123"/>
      <c r="AV234" s="123"/>
      <c r="AW234" s="123"/>
      <c r="AX234" s="123"/>
      <c r="AY234" s="123"/>
      <c r="AZ234" s="123"/>
      <c r="BA234" s="123"/>
      <c r="BB234" s="123"/>
      <c r="BC234" s="123"/>
      <c r="BD234" s="123"/>
      <c r="BE234" s="123"/>
      <c r="BF234" s="123"/>
      <c r="BG234" s="123"/>
      <c r="BH234" s="123"/>
      <c r="BI234" s="123"/>
      <c r="BJ234" s="123"/>
      <c r="BK234" s="123"/>
      <c r="BL234" s="123"/>
      <c r="BM234" s="123"/>
      <c r="BN234" s="123"/>
      <c r="BO234" s="123"/>
      <c r="BP234" s="123"/>
      <c r="BQ234" s="123"/>
      <c r="BR234" s="123"/>
      <c r="BS234" s="123"/>
      <c r="BT234" s="123"/>
      <c r="BU234" s="123"/>
      <c r="BV234" s="123"/>
      <c r="BW234" s="123"/>
      <c r="BX234" s="123"/>
      <c r="BY234" s="123"/>
      <c r="BZ234" s="123"/>
      <c r="CA234" s="123"/>
      <c r="CB234" s="123"/>
      <c r="CC234" s="123"/>
      <c r="CD234" s="123"/>
      <c r="CE234" s="123"/>
      <c r="CF234" s="123"/>
      <c r="CG234" s="123"/>
      <c r="CH234" s="123"/>
      <c r="CI234" s="123"/>
      <c r="CJ234" s="123"/>
      <c r="CK234" s="123"/>
      <c r="CL234" s="123"/>
      <c r="CM234" s="123"/>
      <c r="CN234" s="123"/>
      <c r="CO234" s="123"/>
      <c r="CP234" s="123"/>
      <c r="CQ234" s="123"/>
      <c r="CR234" s="123"/>
      <c r="CS234" s="123"/>
      <c r="CT234" s="123"/>
      <c r="CU234" s="123"/>
      <c r="CV234" s="123"/>
      <c r="CW234" s="123"/>
      <c r="CX234" s="123"/>
      <c r="CY234" s="123"/>
      <c r="CZ234" s="123"/>
      <c r="DA234" s="123"/>
      <c r="DB234" s="123"/>
      <c r="DC234" s="123"/>
      <c r="DD234" s="123"/>
      <c r="DE234" s="123"/>
      <c r="DF234" s="123"/>
      <c r="DG234" s="123"/>
      <c r="DH234" s="123"/>
      <c r="DI234" s="123"/>
      <c r="DJ234" s="123"/>
      <c r="DK234" s="123"/>
      <c r="DL234" s="123"/>
      <c r="DM234" s="123"/>
      <c r="DN234" s="123"/>
      <c r="DO234" s="123"/>
      <c r="DP234" s="123"/>
      <c r="DQ234" s="123"/>
      <c r="DR234" s="123"/>
      <c r="DS234" s="123"/>
      <c r="DT234" s="123"/>
      <c r="DU234" s="123"/>
      <c r="DV234" s="123"/>
      <c r="DW234" s="123"/>
      <c r="DX234" s="123"/>
      <c r="DY234" s="123"/>
      <c r="DZ234" s="123"/>
      <c r="EA234" s="123"/>
      <c r="EB234" s="123"/>
      <c r="EC234" s="123"/>
      <c r="ED234" s="123"/>
      <c r="EE234" s="123"/>
      <c r="EF234" s="123"/>
      <c r="EG234" s="123"/>
      <c r="EH234" s="123"/>
      <c r="EI234" s="123"/>
      <c r="EJ234" s="123"/>
      <c r="EK234" s="123"/>
      <c r="EL234" s="123"/>
      <c r="EM234" s="123"/>
      <c r="EN234" s="123"/>
      <c r="EO234" s="123"/>
      <c r="EP234" s="123"/>
      <c r="EQ234" s="123"/>
      <c r="ER234" s="123"/>
      <c r="ES234" s="123"/>
      <c r="ET234" s="123"/>
      <c r="EU234" s="123"/>
      <c r="EV234" s="123"/>
      <c r="EW234" s="123"/>
      <c r="EX234" s="123"/>
      <c r="EY234" s="123"/>
      <c r="EZ234" s="123"/>
      <c r="FA234" s="123"/>
      <c r="FB234" s="123"/>
      <c r="FC234" s="123"/>
      <c r="FD234" s="123"/>
      <c r="FE234" s="123"/>
      <c r="FF234" s="123"/>
      <c r="FG234" s="123"/>
      <c r="FH234" s="123"/>
      <c r="FI234" s="123"/>
      <c r="FJ234" s="123"/>
      <c r="FK234" s="123"/>
      <c r="FL234" s="123"/>
      <c r="FM234" s="123"/>
      <c r="FN234" s="123"/>
      <c r="FO234" s="123"/>
      <c r="FP234" s="123"/>
      <c r="FQ234" s="123"/>
      <c r="FR234" s="123"/>
      <c r="FS234" s="123"/>
      <c r="FT234" s="123"/>
      <c r="FU234" s="123"/>
      <c r="FV234" s="123"/>
      <c r="FW234" s="123"/>
      <c r="FX234" s="123"/>
      <c r="FY234" s="123"/>
      <c r="FZ234" s="123"/>
      <c r="GA234" s="123"/>
      <c r="GB234" s="123"/>
      <c r="GC234" s="123"/>
      <c r="GD234" s="123"/>
      <c r="GE234" s="123"/>
      <c r="GF234" s="123"/>
      <c r="GG234" s="123"/>
      <c r="GH234" s="123"/>
      <c r="GI234" s="123"/>
      <c r="GJ234" s="123"/>
      <c r="GK234" s="123"/>
      <c r="GL234" s="123"/>
      <c r="GM234" s="123"/>
      <c r="GN234" s="123"/>
      <c r="GO234" s="123"/>
      <c r="GP234" s="123"/>
      <c r="GQ234" s="123"/>
      <c r="GR234" s="123"/>
      <c r="GS234" s="123"/>
      <c r="GT234" s="123"/>
      <c r="GU234" s="123"/>
      <c r="GV234" s="123"/>
      <c r="GW234" s="123"/>
      <c r="GX234" s="123"/>
      <c r="GY234" s="123"/>
      <c r="GZ234" s="123"/>
      <c r="HA234" s="123"/>
      <c r="HB234" s="123"/>
      <c r="HC234" s="123"/>
      <c r="HD234" s="123"/>
      <c r="HE234" s="123"/>
      <c r="HF234" s="123"/>
      <c r="HG234" s="123"/>
      <c r="HH234" s="123"/>
      <c r="HI234" s="123"/>
      <c r="HJ234" s="123"/>
      <c r="HK234" s="123"/>
      <c r="HL234" s="123"/>
      <c r="HM234" s="123"/>
      <c r="HN234" s="123"/>
      <c r="HO234" s="123"/>
      <c r="HP234" s="123"/>
      <c r="HQ234" s="123"/>
      <c r="HR234" s="123"/>
      <c r="HS234" s="123"/>
      <c r="HT234" s="123"/>
      <c r="HU234" s="123"/>
      <c r="HV234" s="123"/>
      <c r="HW234" s="123"/>
      <c r="HX234" s="123"/>
      <c r="HY234" s="123"/>
      <c r="HZ234" s="123"/>
      <c r="IA234" s="123"/>
      <c r="IB234" s="123"/>
      <c r="IC234" s="123"/>
      <c r="ID234" s="123"/>
      <c r="IE234" s="123"/>
      <c r="IF234" s="123"/>
      <c r="IG234" s="123"/>
      <c r="IH234" s="123"/>
      <c r="II234" s="123"/>
      <c r="IJ234" s="123"/>
      <c r="IK234" s="123"/>
      <c r="IL234" s="123"/>
      <c r="IM234" s="123"/>
      <c r="IN234" s="123"/>
      <c r="IO234" s="123"/>
      <c r="IP234" s="123"/>
      <c r="IQ234" s="123"/>
      <c r="IR234" s="123"/>
      <c r="IS234" s="123"/>
      <c r="IT234" s="123"/>
      <c r="IU234" s="123"/>
    </row>
    <row r="235" spans="1:255" s="124" customFormat="1" ht="27.65" customHeight="1">
      <c r="A235" s="122"/>
      <c r="B235" s="767" t="s">
        <v>428</v>
      </c>
      <c r="C235" s="768"/>
      <c r="D235" s="151"/>
      <c r="E235" s="212"/>
      <c r="F235" s="123"/>
      <c r="G235" s="123"/>
      <c r="H235" s="401"/>
      <c r="I235" s="123"/>
      <c r="J235" s="123"/>
      <c r="K235" s="123"/>
      <c r="L235" s="123"/>
      <c r="M235" s="123"/>
      <c r="N235" s="123"/>
      <c r="O235" s="123"/>
      <c r="P235" s="123"/>
      <c r="Q235" s="123"/>
      <c r="R235" s="123"/>
      <c r="S235" s="123"/>
      <c r="T235" s="123"/>
      <c r="U235" s="123"/>
      <c r="V235" s="123"/>
      <c r="W235" s="123"/>
      <c r="X235" s="123"/>
      <c r="Y235" s="123"/>
      <c r="Z235" s="123"/>
      <c r="AA235" s="123"/>
      <c r="AB235" s="123"/>
      <c r="AC235" s="123"/>
      <c r="AD235" s="123"/>
      <c r="AE235" s="123"/>
      <c r="AF235" s="123"/>
      <c r="AG235" s="123"/>
      <c r="AH235" s="123"/>
      <c r="AI235" s="123"/>
      <c r="AJ235" s="123"/>
      <c r="AK235" s="123"/>
      <c r="AL235" s="123"/>
      <c r="AM235" s="123"/>
      <c r="AN235" s="123"/>
      <c r="AO235" s="123"/>
      <c r="AP235" s="123"/>
      <c r="AQ235" s="123"/>
      <c r="AR235" s="123"/>
      <c r="AS235" s="123"/>
      <c r="AT235" s="123"/>
      <c r="AU235" s="123"/>
      <c r="AV235" s="123"/>
      <c r="AW235" s="123"/>
      <c r="AX235" s="123"/>
      <c r="AY235" s="123"/>
      <c r="AZ235" s="123"/>
      <c r="BA235" s="123"/>
      <c r="BB235" s="123"/>
      <c r="BC235" s="123"/>
      <c r="BD235" s="123"/>
      <c r="BE235" s="123"/>
      <c r="BF235" s="123"/>
      <c r="BG235" s="123"/>
      <c r="BH235" s="123"/>
      <c r="BI235" s="123"/>
      <c r="BJ235" s="123"/>
      <c r="BK235" s="123"/>
      <c r="BL235" s="123"/>
      <c r="BM235" s="123"/>
      <c r="BN235" s="123"/>
      <c r="BO235" s="123"/>
      <c r="BP235" s="123"/>
      <c r="BQ235" s="123"/>
      <c r="BR235" s="123"/>
      <c r="BS235" s="123"/>
      <c r="BT235" s="123"/>
      <c r="BU235" s="123"/>
      <c r="BV235" s="123"/>
      <c r="BW235" s="123"/>
      <c r="BX235" s="123"/>
      <c r="BY235" s="123"/>
      <c r="BZ235" s="123"/>
      <c r="CA235" s="123"/>
      <c r="CB235" s="123"/>
      <c r="CC235" s="123"/>
      <c r="CD235" s="123"/>
      <c r="CE235" s="123"/>
      <c r="CF235" s="123"/>
      <c r="CG235" s="123"/>
      <c r="CH235" s="123"/>
      <c r="CI235" s="123"/>
      <c r="CJ235" s="123"/>
      <c r="CK235" s="123"/>
      <c r="CL235" s="123"/>
      <c r="CM235" s="123"/>
      <c r="CN235" s="123"/>
      <c r="CO235" s="123"/>
      <c r="CP235" s="123"/>
      <c r="CQ235" s="123"/>
      <c r="CR235" s="123"/>
      <c r="CS235" s="123"/>
      <c r="CT235" s="123"/>
      <c r="CU235" s="123"/>
      <c r="CV235" s="123"/>
      <c r="CW235" s="123"/>
      <c r="CX235" s="123"/>
      <c r="CY235" s="123"/>
      <c r="CZ235" s="123"/>
      <c r="DA235" s="123"/>
      <c r="DB235" s="123"/>
      <c r="DC235" s="123"/>
      <c r="DD235" s="123"/>
      <c r="DE235" s="123"/>
      <c r="DF235" s="123"/>
      <c r="DG235" s="123"/>
      <c r="DH235" s="123"/>
      <c r="DI235" s="123"/>
      <c r="DJ235" s="123"/>
      <c r="DK235" s="123"/>
      <c r="DL235" s="123"/>
      <c r="DM235" s="123"/>
      <c r="DN235" s="123"/>
      <c r="DO235" s="123"/>
      <c r="DP235" s="123"/>
      <c r="DQ235" s="123"/>
      <c r="DR235" s="123"/>
      <c r="DS235" s="123"/>
      <c r="DT235" s="123"/>
      <c r="DU235" s="123"/>
      <c r="DV235" s="123"/>
      <c r="DW235" s="123"/>
      <c r="DX235" s="123"/>
      <c r="DY235" s="123"/>
      <c r="DZ235" s="123"/>
      <c r="EA235" s="123"/>
      <c r="EB235" s="123"/>
      <c r="EC235" s="123"/>
      <c r="ED235" s="123"/>
      <c r="EE235" s="123"/>
      <c r="EF235" s="123"/>
      <c r="EG235" s="123"/>
      <c r="EH235" s="123"/>
      <c r="EI235" s="123"/>
      <c r="EJ235" s="123"/>
      <c r="EK235" s="123"/>
      <c r="EL235" s="123"/>
      <c r="EM235" s="123"/>
      <c r="EN235" s="123"/>
      <c r="EO235" s="123"/>
      <c r="EP235" s="123"/>
      <c r="EQ235" s="123"/>
      <c r="ER235" s="123"/>
      <c r="ES235" s="123"/>
      <c r="ET235" s="123"/>
      <c r="EU235" s="123"/>
      <c r="EV235" s="123"/>
      <c r="EW235" s="123"/>
      <c r="EX235" s="123"/>
      <c r="EY235" s="123"/>
      <c r="EZ235" s="123"/>
      <c r="FA235" s="123"/>
      <c r="FB235" s="123"/>
      <c r="FC235" s="123"/>
      <c r="FD235" s="123"/>
      <c r="FE235" s="123"/>
      <c r="FF235" s="123"/>
      <c r="FG235" s="123"/>
      <c r="FH235" s="123"/>
      <c r="FI235" s="123"/>
      <c r="FJ235" s="123"/>
      <c r="FK235" s="123"/>
      <c r="FL235" s="123"/>
      <c r="FM235" s="123"/>
      <c r="FN235" s="123"/>
      <c r="FO235" s="123"/>
      <c r="FP235" s="123"/>
      <c r="FQ235" s="123"/>
      <c r="FR235" s="123"/>
      <c r="FS235" s="123"/>
      <c r="FT235" s="123"/>
      <c r="FU235" s="123"/>
      <c r="FV235" s="123"/>
      <c r="FW235" s="123"/>
      <c r="FX235" s="123"/>
      <c r="FY235" s="123"/>
      <c r="FZ235" s="123"/>
      <c r="GA235" s="123"/>
      <c r="GB235" s="123"/>
      <c r="GC235" s="123"/>
      <c r="GD235" s="123"/>
      <c r="GE235" s="123"/>
      <c r="GF235" s="123"/>
      <c r="GG235" s="123"/>
      <c r="GH235" s="123"/>
      <c r="GI235" s="123"/>
      <c r="GJ235" s="123"/>
      <c r="GK235" s="123"/>
      <c r="GL235" s="123"/>
      <c r="GM235" s="123"/>
      <c r="GN235" s="123"/>
      <c r="GO235" s="123"/>
      <c r="GP235" s="123"/>
      <c r="GQ235" s="123"/>
      <c r="GR235" s="123"/>
      <c r="GS235" s="123"/>
      <c r="GT235" s="123"/>
      <c r="GU235" s="123"/>
      <c r="GV235" s="123"/>
      <c r="GW235" s="123"/>
      <c r="GX235" s="123"/>
      <c r="GY235" s="123"/>
      <c r="GZ235" s="123"/>
      <c r="HA235" s="123"/>
      <c r="HB235" s="123"/>
      <c r="HC235" s="123"/>
      <c r="HD235" s="123"/>
      <c r="HE235" s="123"/>
      <c r="HF235" s="123"/>
      <c r="HG235" s="123"/>
      <c r="HH235" s="123"/>
      <c r="HI235" s="123"/>
      <c r="HJ235" s="123"/>
      <c r="HK235" s="123"/>
      <c r="HL235" s="123"/>
      <c r="HM235" s="123"/>
      <c r="HN235" s="123"/>
      <c r="HO235" s="123"/>
      <c r="HP235" s="123"/>
      <c r="HQ235" s="123"/>
      <c r="HR235" s="123"/>
      <c r="HS235" s="123"/>
      <c r="HT235" s="123"/>
      <c r="HU235" s="123"/>
      <c r="HV235" s="123"/>
      <c r="HW235" s="123"/>
      <c r="HX235" s="123"/>
      <c r="HY235" s="123"/>
      <c r="HZ235" s="123"/>
      <c r="IA235" s="123"/>
      <c r="IB235" s="123"/>
      <c r="IC235" s="123"/>
      <c r="ID235" s="123"/>
      <c r="IE235" s="123"/>
      <c r="IF235" s="123"/>
      <c r="IG235" s="123"/>
      <c r="IH235" s="123"/>
      <c r="II235" s="123"/>
      <c r="IJ235" s="123"/>
      <c r="IK235" s="123"/>
      <c r="IL235" s="123"/>
      <c r="IM235" s="123"/>
      <c r="IN235" s="123"/>
      <c r="IO235" s="123"/>
      <c r="IP235" s="123"/>
      <c r="IQ235" s="123"/>
      <c r="IR235" s="123"/>
      <c r="IS235" s="123"/>
      <c r="IT235" s="123"/>
      <c r="IU235" s="123"/>
    </row>
    <row r="236" spans="1:255" s="124" customFormat="1" ht="27.65" customHeight="1">
      <c r="A236" s="122"/>
      <c r="B236" s="767" t="s">
        <v>531</v>
      </c>
      <c r="C236" s="768"/>
      <c r="D236" s="151"/>
      <c r="E236" s="212"/>
      <c r="F236" s="123"/>
      <c r="G236" s="123"/>
      <c r="H236" s="401"/>
      <c r="I236" s="123"/>
      <c r="J236" s="123"/>
      <c r="K236" s="123"/>
      <c r="L236" s="123"/>
      <c r="M236" s="123"/>
      <c r="N236" s="123"/>
      <c r="O236" s="123"/>
      <c r="P236" s="123"/>
      <c r="Q236" s="123"/>
      <c r="R236" s="123"/>
      <c r="S236" s="123"/>
      <c r="T236" s="123"/>
      <c r="U236" s="123"/>
      <c r="V236" s="123"/>
      <c r="W236" s="123"/>
      <c r="X236" s="123"/>
      <c r="Y236" s="123"/>
      <c r="Z236" s="123"/>
      <c r="AA236" s="123"/>
      <c r="AB236" s="123"/>
      <c r="AC236" s="123"/>
      <c r="AD236" s="123"/>
      <c r="AE236" s="123"/>
      <c r="AF236" s="123"/>
      <c r="AG236" s="123"/>
      <c r="AH236" s="123"/>
      <c r="AI236" s="123"/>
      <c r="AJ236" s="123"/>
      <c r="AK236" s="123"/>
      <c r="AL236" s="123"/>
      <c r="AM236" s="123"/>
      <c r="AN236" s="123"/>
      <c r="AO236" s="123"/>
      <c r="AP236" s="123"/>
      <c r="AQ236" s="123"/>
      <c r="AR236" s="123"/>
      <c r="AS236" s="123"/>
      <c r="AT236" s="123"/>
      <c r="AU236" s="123"/>
      <c r="AV236" s="123"/>
      <c r="AW236" s="123"/>
      <c r="AX236" s="123"/>
      <c r="AY236" s="123"/>
      <c r="AZ236" s="123"/>
      <c r="BA236" s="123"/>
      <c r="BB236" s="123"/>
      <c r="BC236" s="123"/>
      <c r="BD236" s="123"/>
      <c r="BE236" s="123"/>
      <c r="BF236" s="123"/>
      <c r="BG236" s="123"/>
      <c r="BH236" s="123"/>
      <c r="BI236" s="123"/>
      <c r="BJ236" s="123"/>
      <c r="BK236" s="123"/>
      <c r="BL236" s="123"/>
      <c r="BM236" s="123"/>
      <c r="BN236" s="123"/>
      <c r="BO236" s="123"/>
      <c r="BP236" s="123"/>
      <c r="BQ236" s="123"/>
      <c r="BR236" s="123"/>
      <c r="BS236" s="123"/>
      <c r="BT236" s="123"/>
      <c r="BU236" s="123"/>
      <c r="BV236" s="123"/>
      <c r="BW236" s="123"/>
      <c r="BX236" s="123"/>
      <c r="BY236" s="123"/>
      <c r="BZ236" s="123"/>
      <c r="CA236" s="123"/>
      <c r="CB236" s="123"/>
      <c r="CC236" s="123"/>
      <c r="CD236" s="123"/>
      <c r="CE236" s="123"/>
      <c r="CF236" s="123"/>
      <c r="CG236" s="123"/>
      <c r="CH236" s="123"/>
      <c r="CI236" s="123"/>
      <c r="CJ236" s="123"/>
      <c r="CK236" s="123"/>
      <c r="CL236" s="123"/>
      <c r="CM236" s="123"/>
      <c r="CN236" s="123"/>
      <c r="CO236" s="123"/>
      <c r="CP236" s="123"/>
      <c r="CQ236" s="123"/>
      <c r="CR236" s="123"/>
      <c r="CS236" s="123"/>
      <c r="CT236" s="123"/>
      <c r="CU236" s="123"/>
      <c r="CV236" s="123"/>
      <c r="CW236" s="123"/>
      <c r="CX236" s="123"/>
      <c r="CY236" s="123"/>
      <c r="CZ236" s="123"/>
      <c r="DA236" s="123"/>
      <c r="DB236" s="123"/>
      <c r="DC236" s="123"/>
      <c r="DD236" s="123"/>
      <c r="DE236" s="123"/>
      <c r="DF236" s="123"/>
      <c r="DG236" s="123"/>
      <c r="DH236" s="123"/>
      <c r="DI236" s="123"/>
      <c r="DJ236" s="123"/>
      <c r="DK236" s="123"/>
      <c r="DL236" s="123"/>
      <c r="DM236" s="123"/>
      <c r="DN236" s="123"/>
      <c r="DO236" s="123"/>
      <c r="DP236" s="123"/>
      <c r="DQ236" s="123"/>
      <c r="DR236" s="123"/>
      <c r="DS236" s="123"/>
      <c r="DT236" s="123"/>
      <c r="DU236" s="123"/>
      <c r="DV236" s="123"/>
      <c r="DW236" s="123"/>
      <c r="DX236" s="123"/>
      <c r="DY236" s="123"/>
      <c r="DZ236" s="123"/>
      <c r="EA236" s="123"/>
      <c r="EB236" s="123"/>
      <c r="EC236" s="123"/>
      <c r="ED236" s="123"/>
      <c r="EE236" s="123"/>
      <c r="EF236" s="123"/>
      <c r="EG236" s="123"/>
      <c r="EH236" s="123"/>
      <c r="EI236" s="123"/>
      <c r="EJ236" s="123"/>
      <c r="EK236" s="123"/>
      <c r="EL236" s="123"/>
      <c r="EM236" s="123"/>
      <c r="EN236" s="123"/>
      <c r="EO236" s="123"/>
      <c r="EP236" s="123"/>
      <c r="EQ236" s="123"/>
      <c r="ER236" s="123"/>
      <c r="ES236" s="123"/>
      <c r="ET236" s="123"/>
      <c r="EU236" s="123"/>
      <c r="EV236" s="123"/>
      <c r="EW236" s="123"/>
      <c r="EX236" s="123"/>
      <c r="EY236" s="123"/>
      <c r="EZ236" s="123"/>
      <c r="FA236" s="123"/>
      <c r="FB236" s="123"/>
      <c r="FC236" s="123"/>
      <c r="FD236" s="123"/>
      <c r="FE236" s="123"/>
      <c r="FF236" s="123"/>
      <c r="FG236" s="123"/>
      <c r="FH236" s="123"/>
      <c r="FI236" s="123"/>
      <c r="FJ236" s="123"/>
      <c r="FK236" s="123"/>
      <c r="FL236" s="123"/>
      <c r="FM236" s="123"/>
      <c r="FN236" s="123"/>
      <c r="FO236" s="123"/>
      <c r="FP236" s="123"/>
      <c r="FQ236" s="123"/>
      <c r="FR236" s="123"/>
      <c r="FS236" s="123"/>
      <c r="FT236" s="123"/>
      <c r="FU236" s="123"/>
      <c r="FV236" s="123"/>
      <c r="FW236" s="123"/>
      <c r="FX236" s="123"/>
      <c r="FY236" s="123"/>
      <c r="FZ236" s="123"/>
      <c r="GA236" s="123"/>
      <c r="GB236" s="123"/>
      <c r="GC236" s="123"/>
      <c r="GD236" s="123"/>
      <c r="GE236" s="123"/>
      <c r="GF236" s="123"/>
      <c r="GG236" s="123"/>
      <c r="GH236" s="123"/>
      <c r="GI236" s="123"/>
      <c r="GJ236" s="123"/>
      <c r="GK236" s="123"/>
      <c r="GL236" s="123"/>
      <c r="GM236" s="123"/>
      <c r="GN236" s="123"/>
      <c r="GO236" s="123"/>
      <c r="GP236" s="123"/>
      <c r="GQ236" s="123"/>
      <c r="GR236" s="123"/>
      <c r="GS236" s="123"/>
      <c r="GT236" s="123"/>
      <c r="GU236" s="123"/>
      <c r="GV236" s="123"/>
      <c r="GW236" s="123"/>
      <c r="GX236" s="123"/>
      <c r="GY236" s="123"/>
      <c r="GZ236" s="123"/>
      <c r="HA236" s="123"/>
      <c r="HB236" s="123"/>
      <c r="HC236" s="123"/>
      <c r="HD236" s="123"/>
      <c r="HE236" s="123"/>
      <c r="HF236" s="123"/>
      <c r="HG236" s="123"/>
      <c r="HH236" s="123"/>
      <c r="HI236" s="123"/>
      <c r="HJ236" s="123"/>
      <c r="HK236" s="123"/>
      <c r="HL236" s="123"/>
      <c r="HM236" s="123"/>
      <c r="HN236" s="123"/>
      <c r="HO236" s="123"/>
      <c r="HP236" s="123"/>
      <c r="HQ236" s="123"/>
      <c r="HR236" s="123"/>
      <c r="HS236" s="123"/>
      <c r="HT236" s="123"/>
      <c r="HU236" s="123"/>
      <c r="HV236" s="123"/>
      <c r="HW236" s="123"/>
      <c r="HX236" s="123"/>
      <c r="HY236" s="123"/>
      <c r="HZ236" s="123"/>
      <c r="IA236" s="123"/>
      <c r="IB236" s="123"/>
      <c r="IC236" s="123"/>
      <c r="ID236" s="123"/>
      <c r="IE236" s="123"/>
      <c r="IF236" s="123"/>
      <c r="IG236" s="123"/>
      <c r="IH236" s="123"/>
      <c r="II236" s="123"/>
      <c r="IJ236" s="123"/>
      <c r="IK236" s="123"/>
      <c r="IL236" s="123"/>
      <c r="IM236" s="123"/>
      <c r="IN236" s="123"/>
      <c r="IO236" s="123"/>
      <c r="IP236" s="123"/>
      <c r="IQ236" s="123"/>
      <c r="IR236" s="123"/>
      <c r="IS236" s="123"/>
      <c r="IT236" s="123"/>
      <c r="IU236" s="123"/>
    </row>
    <row r="237" spans="1:255" s="124" customFormat="1" ht="27.65" customHeight="1">
      <c r="A237" s="128"/>
      <c r="B237" s="767" t="s">
        <v>532</v>
      </c>
      <c r="C237" s="768"/>
      <c r="D237" s="151"/>
      <c r="E237" s="212"/>
      <c r="F237" s="123"/>
      <c r="G237" s="123"/>
      <c r="H237" s="401"/>
      <c r="I237" s="123"/>
      <c r="J237" s="123"/>
      <c r="K237" s="123"/>
      <c r="L237" s="123"/>
      <c r="M237" s="123"/>
      <c r="N237" s="123"/>
      <c r="O237" s="123"/>
      <c r="P237" s="123"/>
      <c r="Q237" s="123"/>
      <c r="R237" s="123"/>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3"/>
      <c r="AP237" s="123"/>
      <c r="AQ237" s="123"/>
      <c r="AR237" s="123"/>
      <c r="AS237" s="123"/>
      <c r="AT237" s="123"/>
      <c r="AU237" s="123"/>
      <c r="AV237" s="123"/>
      <c r="AW237" s="123"/>
      <c r="AX237" s="123"/>
      <c r="AY237" s="123"/>
      <c r="AZ237" s="123"/>
      <c r="BA237" s="123"/>
      <c r="BB237" s="123"/>
      <c r="BC237" s="123"/>
      <c r="BD237" s="123"/>
      <c r="BE237" s="123"/>
      <c r="BF237" s="123"/>
      <c r="BG237" s="123"/>
      <c r="BH237" s="123"/>
      <c r="BI237" s="123"/>
      <c r="BJ237" s="123"/>
      <c r="BK237" s="123"/>
      <c r="BL237" s="123"/>
      <c r="BM237" s="123"/>
      <c r="BN237" s="123"/>
      <c r="BO237" s="123"/>
      <c r="BP237" s="123"/>
      <c r="BQ237" s="123"/>
      <c r="BR237" s="123"/>
      <c r="BS237" s="123"/>
      <c r="BT237" s="123"/>
      <c r="BU237" s="123"/>
      <c r="BV237" s="123"/>
      <c r="BW237" s="123"/>
      <c r="BX237" s="123"/>
      <c r="BY237" s="123"/>
      <c r="BZ237" s="123"/>
      <c r="CA237" s="123"/>
      <c r="CB237" s="123"/>
      <c r="CC237" s="123"/>
      <c r="CD237" s="123"/>
      <c r="CE237" s="123"/>
      <c r="CF237" s="123"/>
      <c r="CG237" s="123"/>
      <c r="CH237" s="123"/>
      <c r="CI237" s="123"/>
      <c r="CJ237" s="123"/>
      <c r="CK237" s="123"/>
      <c r="CL237" s="123"/>
      <c r="CM237" s="123"/>
      <c r="CN237" s="123"/>
      <c r="CO237" s="123"/>
      <c r="CP237" s="123"/>
      <c r="CQ237" s="123"/>
      <c r="CR237" s="123"/>
      <c r="CS237" s="123"/>
      <c r="CT237" s="123"/>
      <c r="CU237" s="123"/>
      <c r="CV237" s="123"/>
      <c r="CW237" s="123"/>
      <c r="CX237" s="123"/>
      <c r="CY237" s="123"/>
      <c r="CZ237" s="123"/>
      <c r="DA237" s="123"/>
      <c r="DB237" s="123"/>
      <c r="DC237" s="123"/>
      <c r="DD237" s="123"/>
      <c r="DE237" s="123"/>
      <c r="DF237" s="123"/>
      <c r="DG237" s="123"/>
      <c r="DH237" s="123"/>
      <c r="DI237" s="123"/>
      <c r="DJ237" s="123"/>
      <c r="DK237" s="123"/>
      <c r="DL237" s="123"/>
      <c r="DM237" s="123"/>
      <c r="DN237" s="123"/>
      <c r="DO237" s="123"/>
      <c r="DP237" s="123"/>
      <c r="DQ237" s="123"/>
      <c r="DR237" s="123"/>
      <c r="DS237" s="123"/>
      <c r="DT237" s="123"/>
      <c r="DU237" s="123"/>
      <c r="DV237" s="123"/>
      <c r="DW237" s="123"/>
      <c r="DX237" s="123"/>
      <c r="DY237" s="123"/>
      <c r="DZ237" s="123"/>
      <c r="EA237" s="123"/>
      <c r="EB237" s="123"/>
      <c r="EC237" s="123"/>
      <c r="ED237" s="123"/>
      <c r="EE237" s="123"/>
      <c r="EF237" s="123"/>
      <c r="EG237" s="123"/>
      <c r="EH237" s="123"/>
      <c r="EI237" s="123"/>
      <c r="EJ237" s="123"/>
      <c r="EK237" s="123"/>
      <c r="EL237" s="123"/>
      <c r="EM237" s="123"/>
      <c r="EN237" s="123"/>
      <c r="EO237" s="123"/>
      <c r="EP237" s="123"/>
      <c r="EQ237" s="123"/>
      <c r="ER237" s="123"/>
      <c r="ES237" s="123"/>
      <c r="ET237" s="123"/>
      <c r="EU237" s="123"/>
      <c r="EV237" s="123"/>
      <c r="EW237" s="123"/>
      <c r="EX237" s="123"/>
      <c r="EY237" s="123"/>
      <c r="EZ237" s="123"/>
      <c r="FA237" s="123"/>
      <c r="FB237" s="123"/>
      <c r="FC237" s="123"/>
      <c r="FD237" s="123"/>
      <c r="FE237" s="123"/>
      <c r="FF237" s="123"/>
      <c r="FG237" s="123"/>
      <c r="FH237" s="123"/>
      <c r="FI237" s="123"/>
      <c r="FJ237" s="123"/>
      <c r="FK237" s="123"/>
      <c r="FL237" s="123"/>
      <c r="FM237" s="123"/>
      <c r="FN237" s="123"/>
      <c r="FO237" s="123"/>
      <c r="FP237" s="123"/>
      <c r="FQ237" s="123"/>
      <c r="FR237" s="123"/>
      <c r="FS237" s="123"/>
      <c r="FT237" s="123"/>
      <c r="FU237" s="123"/>
      <c r="FV237" s="123"/>
      <c r="FW237" s="123"/>
      <c r="FX237" s="123"/>
      <c r="FY237" s="123"/>
      <c r="FZ237" s="123"/>
      <c r="GA237" s="123"/>
      <c r="GB237" s="123"/>
      <c r="GC237" s="123"/>
      <c r="GD237" s="123"/>
      <c r="GE237" s="123"/>
      <c r="GF237" s="123"/>
      <c r="GG237" s="123"/>
      <c r="GH237" s="123"/>
      <c r="GI237" s="123"/>
      <c r="GJ237" s="123"/>
      <c r="GK237" s="123"/>
      <c r="GL237" s="123"/>
      <c r="GM237" s="123"/>
      <c r="GN237" s="123"/>
      <c r="GO237" s="123"/>
      <c r="GP237" s="123"/>
      <c r="GQ237" s="123"/>
      <c r="GR237" s="123"/>
      <c r="GS237" s="123"/>
      <c r="GT237" s="123"/>
      <c r="GU237" s="123"/>
      <c r="GV237" s="123"/>
      <c r="GW237" s="123"/>
      <c r="GX237" s="123"/>
      <c r="GY237" s="123"/>
      <c r="GZ237" s="123"/>
      <c r="HA237" s="123"/>
      <c r="HB237" s="123"/>
      <c r="HC237" s="123"/>
      <c r="HD237" s="123"/>
      <c r="HE237" s="123"/>
      <c r="HF237" s="123"/>
      <c r="HG237" s="123"/>
      <c r="HH237" s="123"/>
      <c r="HI237" s="123"/>
      <c r="HJ237" s="123"/>
      <c r="HK237" s="123"/>
      <c r="HL237" s="123"/>
      <c r="HM237" s="123"/>
      <c r="HN237" s="123"/>
      <c r="HO237" s="123"/>
      <c r="HP237" s="123"/>
      <c r="HQ237" s="123"/>
      <c r="HR237" s="123"/>
      <c r="HS237" s="123"/>
      <c r="HT237" s="123"/>
      <c r="HU237" s="123"/>
      <c r="HV237" s="123"/>
      <c r="HW237" s="123"/>
      <c r="HX237" s="123"/>
      <c r="HY237" s="123"/>
      <c r="HZ237" s="123"/>
      <c r="IA237" s="123"/>
      <c r="IB237" s="123"/>
      <c r="IC237" s="123"/>
      <c r="ID237" s="123"/>
      <c r="IE237" s="123"/>
      <c r="IF237" s="123"/>
      <c r="IG237" s="123"/>
      <c r="IH237" s="123"/>
      <c r="II237" s="123"/>
      <c r="IJ237" s="123"/>
      <c r="IK237" s="123"/>
      <c r="IL237" s="123"/>
      <c r="IM237" s="123"/>
      <c r="IN237" s="123"/>
      <c r="IO237" s="123"/>
      <c r="IP237" s="123"/>
      <c r="IQ237" s="123"/>
      <c r="IR237" s="123"/>
      <c r="IS237" s="123"/>
      <c r="IT237" s="123"/>
      <c r="IU237" s="123"/>
    </row>
    <row r="238" spans="1:255" s="124" customFormat="1" ht="27.65" customHeight="1">
      <c r="A238" s="122"/>
      <c r="B238" s="767" t="s">
        <v>533</v>
      </c>
      <c r="C238" s="768"/>
      <c r="D238" s="151"/>
      <c r="E238" s="212"/>
      <c r="F238" s="123"/>
      <c r="G238" s="123"/>
      <c r="H238" s="401"/>
      <c r="I238" s="123"/>
      <c r="J238" s="123"/>
      <c r="K238" s="123"/>
      <c r="L238" s="123"/>
      <c r="M238" s="123"/>
      <c r="N238" s="123"/>
      <c r="O238" s="123"/>
      <c r="P238" s="123"/>
      <c r="Q238" s="123"/>
      <c r="R238" s="123"/>
      <c r="S238" s="123"/>
      <c r="T238" s="123"/>
      <c r="U238" s="123"/>
      <c r="V238" s="123"/>
      <c r="W238" s="123"/>
      <c r="X238" s="123"/>
      <c r="Y238" s="123"/>
      <c r="Z238" s="123"/>
      <c r="AA238" s="123"/>
      <c r="AB238" s="123"/>
      <c r="AC238" s="123"/>
      <c r="AD238" s="123"/>
      <c r="AE238" s="123"/>
      <c r="AF238" s="123"/>
      <c r="AG238" s="123"/>
      <c r="AH238" s="123"/>
      <c r="AI238" s="123"/>
      <c r="AJ238" s="123"/>
      <c r="AK238" s="123"/>
      <c r="AL238" s="123"/>
      <c r="AM238" s="123"/>
      <c r="AN238" s="123"/>
      <c r="AO238" s="123"/>
      <c r="AP238" s="123"/>
      <c r="AQ238" s="123"/>
      <c r="AR238" s="123"/>
      <c r="AS238" s="123"/>
      <c r="AT238" s="123"/>
      <c r="AU238" s="123"/>
      <c r="AV238" s="123"/>
      <c r="AW238" s="123"/>
      <c r="AX238" s="123"/>
      <c r="AY238" s="123"/>
      <c r="AZ238" s="123"/>
      <c r="BA238" s="123"/>
      <c r="BB238" s="123"/>
      <c r="BC238" s="123"/>
      <c r="BD238" s="123"/>
      <c r="BE238" s="123"/>
      <c r="BF238" s="123"/>
      <c r="BG238" s="123"/>
      <c r="BH238" s="123"/>
      <c r="BI238" s="123"/>
      <c r="BJ238" s="123"/>
      <c r="BK238" s="123"/>
      <c r="BL238" s="123"/>
      <c r="BM238" s="123"/>
      <c r="BN238" s="123"/>
      <c r="BO238" s="123"/>
      <c r="BP238" s="123"/>
      <c r="BQ238" s="123"/>
      <c r="BR238" s="123"/>
      <c r="BS238" s="123"/>
      <c r="BT238" s="123"/>
      <c r="BU238" s="123"/>
      <c r="BV238" s="123"/>
      <c r="BW238" s="123"/>
      <c r="BX238" s="123"/>
      <c r="BY238" s="123"/>
      <c r="BZ238" s="123"/>
      <c r="CA238" s="123"/>
      <c r="CB238" s="123"/>
      <c r="CC238" s="123"/>
      <c r="CD238" s="123"/>
      <c r="CE238" s="123"/>
      <c r="CF238" s="123"/>
      <c r="CG238" s="123"/>
      <c r="CH238" s="123"/>
      <c r="CI238" s="123"/>
      <c r="CJ238" s="123"/>
      <c r="CK238" s="123"/>
      <c r="CL238" s="123"/>
      <c r="CM238" s="123"/>
      <c r="CN238" s="123"/>
      <c r="CO238" s="123"/>
      <c r="CP238" s="123"/>
      <c r="CQ238" s="123"/>
      <c r="CR238" s="123"/>
      <c r="CS238" s="123"/>
      <c r="CT238" s="123"/>
      <c r="CU238" s="123"/>
      <c r="CV238" s="123"/>
      <c r="CW238" s="123"/>
      <c r="CX238" s="123"/>
      <c r="CY238" s="123"/>
      <c r="CZ238" s="123"/>
      <c r="DA238" s="123"/>
      <c r="DB238" s="123"/>
      <c r="DC238" s="123"/>
      <c r="DD238" s="123"/>
      <c r="DE238" s="123"/>
      <c r="DF238" s="123"/>
      <c r="DG238" s="123"/>
      <c r="DH238" s="123"/>
      <c r="DI238" s="123"/>
      <c r="DJ238" s="123"/>
      <c r="DK238" s="123"/>
      <c r="DL238" s="123"/>
      <c r="DM238" s="123"/>
      <c r="DN238" s="123"/>
      <c r="DO238" s="123"/>
      <c r="DP238" s="123"/>
      <c r="DQ238" s="123"/>
      <c r="DR238" s="123"/>
      <c r="DS238" s="123"/>
      <c r="DT238" s="123"/>
      <c r="DU238" s="123"/>
      <c r="DV238" s="123"/>
      <c r="DW238" s="123"/>
      <c r="DX238" s="123"/>
      <c r="DY238" s="123"/>
      <c r="DZ238" s="123"/>
      <c r="EA238" s="123"/>
      <c r="EB238" s="123"/>
      <c r="EC238" s="123"/>
      <c r="ED238" s="123"/>
      <c r="EE238" s="123"/>
      <c r="EF238" s="123"/>
      <c r="EG238" s="123"/>
      <c r="EH238" s="123"/>
      <c r="EI238" s="123"/>
      <c r="EJ238" s="123"/>
      <c r="EK238" s="123"/>
      <c r="EL238" s="123"/>
      <c r="EM238" s="123"/>
      <c r="EN238" s="123"/>
      <c r="EO238" s="123"/>
      <c r="EP238" s="123"/>
      <c r="EQ238" s="123"/>
      <c r="ER238" s="123"/>
      <c r="ES238" s="123"/>
      <c r="ET238" s="123"/>
      <c r="EU238" s="123"/>
      <c r="EV238" s="123"/>
      <c r="EW238" s="123"/>
      <c r="EX238" s="123"/>
      <c r="EY238" s="123"/>
      <c r="EZ238" s="123"/>
      <c r="FA238" s="123"/>
      <c r="FB238" s="123"/>
      <c r="FC238" s="123"/>
      <c r="FD238" s="123"/>
      <c r="FE238" s="123"/>
      <c r="FF238" s="123"/>
      <c r="FG238" s="123"/>
      <c r="FH238" s="123"/>
      <c r="FI238" s="123"/>
      <c r="FJ238" s="123"/>
      <c r="FK238" s="123"/>
      <c r="FL238" s="123"/>
      <c r="FM238" s="123"/>
      <c r="FN238" s="123"/>
      <c r="FO238" s="123"/>
      <c r="FP238" s="123"/>
      <c r="FQ238" s="123"/>
      <c r="FR238" s="123"/>
      <c r="FS238" s="123"/>
      <c r="FT238" s="123"/>
      <c r="FU238" s="123"/>
      <c r="FV238" s="123"/>
      <c r="FW238" s="123"/>
      <c r="FX238" s="123"/>
      <c r="FY238" s="123"/>
      <c r="FZ238" s="123"/>
      <c r="GA238" s="123"/>
      <c r="GB238" s="123"/>
      <c r="GC238" s="123"/>
      <c r="GD238" s="123"/>
      <c r="GE238" s="123"/>
      <c r="GF238" s="123"/>
      <c r="GG238" s="123"/>
      <c r="GH238" s="123"/>
      <c r="GI238" s="123"/>
      <c r="GJ238" s="123"/>
      <c r="GK238" s="123"/>
      <c r="GL238" s="123"/>
      <c r="GM238" s="123"/>
      <c r="GN238" s="123"/>
      <c r="GO238" s="123"/>
      <c r="GP238" s="123"/>
      <c r="GQ238" s="123"/>
      <c r="GR238" s="123"/>
      <c r="GS238" s="123"/>
      <c r="GT238" s="123"/>
      <c r="GU238" s="123"/>
      <c r="GV238" s="123"/>
      <c r="GW238" s="123"/>
      <c r="GX238" s="123"/>
      <c r="GY238" s="123"/>
      <c r="GZ238" s="123"/>
      <c r="HA238" s="123"/>
      <c r="HB238" s="123"/>
      <c r="HC238" s="123"/>
      <c r="HD238" s="123"/>
      <c r="HE238" s="123"/>
      <c r="HF238" s="123"/>
      <c r="HG238" s="123"/>
      <c r="HH238" s="123"/>
      <c r="HI238" s="123"/>
      <c r="HJ238" s="123"/>
      <c r="HK238" s="123"/>
      <c r="HL238" s="123"/>
      <c r="HM238" s="123"/>
      <c r="HN238" s="123"/>
      <c r="HO238" s="123"/>
      <c r="HP238" s="123"/>
      <c r="HQ238" s="123"/>
      <c r="HR238" s="123"/>
      <c r="HS238" s="123"/>
      <c r="HT238" s="123"/>
      <c r="HU238" s="123"/>
      <c r="HV238" s="123"/>
      <c r="HW238" s="123"/>
      <c r="HX238" s="123"/>
      <c r="HY238" s="123"/>
      <c r="HZ238" s="123"/>
      <c r="IA238" s="123"/>
      <c r="IB238" s="123"/>
      <c r="IC238" s="123"/>
      <c r="ID238" s="123"/>
      <c r="IE238" s="123"/>
      <c r="IF238" s="123"/>
      <c r="IG238" s="123"/>
      <c r="IH238" s="123"/>
      <c r="II238" s="123"/>
      <c r="IJ238" s="123"/>
      <c r="IK238" s="123"/>
      <c r="IL238" s="123"/>
      <c r="IM238" s="123"/>
      <c r="IN238" s="123"/>
      <c r="IO238" s="123"/>
      <c r="IP238" s="123"/>
      <c r="IQ238" s="123"/>
      <c r="IR238" s="123"/>
      <c r="IS238" s="123"/>
      <c r="IT238" s="123"/>
      <c r="IU238" s="123"/>
    </row>
    <row r="239" spans="1:255" s="124" customFormat="1" ht="27.65" customHeight="1">
      <c r="A239" s="122"/>
      <c r="B239" s="767" t="s">
        <v>534</v>
      </c>
      <c r="C239" s="768"/>
      <c r="D239" s="151"/>
      <c r="E239" s="212"/>
      <c r="F239" s="123"/>
      <c r="G239" s="123"/>
      <c r="H239" s="401"/>
      <c r="I239" s="123"/>
      <c r="J239" s="123"/>
      <c r="K239" s="123"/>
      <c r="L239" s="123"/>
      <c r="M239" s="123"/>
      <c r="N239" s="123"/>
      <c r="O239" s="123"/>
      <c r="P239" s="123"/>
      <c r="Q239" s="123"/>
      <c r="R239" s="123"/>
      <c r="S239" s="123"/>
      <c r="T239" s="123"/>
      <c r="U239" s="123"/>
      <c r="V239" s="123"/>
      <c r="W239" s="123"/>
      <c r="X239" s="123"/>
      <c r="Y239" s="123"/>
      <c r="Z239" s="123"/>
      <c r="AA239" s="123"/>
      <c r="AB239" s="123"/>
      <c r="AC239" s="123"/>
      <c r="AD239" s="123"/>
      <c r="AE239" s="123"/>
      <c r="AF239" s="123"/>
      <c r="AG239" s="123"/>
      <c r="AH239" s="123"/>
      <c r="AI239" s="123"/>
      <c r="AJ239" s="123"/>
      <c r="AK239" s="123"/>
      <c r="AL239" s="123"/>
      <c r="AM239" s="123"/>
      <c r="AN239" s="123"/>
      <c r="AO239" s="123"/>
      <c r="AP239" s="123"/>
      <c r="AQ239" s="123"/>
      <c r="AR239" s="123"/>
      <c r="AS239" s="123"/>
      <c r="AT239" s="123"/>
      <c r="AU239" s="123"/>
      <c r="AV239" s="123"/>
      <c r="AW239" s="123"/>
      <c r="AX239" s="123"/>
      <c r="AY239" s="123"/>
      <c r="AZ239" s="123"/>
      <c r="BA239" s="123"/>
      <c r="BB239" s="123"/>
      <c r="BC239" s="123"/>
      <c r="BD239" s="123"/>
      <c r="BE239" s="123"/>
      <c r="BF239" s="123"/>
      <c r="BG239" s="123"/>
      <c r="BH239" s="123"/>
      <c r="BI239" s="123"/>
      <c r="BJ239" s="123"/>
      <c r="BK239" s="123"/>
      <c r="BL239" s="123"/>
      <c r="BM239" s="123"/>
      <c r="BN239" s="123"/>
      <c r="BO239" s="123"/>
      <c r="BP239" s="123"/>
      <c r="BQ239" s="123"/>
      <c r="BR239" s="123"/>
      <c r="BS239" s="123"/>
      <c r="BT239" s="123"/>
      <c r="BU239" s="123"/>
      <c r="BV239" s="123"/>
      <c r="BW239" s="123"/>
      <c r="BX239" s="123"/>
      <c r="BY239" s="123"/>
      <c r="BZ239" s="123"/>
      <c r="CA239" s="123"/>
      <c r="CB239" s="123"/>
      <c r="CC239" s="123"/>
      <c r="CD239" s="123"/>
      <c r="CE239" s="123"/>
      <c r="CF239" s="123"/>
      <c r="CG239" s="123"/>
      <c r="CH239" s="123"/>
      <c r="CI239" s="123"/>
      <c r="CJ239" s="123"/>
      <c r="CK239" s="123"/>
      <c r="CL239" s="123"/>
      <c r="CM239" s="123"/>
      <c r="CN239" s="123"/>
      <c r="CO239" s="123"/>
      <c r="CP239" s="123"/>
      <c r="CQ239" s="123"/>
      <c r="CR239" s="123"/>
      <c r="CS239" s="123"/>
      <c r="CT239" s="123"/>
      <c r="CU239" s="123"/>
      <c r="CV239" s="123"/>
      <c r="CW239" s="123"/>
      <c r="CX239" s="123"/>
      <c r="CY239" s="123"/>
      <c r="CZ239" s="123"/>
      <c r="DA239" s="123"/>
      <c r="DB239" s="123"/>
      <c r="DC239" s="123"/>
      <c r="DD239" s="123"/>
      <c r="DE239" s="123"/>
      <c r="DF239" s="123"/>
      <c r="DG239" s="123"/>
      <c r="DH239" s="123"/>
      <c r="DI239" s="123"/>
      <c r="DJ239" s="123"/>
      <c r="DK239" s="123"/>
      <c r="DL239" s="123"/>
      <c r="DM239" s="123"/>
      <c r="DN239" s="123"/>
      <c r="DO239" s="123"/>
      <c r="DP239" s="123"/>
      <c r="DQ239" s="123"/>
      <c r="DR239" s="123"/>
      <c r="DS239" s="123"/>
      <c r="DT239" s="123"/>
      <c r="DU239" s="123"/>
      <c r="DV239" s="123"/>
      <c r="DW239" s="123"/>
      <c r="DX239" s="123"/>
      <c r="DY239" s="123"/>
      <c r="DZ239" s="123"/>
      <c r="EA239" s="123"/>
      <c r="EB239" s="123"/>
      <c r="EC239" s="123"/>
      <c r="ED239" s="123"/>
      <c r="EE239" s="123"/>
      <c r="EF239" s="123"/>
      <c r="EG239" s="123"/>
      <c r="EH239" s="123"/>
      <c r="EI239" s="123"/>
      <c r="EJ239" s="123"/>
      <c r="EK239" s="123"/>
      <c r="EL239" s="123"/>
      <c r="EM239" s="123"/>
      <c r="EN239" s="123"/>
      <c r="EO239" s="123"/>
      <c r="EP239" s="123"/>
      <c r="EQ239" s="123"/>
      <c r="ER239" s="123"/>
      <c r="ES239" s="123"/>
      <c r="ET239" s="123"/>
      <c r="EU239" s="123"/>
      <c r="EV239" s="123"/>
      <c r="EW239" s="123"/>
      <c r="EX239" s="123"/>
      <c r="EY239" s="123"/>
      <c r="EZ239" s="123"/>
      <c r="FA239" s="123"/>
      <c r="FB239" s="123"/>
      <c r="FC239" s="123"/>
      <c r="FD239" s="123"/>
      <c r="FE239" s="123"/>
      <c r="FF239" s="123"/>
      <c r="FG239" s="123"/>
      <c r="FH239" s="123"/>
      <c r="FI239" s="123"/>
      <c r="FJ239" s="123"/>
      <c r="FK239" s="123"/>
      <c r="FL239" s="123"/>
      <c r="FM239" s="123"/>
      <c r="FN239" s="123"/>
      <c r="FO239" s="123"/>
      <c r="FP239" s="123"/>
      <c r="FQ239" s="123"/>
      <c r="FR239" s="123"/>
      <c r="FS239" s="123"/>
      <c r="FT239" s="123"/>
      <c r="FU239" s="123"/>
      <c r="FV239" s="123"/>
      <c r="FW239" s="123"/>
      <c r="FX239" s="123"/>
      <c r="FY239" s="123"/>
      <c r="FZ239" s="123"/>
      <c r="GA239" s="123"/>
      <c r="GB239" s="123"/>
      <c r="GC239" s="123"/>
      <c r="GD239" s="123"/>
      <c r="GE239" s="123"/>
      <c r="GF239" s="123"/>
      <c r="GG239" s="123"/>
      <c r="GH239" s="123"/>
      <c r="GI239" s="123"/>
      <c r="GJ239" s="123"/>
      <c r="GK239" s="123"/>
      <c r="GL239" s="123"/>
      <c r="GM239" s="123"/>
      <c r="GN239" s="123"/>
      <c r="GO239" s="123"/>
      <c r="GP239" s="123"/>
      <c r="GQ239" s="123"/>
      <c r="GR239" s="123"/>
      <c r="GS239" s="123"/>
      <c r="GT239" s="123"/>
      <c r="GU239" s="123"/>
      <c r="GV239" s="123"/>
      <c r="GW239" s="123"/>
      <c r="GX239" s="123"/>
      <c r="GY239" s="123"/>
      <c r="GZ239" s="123"/>
      <c r="HA239" s="123"/>
      <c r="HB239" s="123"/>
      <c r="HC239" s="123"/>
      <c r="HD239" s="123"/>
      <c r="HE239" s="123"/>
      <c r="HF239" s="123"/>
      <c r="HG239" s="123"/>
      <c r="HH239" s="123"/>
      <c r="HI239" s="123"/>
      <c r="HJ239" s="123"/>
      <c r="HK239" s="123"/>
      <c r="HL239" s="123"/>
      <c r="HM239" s="123"/>
      <c r="HN239" s="123"/>
      <c r="HO239" s="123"/>
      <c r="HP239" s="123"/>
      <c r="HQ239" s="123"/>
      <c r="HR239" s="123"/>
      <c r="HS239" s="123"/>
      <c r="HT239" s="123"/>
      <c r="HU239" s="123"/>
      <c r="HV239" s="123"/>
      <c r="HW239" s="123"/>
      <c r="HX239" s="123"/>
      <c r="HY239" s="123"/>
      <c r="HZ239" s="123"/>
      <c r="IA239" s="123"/>
      <c r="IB239" s="123"/>
      <c r="IC239" s="123"/>
      <c r="ID239" s="123"/>
      <c r="IE239" s="123"/>
      <c r="IF239" s="123"/>
      <c r="IG239" s="123"/>
      <c r="IH239" s="123"/>
      <c r="II239" s="123"/>
      <c r="IJ239" s="123"/>
      <c r="IK239" s="123"/>
      <c r="IL239" s="123"/>
      <c r="IM239" s="123"/>
      <c r="IN239" s="123"/>
      <c r="IO239" s="123"/>
      <c r="IP239" s="123"/>
      <c r="IQ239" s="123"/>
      <c r="IR239" s="123"/>
      <c r="IS239" s="123"/>
      <c r="IT239" s="123"/>
      <c r="IU239" s="123"/>
    </row>
    <row r="240" spans="1:255" ht="27.65" customHeight="1">
      <c r="A240" s="122"/>
      <c r="B240" s="767" t="s">
        <v>535</v>
      </c>
      <c r="C240" s="768"/>
      <c r="D240" s="151"/>
      <c r="E240" s="212"/>
      <c r="F240" s="123"/>
      <c r="G240" s="123"/>
    </row>
    <row r="241" spans="1:255" ht="27.65" customHeight="1">
      <c r="A241" s="122"/>
      <c r="B241" s="767" t="s">
        <v>536</v>
      </c>
      <c r="C241" s="768"/>
      <c r="D241" s="151"/>
      <c r="E241" s="212"/>
      <c r="F241" s="123"/>
      <c r="G241" s="123"/>
    </row>
    <row r="242" spans="1:255" ht="27.65" customHeight="1" thickBot="1">
      <c r="A242" s="128"/>
      <c r="B242" s="729" t="s">
        <v>490</v>
      </c>
      <c r="C242" s="871"/>
      <c r="D242" s="285"/>
      <c r="E242" s="264"/>
      <c r="F242" s="123"/>
      <c r="G242" s="123"/>
    </row>
    <row r="243" spans="1:255" ht="27.65" customHeight="1" thickBot="1">
      <c r="A243" s="128"/>
      <c r="B243" s="283" t="str">
        <f>IF(E243="error","問１３の合計と異なります","")</f>
        <v/>
      </c>
      <c r="C243" s="153" t="s">
        <v>334</v>
      </c>
      <c r="D243" s="146"/>
      <c r="E243" s="238">
        <f>IF(SUM(E226:E242)=E168,SUM(E226:E242),"error")</f>
        <v>0</v>
      </c>
      <c r="F243" s="123"/>
      <c r="G243" s="123"/>
      <c r="I243" s="486">
        <f>SUM($E$226:$E$242)</f>
        <v>0</v>
      </c>
    </row>
    <row r="244" spans="1:255" ht="15.75" customHeight="1">
      <c r="A244" s="91"/>
      <c r="B244" s="91"/>
      <c r="C244" s="147"/>
      <c r="D244" s="148"/>
      <c r="E244" s="149"/>
    </row>
    <row r="245" spans="1:255" ht="103.4" customHeight="1">
      <c r="A245" s="872" t="s">
        <v>769</v>
      </c>
      <c r="B245" s="853"/>
      <c r="C245" s="853"/>
      <c r="D245" s="853"/>
      <c r="E245" s="853"/>
    </row>
    <row r="246" spans="1:255" ht="6" customHeight="1">
      <c r="A246" s="120"/>
      <c r="B246" s="120"/>
      <c r="C246" s="154"/>
      <c r="D246" s="120"/>
      <c r="E246" s="226"/>
    </row>
    <row r="247" spans="1:255" s="83" customFormat="1" ht="30" customHeight="1">
      <c r="A247" s="753" t="s">
        <v>694</v>
      </c>
      <c r="B247" s="754"/>
      <c r="C247" s="754"/>
      <c r="D247" s="754"/>
      <c r="E247" s="755"/>
      <c r="F247" s="82"/>
      <c r="G247" s="82"/>
      <c r="H247" s="391"/>
      <c r="I247" s="82"/>
      <c r="J247" s="82"/>
      <c r="K247" s="82"/>
      <c r="L247" s="82"/>
      <c r="M247" s="82"/>
      <c r="N247" s="82"/>
      <c r="O247" s="82"/>
      <c r="P247" s="82"/>
      <c r="Q247" s="82"/>
      <c r="R247" s="82"/>
      <c r="S247" s="82"/>
      <c r="T247" s="82"/>
      <c r="U247" s="82"/>
      <c r="V247" s="82"/>
      <c r="W247" s="82"/>
      <c r="X247" s="82"/>
      <c r="Y247" s="82"/>
      <c r="Z247" s="82"/>
      <c r="AA247" s="82"/>
      <c r="AB247" s="82"/>
      <c r="AC247" s="82"/>
      <c r="AD247" s="82"/>
      <c r="AE247" s="82"/>
      <c r="AF247" s="82"/>
      <c r="AG247" s="82"/>
      <c r="AH247" s="82"/>
      <c r="AI247" s="82"/>
      <c r="AJ247" s="82"/>
      <c r="AK247" s="82"/>
      <c r="AL247" s="82"/>
      <c r="AM247" s="82"/>
      <c r="AN247" s="82"/>
      <c r="AO247" s="82"/>
      <c r="AP247" s="82"/>
      <c r="AQ247" s="82"/>
      <c r="AR247" s="82"/>
      <c r="AS247" s="82"/>
      <c r="AT247" s="82"/>
      <c r="AU247" s="82"/>
      <c r="AV247" s="82"/>
      <c r="AW247" s="82"/>
      <c r="AX247" s="82"/>
      <c r="AY247" s="82"/>
      <c r="AZ247" s="82"/>
      <c r="BA247" s="82"/>
      <c r="BB247" s="82"/>
      <c r="BC247" s="82"/>
      <c r="BD247" s="82"/>
      <c r="BE247" s="82"/>
      <c r="BF247" s="82"/>
      <c r="BG247" s="82"/>
      <c r="BH247" s="82"/>
      <c r="BI247" s="82"/>
      <c r="BJ247" s="82"/>
      <c r="BK247" s="82"/>
      <c r="BL247" s="82"/>
      <c r="BM247" s="82"/>
      <c r="BN247" s="82"/>
      <c r="BO247" s="82"/>
      <c r="BP247" s="82"/>
      <c r="BQ247" s="82"/>
      <c r="BR247" s="82"/>
      <c r="BS247" s="82"/>
      <c r="BT247" s="82"/>
      <c r="BU247" s="82"/>
      <c r="BV247" s="82"/>
      <c r="BW247" s="82"/>
      <c r="BX247" s="82"/>
      <c r="BY247" s="82"/>
      <c r="BZ247" s="82"/>
      <c r="CA247" s="82"/>
      <c r="CB247" s="82"/>
      <c r="CC247" s="82"/>
      <c r="CD247" s="82"/>
      <c r="CE247" s="82"/>
      <c r="CF247" s="82"/>
      <c r="CG247" s="82"/>
      <c r="CH247" s="82"/>
      <c r="CI247" s="82"/>
      <c r="CJ247" s="82"/>
      <c r="CK247" s="82"/>
      <c r="CL247" s="82"/>
      <c r="CM247" s="82"/>
      <c r="CN247" s="82"/>
      <c r="CO247" s="82"/>
      <c r="CP247" s="82"/>
      <c r="CQ247" s="82"/>
      <c r="CR247" s="82"/>
      <c r="CS247" s="82"/>
      <c r="CT247" s="82"/>
      <c r="CU247" s="82"/>
      <c r="CV247" s="82"/>
      <c r="CW247" s="82"/>
      <c r="CX247" s="82"/>
      <c r="CY247" s="82"/>
      <c r="CZ247" s="82"/>
      <c r="DA247" s="82"/>
      <c r="DB247" s="82"/>
      <c r="DC247" s="82"/>
      <c r="DD247" s="82"/>
      <c r="DE247" s="82"/>
      <c r="DF247" s="82"/>
      <c r="DG247" s="82"/>
      <c r="DH247" s="82"/>
      <c r="DI247" s="82"/>
      <c r="DJ247" s="82"/>
      <c r="DK247" s="82"/>
      <c r="DL247" s="82"/>
      <c r="DM247" s="82"/>
      <c r="DN247" s="82"/>
      <c r="DO247" s="82"/>
      <c r="DP247" s="82"/>
      <c r="DQ247" s="82"/>
      <c r="DR247" s="82"/>
      <c r="DS247" s="82"/>
      <c r="DT247" s="82"/>
      <c r="DU247" s="82"/>
      <c r="DV247" s="82"/>
      <c r="DW247" s="82"/>
      <c r="DX247" s="82"/>
      <c r="DY247" s="82"/>
      <c r="DZ247" s="82"/>
      <c r="EA247" s="82"/>
      <c r="EB247" s="82"/>
      <c r="EC247" s="82"/>
      <c r="ED247" s="82"/>
      <c r="EE247" s="82"/>
      <c r="EF247" s="82"/>
      <c r="EG247" s="82"/>
      <c r="EH247" s="82"/>
      <c r="EI247" s="82"/>
      <c r="EJ247" s="82"/>
      <c r="EK247" s="82"/>
      <c r="EL247" s="82"/>
      <c r="EM247" s="82"/>
      <c r="EN247" s="82"/>
      <c r="EO247" s="82"/>
      <c r="EP247" s="82"/>
      <c r="EQ247" s="82"/>
      <c r="ER247" s="82"/>
      <c r="ES247" s="82"/>
      <c r="ET247" s="82"/>
      <c r="EU247" s="82"/>
      <c r="EV247" s="82"/>
      <c r="EW247" s="82"/>
      <c r="EX247" s="82"/>
      <c r="EY247" s="82"/>
      <c r="EZ247" s="82"/>
      <c r="FA247" s="82"/>
      <c r="FB247" s="82"/>
      <c r="FC247" s="82"/>
      <c r="FD247" s="82"/>
      <c r="FE247" s="82"/>
      <c r="FF247" s="82"/>
      <c r="FG247" s="82"/>
      <c r="FH247" s="82"/>
      <c r="FI247" s="82"/>
      <c r="FJ247" s="82"/>
      <c r="FK247" s="82"/>
      <c r="FL247" s="82"/>
      <c r="FM247" s="82"/>
      <c r="FN247" s="82"/>
      <c r="FO247" s="82"/>
      <c r="FP247" s="82"/>
      <c r="FQ247" s="82"/>
      <c r="FR247" s="82"/>
      <c r="FS247" s="82"/>
      <c r="FT247" s="82"/>
      <c r="FU247" s="82"/>
      <c r="FV247" s="82"/>
      <c r="FW247" s="82"/>
      <c r="FX247" s="82"/>
      <c r="FY247" s="82"/>
      <c r="FZ247" s="82"/>
      <c r="GA247" s="82"/>
      <c r="GB247" s="82"/>
      <c r="GC247" s="82"/>
      <c r="GD247" s="82"/>
      <c r="GE247" s="82"/>
      <c r="GF247" s="82"/>
      <c r="GG247" s="82"/>
      <c r="GH247" s="82"/>
      <c r="GI247" s="82"/>
      <c r="GJ247" s="82"/>
      <c r="GK247" s="82"/>
      <c r="GL247" s="82"/>
      <c r="GM247" s="82"/>
      <c r="GN247" s="82"/>
      <c r="GO247" s="82"/>
      <c r="GP247" s="82"/>
      <c r="GQ247" s="82"/>
      <c r="GR247" s="82"/>
      <c r="GS247" s="82"/>
      <c r="GT247" s="82"/>
      <c r="GU247" s="82"/>
      <c r="GV247" s="82"/>
      <c r="GW247" s="82"/>
      <c r="GX247" s="82"/>
      <c r="GY247" s="82"/>
      <c r="GZ247" s="82"/>
      <c r="HA247" s="82"/>
      <c r="HB247" s="82"/>
      <c r="HC247" s="82"/>
      <c r="HD247" s="82"/>
      <c r="HE247" s="82"/>
      <c r="HF247" s="82"/>
      <c r="HG247" s="82"/>
      <c r="HH247" s="82"/>
      <c r="HI247" s="82"/>
      <c r="HJ247" s="82"/>
      <c r="HK247" s="82"/>
      <c r="HL247" s="82"/>
      <c r="HM247" s="82"/>
      <c r="HN247" s="82"/>
      <c r="HO247" s="82"/>
      <c r="HP247" s="82"/>
      <c r="HQ247" s="82"/>
      <c r="HR247" s="82"/>
      <c r="HS247" s="82"/>
      <c r="HT247" s="82"/>
      <c r="HU247" s="82"/>
      <c r="HV247" s="82"/>
      <c r="HW247" s="82"/>
      <c r="HX247" s="82"/>
      <c r="HY247" s="82"/>
      <c r="HZ247" s="82"/>
      <c r="IA247" s="82"/>
      <c r="IB247" s="82"/>
      <c r="IC247" s="82"/>
      <c r="ID247" s="82"/>
      <c r="IE247" s="82"/>
      <c r="IF247" s="82"/>
      <c r="IG247" s="82"/>
      <c r="IH247" s="82"/>
      <c r="II247" s="82"/>
      <c r="IJ247" s="82"/>
      <c r="IK247" s="82"/>
      <c r="IL247" s="82"/>
      <c r="IM247" s="82"/>
      <c r="IN247" s="82"/>
      <c r="IO247" s="82"/>
      <c r="IP247" s="82"/>
      <c r="IQ247" s="82"/>
      <c r="IR247" s="82"/>
      <c r="IS247" s="82"/>
      <c r="IT247" s="82"/>
      <c r="IU247" s="82"/>
    </row>
    <row r="248" spans="1:255" ht="12" customHeight="1">
      <c r="A248" s="84"/>
      <c r="B248" s="84"/>
      <c r="C248" s="85"/>
      <c r="D248" s="84"/>
      <c r="E248" s="86"/>
    </row>
    <row r="249" spans="1:255" ht="38.15" customHeight="1">
      <c r="A249" s="722" t="s">
        <v>835</v>
      </c>
      <c r="B249" s="732"/>
      <c r="C249" s="732"/>
      <c r="D249" s="732"/>
      <c r="E249" s="732"/>
    </row>
    <row r="250" spans="1:255" ht="23.25" customHeight="1">
      <c r="A250" s="735" t="s">
        <v>537</v>
      </c>
      <c r="B250" s="735"/>
      <c r="C250" s="735"/>
      <c r="D250" s="735"/>
      <c r="E250" s="735"/>
    </row>
    <row r="251" spans="1:255" s="124" customFormat="1" ht="26.5" customHeight="1">
      <c r="A251" s="155"/>
      <c r="B251" s="724" t="s">
        <v>539</v>
      </c>
      <c r="C251" s="758"/>
      <c r="D251" s="227"/>
      <c r="E251" s="321"/>
      <c r="F251" s="123"/>
      <c r="G251" s="123"/>
      <c r="H251" s="331"/>
      <c r="I251" s="325"/>
      <c r="J251" s="123"/>
      <c r="K251" s="123"/>
      <c r="L251" s="123"/>
      <c r="M251" s="123"/>
      <c r="N251" s="123"/>
      <c r="O251" s="123"/>
      <c r="P251" s="123"/>
      <c r="Q251" s="123"/>
      <c r="R251" s="123"/>
      <c r="S251" s="123"/>
      <c r="T251" s="123"/>
      <c r="U251" s="123"/>
      <c r="V251" s="123"/>
      <c r="W251" s="123"/>
      <c r="X251" s="123"/>
      <c r="Y251" s="123"/>
      <c r="Z251" s="123"/>
      <c r="AA251" s="123"/>
      <c r="AB251" s="123"/>
      <c r="AC251" s="123"/>
      <c r="AD251" s="123"/>
      <c r="AE251" s="123"/>
      <c r="AF251" s="123"/>
      <c r="AG251" s="123"/>
      <c r="AH251" s="123"/>
      <c r="AI251" s="123"/>
      <c r="AJ251" s="123"/>
      <c r="AK251" s="123"/>
      <c r="AL251" s="123"/>
      <c r="AM251" s="123"/>
      <c r="AN251" s="123"/>
      <c r="AO251" s="123"/>
      <c r="AP251" s="123"/>
      <c r="AQ251" s="123"/>
      <c r="AR251" s="123"/>
      <c r="AS251" s="123"/>
      <c r="AT251" s="123"/>
      <c r="AU251" s="123"/>
      <c r="AV251" s="123"/>
      <c r="AW251" s="123"/>
      <c r="AX251" s="123"/>
      <c r="AY251" s="123"/>
      <c r="AZ251" s="123"/>
      <c r="BA251" s="123"/>
      <c r="BB251" s="123"/>
      <c r="BC251" s="123"/>
      <c r="BD251" s="123"/>
      <c r="BE251" s="123"/>
      <c r="BF251" s="123"/>
      <c r="BG251" s="123"/>
      <c r="BH251" s="123"/>
      <c r="BI251" s="123"/>
      <c r="BJ251" s="123"/>
      <c r="BK251" s="123"/>
      <c r="BL251" s="123"/>
      <c r="BM251" s="123"/>
      <c r="BN251" s="123"/>
      <c r="BO251" s="123"/>
      <c r="BP251" s="123"/>
      <c r="BQ251" s="123"/>
      <c r="BR251" s="123"/>
      <c r="BS251" s="123"/>
      <c r="BT251" s="123"/>
      <c r="BU251" s="123"/>
      <c r="BV251" s="123"/>
      <c r="BW251" s="123"/>
      <c r="BX251" s="123"/>
      <c r="BY251" s="123"/>
      <c r="BZ251" s="123"/>
      <c r="CA251" s="123"/>
      <c r="CB251" s="123"/>
      <c r="CC251" s="123"/>
      <c r="CD251" s="123"/>
      <c r="CE251" s="123"/>
      <c r="CF251" s="123"/>
      <c r="CG251" s="123"/>
      <c r="CH251" s="123"/>
      <c r="CI251" s="123"/>
      <c r="CJ251" s="123"/>
      <c r="CK251" s="123"/>
      <c r="CL251" s="123"/>
      <c r="CM251" s="123"/>
      <c r="CN251" s="123"/>
      <c r="CO251" s="123"/>
      <c r="CP251" s="123"/>
      <c r="CQ251" s="123"/>
      <c r="CR251" s="123"/>
      <c r="CS251" s="123"/>
      <c r="CT251" s="123"/>
      <c r="CU251" s="123"/>
      <c r="CV251" s="123"/>
      <c r="CW251" s="123"/>
      <c r="CX251" s="123"/>
      <c r="CY251" s="123"/>
      <c r="CZ251" s="123"/>
      <c r="DA251" s="123"/>
      <c r="DB251" s="123"/>
      <c r="DC251" s="123"/>
      <c r="DD251" s="123"/>
      <c r="DE251" s="123"/>
      <c r="DF251" s="123"/>
      <c r="DG251" s="123"/>
      <c r="DH251" s="123"/>
      <c r="DI251" s="123"/>
      <c r="DJ251" s="123"/>
      <c r="DK251" s="123"/>
      <c r="DL251" s="123"/>
      <c r="DM251" s="123"/>
      <c r="DN251" s="123"/>
      <c r="DO251" s="123"/>
      <c r="DP251" s="123"/>
      <c r="DQ251" s="123"/>
      <c r="DR251" s="123"/>
      <c r="DS251" s="123"/>
      <c r="DT251" s="123"/>
      <c r="DU251" s="123"/>
      <c r="DV251" s="123"/>
      <c r="DW251" s="123"/>
      <c r="DX251" s="123"/>
      <c r="DY251" s="123"/>
      <c r="DZ251" s="123"/>
      <c r="EA251" s="123"/>
      <c r="EB251" s="123"/>
      <c r="EC251" s="123"/>
      <c r="ED251" s="123"/>
      <c r="EE251" s="123"/>
      <c r="EF251" s="123"/>
      <c r="EG251" s="123"/>
      <c r="EH251" s="123"/>
      <c r="EI251" s="123"/>
      <c r="EJ251" s="123"/>
      <c r="EK251" s="123"/>
      <c r="EL251" s="123"/>
      <c r="EM251" s="123"/>
      <c r="EN251" s="123"/>
      <c r="EO251" s="123"/>
      <c r="EP251" s="123"/>
      <c r="EQ251" s="123"/>
      <c r="ER251" s="123"/>
      <c r="ES251" s="123"/>
      <c r="ET251" s="123"/>
      <c r="EU251" s="123"/>
      <c r="EV251" s="123"/>
      <c r="EW251" s="123"/>
      <c r="EX251" s="123"/>
      <c r="EY251" s="123"/>
      <c r="EZ251" s="123"/>
      <c r="FA251" s="123"/>
      <c r="FB251" s="123"/>
      <c r="FC251" s="123"/>
      <c r="FD251" s="123"/>
      <c r="FE251" s="123"/>
      <c r="FF251" s="123"/>
      <c r="FG251" s="123"/>
      <c r="FH251" s="123"/>
      <c r="FI251" s="123"/>
      <c r="FJ251" s="123"/>
      <c r="FK251" s="123"/>
      <c r="FL251" s="123"/>
      <c r="FM251" s="123"/>
      <c r="FN251" s="123"/>
      <c r="FO251" s="123"/>
      <c r="FP251" s="123"/>
      <c r="FQ251" s="123"/>
      <c r="FR251" s="123"/>
      <c r="FS251" s="123"/>
      <c r="FT251" s="123"/>
      <c r="FU251" s="123"/>
      <c r="FV251" s="123"/>
      <c r="FW251" s="123"/>
      <c r="FX251" s="123"/>
      <c r="FY251" s="123"/>
      <c r="FZ251" s="123"/>
      <c r="GA251" s="123"/>
      <c r="GB251" s="123"/>
      <c r="GC251" s="123"/>
      <c r="GD251" s="123"/>
      <c r="GE251" s="123"/>
      <c r="GF251" s="123"/>
      <c r="GG251" s="123"/>
      <c r="GH251" s="123"/>
      <c r="GI251" s="123"/>
      <c r="GJ251" s="123"/>
      <c r="GK251" s="123"/>
      <c r="GL251" s="123"/>
      <c r="GM251" s="123"/>
      <c r="GN251" s="123"/>
      <c r="GO251" s="123"/>
      <c r="GP251" s="123"/>
      <c r="GQ251" s="123"/>
      <c r="GR251" s="123"/>
      <c r="GS251" s="123"/>
      <c r="GT251" s="123"/>
      <c r="GU251" s="123"/>
      <c r="GV251" s="123"/>
      <c r="GW251" s="123"/>
      <c r="GX251" s="123"/>
      <c r="GY251" s="123"/>
      <c r="GZ251" s="123"/>
      <c r="HA251" s="123"/>
      <c r="HB251" s="123"/>
      <c r="HC251" s="123"/>
      <c r="HD251" s="123"/>
      <c r="HE251" s="123"/>
      <c r="HF251" s="123"/>
      <c r="HG251" s="123"/>
      <c r="HH251" s="123"/>
      <c r="HI251" s="123"/>
      <c r="HJ251" s="123"/>
      <c r="HK251" s="123"/>
      <c r="HL251" s="123"/>
      <c r="HM251" s="123"/>
      <c r="HN251" s="123"/>
      <c r="HO251" s="123"/>
      <c r="HP251" s="123"/>
      <c r="HQ251" s="123"/>
      <c r="HR251" s="123"/>
      <c r="HS251" s="123"/>
      <c r="HT251" s="123"/>
      <c r="HU251" s="123"/>
      <c r="HV251" s="123"/>
      <c r="HW251" s="123"/>
      <c r="HX251" s="123"/>
      <c r="HY251" s="123"/>
      <c r="HZ251" s="123"/>
      <c r="IA251" s="123"/>
      <c r="IB251" s="123"/>
      <c r="IC251" s="123"/>
      <c r="ID251" s="123"/>
      <c r="IE251" s="123"/>
      <c r="IF251" s="123"/>
      <c r="IG251" s="123"/>
      <c r="IH251" s="123"/>
      <c r="II251" s="123"/>
      <c r="IJ251" s="123"/>
      <c r="IK251" s="123"/>
      <c r="IL251" s="123"/>
      <c r="IM251" s="123"/>
      <c r="IN251" s="123"/>
      <c r="IO251" s="123"/>
      <c r="IP251" s="123"/>
      <c r="IQ251" s="123"/>
      <c r="IR251" s="123"/>
      <c r="IS251" s="123"/>
      <c r="IT251" s="123"/>
      <c r="IU251" s="123"/>
    </row>
    <row r="252" spans="1:255" s="124" customFormat="1" ht="26.5" customHeight="1">
      <c r="A252" s="155"/>
      <c r="B252" s="756" t="s">
        <v>821</v>
      </c>
      <c r="C252" s="223" t="s">
        <v>540</v>
      </c>
      <c r="D252" s="227"/>
      <c r="E252" s="233"/>
      <c r="F252" s="123"/>
      <c r="G252" s="123"/>
      <c r="H252" s="407"/>
      <c r="I252" s="326"/>
      <c r="J252" s="123"/>
      <c r="K252" s="322"/>
      <c r="L252" s="123"/>
      <c r="M252" s="123"/>
      <c r="N252" s="123"/>
      <c r="O252" s="123"/>
      <c r="P252" s="123"/>
      <c r="Q252" s="123"/>
      <c r="R252" s="123"/>
      <c r="S252" s="123"/>
      <c r="T252" s="123"/>
      <c r="U252" s="123"/>
      <c r="V252" s="123"/>
      <c r="W252" s="123"/>
      <c r="X252" s="123"/>
      <c r="Y252" s="123"/>
      <c r="Z252" s="123"/>
      <c r="AA252" s="123"/>
      <c r="AB252" s="123"/>
      <c r="AC252" s="123"/>
      <c r="AD252" s="123"/>
      <c r="AE252" s="123"/>
      <c r="AF252" s="123"/>
      <c r="AG252" s="123"/>
      <c r="AH252" s="123"/>
      <c r="AI252" s="123"/>
      <c r="AJ252" s="123"/>
      <c r="AK252" s="123"/>
      <c r="AL252" s="123"/>
      <c r="AM252" s="123"/>
      <c r="AN252" s="123"/>
      <c r="AO252" s="123"/>
      <c r="AP252" s="123"/>
      <c r="AQ252" s="123"/>
      <c r="AR252" s="123"/>
      <c r="AS252" s="123"/>
      <c r="AT252" s="123"/>
      <c r="AU252" s="123"/>
      <c r="AV252" s="123"/>
      <c r="AW252" s="123"/>
      <c r="AX252" s="123"/>
      <c r="AY252" s="123"/>
      <c r="AZ252" s="123"/>
      <c r="BA252" s="123"/>
      <c r="BB252" s="123"/>
      <c r="BC252" s="123"/>
      <c r="BD252" s="123"/>
      <c r="BE252" s="123"/>
      <c r="BF252" s="123"/>
      <c r="BG252" s="123"/>
      <c r="BH252" s="123"/>
      <c r="BI252" s="123"/>
      <c r="BJ252" s="123"/>
      <c r="BK252" s="123"/>
      <c r="BL252" s="123"/>
      <c r="BM252" s="123"/>
      <c r="BN252" s="123"/>
      <c r="BO252" s="123"/>
      <c r="BP252" s="123"/>
      <c r="BQ252" s="123"/>
      <c r="BR252" s="123"/>
      <c r="BS252" s="123"/>
      <c r="BT252" s="123"/>
      <c r="BU252" s="123"/>
      <c r="BV252" s="123"/>
      <c r="BW252" s="123"/>
      <c r="BX252" s="123"/>
      <c r="BY252" s="123"/>
      <c r="BZ252" s="123"/>
      <c r="CA252" s="123"/>
      <c r="CB252" s="123"/>
      <c r="CC252" s="123"/>
      <c r="CD252" s="123"/>
      <c r="CE252" s="123"/>
      <c r="CF252" s="123"/>
      <c r="CG252" s="123"/>
      <c r="CH252" s="123"/>
      <c r="CI252" s="123"/>
      <c r="CJ252" s="123"/>
      <c r="CK252" s="123"/>
      <c r="CL252" s="123"/>
      <c r="CM252" s="123"/>
      <c r="CN252" s="123"/>
      <c r="CO252" s="123"/>
      <c r="CP252" s="123"/>
      <c r="CQ252" s="123"/>
      <c r="CR252" s="123"/>
      <c r="CS252" s="123"/>
      <c r="CT252" s="123"/>
      <c r="CU252" s="123"/>
      <c r="CV252" s="123"/>
      <c r="CW252" s="123"/>
      <c r="CX252" s="123"/>
      <c r="CY252" s="123"/>
      <c r="CZ252" s="123"/>
      <c r="DA252" s="123"/>
      <c r="DB252" s="123"/>
      <c r="DC252" s="123"/>
      <c r="DD252" s="123"/>
      <c r="DE252" s="123"/>
      <c r="DF252" s="123"/>
      <c r="DG252" s="123"/>
      <c r="DH252" s="123"/>
      <c r="DI252" s="123"/>
      <c r="DJ252" s="123"/>
      <c r="DK252" s="123"/>
      <c r="DL252" s="123"/>
      <c r="DM252" s="123"/>
      <c r="DN252" s="123"/>
      <c r="DO252" s="123"/>
      <c r="DP252" s="123"/>
      <c r="DQ252" s="123"/>
      <c r="DR252" s="123"/>
      <c r="DS252" s="123"/>
      <c r="DT252" s="123"/>
      <c r="DU252" s="123"/>
      <c r="DV252" s="123"/>
      <c r="DW252" s="123"/>
      <c r="DX252" s="123"/>
      <c r="DY252" s="123"/>
      <c r="DZ252" s="123"/>
      <c r="EA252" s="123"/>
      <c r="EB252" s="123"/>
      <c r="EC252" s="123"/>
      <c r="ED252" s="123"/>
      <c r="EE252" s="123"/>
      <c r="EF252" s="123"/>
      <c r="EG252" s="123"/>
      <c r="EH252" s="123"/>
      <c r="EI252" s="123"/>
      <c r="EJ252" s="123"/>
      <c r="EK252" s="123"/>
      <c r="EL252" s="123"/>
      <c r="EM252" s="123"/>
      <c r="EN252" s="123"/>
      <c r="EO252" s="123"/>
      <c r="EP252" s="123"/>
      <c r="EQ252" s="123"/>
      <c r="ER252" s="123"/>
      <c r="ES252" s="123"/>
      <c r="ET252" s="123"/>
      <c r="EU252" s="123"/>
      <c r="EV252" s="123"/>
      <c r="EW252" s="123"/>
      <c r="EX252" s="123"/>
      <c r="EY252" s="123"/>
      <c r="EZ252" s="123"/>
      <c r="FA252" s="123"/>
      <c r="FB252" s="123"/>
      <c r="FC252" s="123"/>
      <c r="FD252" s="123"/>
      <c r="FE252" s="123"/>
      <c r="FF252" s="123"/>
      <c r="FG252" s="123"/>
      <c r="FH252" s="123"/>
      <c r="FI252" s="123"/>
      <c r="FJ252" s="123"/>
      <c r="FK252" s="123"/>
      <c r="FL252" s="123"/>
      <c r="FM252" s="123"/>
      <c r="FN252" s="123"/>
      <c r="FO252" s="123"/>
      <c r="FP252" s="123"/>
      <c r="FQ252" s="123"/>
      <c r="FR252" s="123"/>
      <c r="FS252" s="123"/>
      <c r="FT252" s="123"/>
      <c r="FU252" s="123"/>
      <c r="FV252" s="123"/>
      <c r="FW252" s="123"/>
      <c r="FX252" s="123"/>
      <c r="FY252" s="123"/>
      <c r="FZ252" s="123"/>
      <c r="GA252" s="123"/>
      <c r="GB252" s="123"/>
      <c r="GC252" s="123"/>
      <c r="GD252" s="123"/>
      <c r="GE252" s="123"/>
      <c r="GF252" s="123"/>
      <c r="GG252" s="123"/>
      <c r="GH252" s="123"/>
      <c r="GI252" s="123"/>
      <c r="GJ252" s="123"/>
      <c r="GK252" s="123"/>
      <c r="GL252" s="123"/>
      <c r="GM252" s="123"/>
      <c r="GN252" s="123"/>
      <c r="GO252" s="123"/>
      <c r="GP252" s="123"/>
      <c r="GQ252" s="123"/>
      <c r="GR252" s="123"/>
      <c r="GS252" s="123"/>
      <c r="GT252" s="123"/>
      <c r="GU252" s="123"/>
      <c r="GV252" s="123"/>
      <c r="GW252" s="123"/>
      <c r="GX252" s="123"/>
      <c r="GY252" s="123"/>
      <c r="GZ252" s="123"/>
      <c r="HA252" s="123"/>
      <c r="HB252" s="123"/>
      <c r="HC252" s="123"/>
      <c r="HD252" s="123"/>
      <c r="HE252" s="123"/>
      <c r="HF252" s="123"/>
      <c r="HG252" s="123"/>
      <c r="HH252" s="123"/>
      <c r="HI252" s="123"/>
      <c r="HJ252" s="123"/>
      <c r="HK252" s="123"/>
      <c r="HL252" s="123"/>
      <c r="HM252" s="123"/>
      <c r="HN252" s="123"/>
      <c r="HO252" s="123"/>
      <c r="HP252" s="123"/>
      <c r="HQ252" s="123"/>
      <c r="HR252" s="123"/>
      <c r="HS252" s="123"/>
      <c r="HT252" s="123"/>
      <c r="HU252" s="123"/>
      <c r="HV252" s="123"/>
      <c r="HW252" s="123"/>
      <c r="HX252" s="123"/>
      <c r="HY252" s="123"/>
      <c r="HZ252" s="123"/>
      <c r="IA252" s="123"/>
      <c r="IB252" s="123"/>
      <c r="IC252" s="123"/>
      <c r="ID252" s="123"/>
      <c r="IE252" s="123"/>
      <c r="IF252" s="123"/>
      <c r="IG252" s="123"/>
      <c r="IH252" s="123"/>
      <c r="II252" s="123"/>
      <c r="IJ252" s="123"/>
      <c r="IK252" s="123"/>
      <c r="IL252" s="123"/>
      <c r="IM252" s="123"/>
      <c r="IN252" s="123"/>
      <c r="IO252" s="123"/>
      <c r="IP252" s="123"/>
      <c r="IQ252" s="123"/>
      <c r="IR252" s="123"/>
      <c r="IS252" s="123"/>
      <c r="IT252" s="123"/>
      <c r="IU252" s="123"/>
    </row>
    <row r="253" spans="1:255" s="124" customFormat="1" ht="26.5" customHeight="1">
      <c r="A253" s="155"/>
      <c r="B253" s="759"/>
      <c r="C253" s="223" t="s">
        <v>541</v>
      </c>
      <c r="D253" s="227"/>
      <c r="E253" s="233"/>
      <c r="F253" s="123"/>
      <c r="G253" s="123"/>
      <c r="H253" s="408"/>
      <c r="I253" s="330"/>
      <c r="J253" s="123"/>
      <c r="K253" s="123"/>
      <c r="L253" s="123"/>
      <c r="M253" s="123"/>
      <c r="N253" s="123"/>
      <c r="O253" s="123"/>
      <c r="P253" s="123"/>
      <c r="Q253" s="123"/>
      <c r="R253" s="123"/>
      <c r="S253" s="123"/>
      <c r="T253" s="123"/>
      <c r="U253" s="123"/>
      <c r="V253" s="123"/>
      <c r="W253" s="123"/>
      <c r="X253" s="123"/>
      <c r="Y253" s="123"/>
      <c r="Z253" s="123"/>
      <c r="AA253" s="123"/>
      <c r="AB253" s="123"/>
      <c r="AC253" s="123"/>
      <c r="AD253" s="123"/>
      <c r="AE253" s="123"/>
      <c r="AF253" s="123"/>
      <c r="AG253" s="123"/>
      <c r="AH253" s="123"/>
      <c r="AI253" s="123"/>
      <c r="AJ253" s="123"/>
      <c r="AK253" s="123"/>
      <c r="AL253" s="123"/>
      <c r="AM253" s="123"/>
      <c r="AN253" s="123"/>
      <c r="AO253" s="123"/>
      <c r="AP253" s="123"/>
      <c r="AQ253" s="123"/>
      <c r="AR253" s="123"/>
      <c r="AS253" s="123"/>
      <c r="AT253" s="123"/>
      <c r="AU253" s="123"/>
      <c r="AV253" s="123"/>
      <c r="AW253" s="123"/>
      <c r="AX253" s="123"/>
      <c r="AY253" s="123"/>
      <c r="AZ253" s="123"/>
      <c r="BA253" s="123"/>
      <c r="BB253" s="123"/>
      <c r="BC253" s="123"/>
      <c r="BD253" s="123"/>
      <c r="BE253" s="123"/>
      <c r="BF253" s="123"/>
      <c r="BG253" s="123"/>
      <c r="BH253" s="123"/>
      <c r="BI253" s="123"/>
      <c r="BJ253" s="123"/>
      <c r="BK253" s="123"/>
      <c r="BL253" s="123"/>
      <c r="BM253" s="123"/>
      <c r="BN253" s="123"/>
      <c r="BO253" s="123"/>
      <c r="BP253" s="123"/>
      <c r="BQ253" s="123"/>
      <c r="BR253" s="123"/>
      <c r="BS253" s="123"/>
      <c r="BT253" s="123"/>
      <c r="BU253" s="123"/>
      <c r="BV253" s="123"/>
      <c r="BW253" s="123"/>
      <c r="BX253" s="123"/>
      <c r="BY253" s="123"/>
      <c r="BZ253" s="123"/>
      <c r="CA253" s="123"/>
      <c r="CB253" s="123"/>
      <c r="CC253" s="123"/>
      <c r="CD253" s="123"/>
      <c r="CE253" s="123"/>
      <c r="CF253" s="123"/>
      <c r="CG253" s="123"/>
      <c r="CH253" s="123"/>
      <c r="CI253" s="123"/>
      <c r="CJ253" s="123"/>
      <c r="CK253" s="123"/>
      <c r="CL253" s="123"/>
      <c r="CM253" s="123"/>
      <c r="CN253" s="123"/>
      <c r="CO253" s="123"/>
      <c r="CP253" s="123"/>
      <c r="CQ253" s="123"/>
      <c r="CR253" s="123"/>
      <c r="CS253" s="123"/>
      <c r="CT253" s="123"/>
      <c r="CU253" s="123"/>
      <c r="CV253" s="123"/>
      <c r="CW253" s="123"/>
      <c r="CX253" s="123"/>
      <c r="CY253" s="123"/>
      <c r="CZ253" s="123"/>
      <c r="DA253" s="123"/>
      <c r="DB253" s="123"/>
      <c r="DC253" s="123"/>
      <c r="DD253" s="123"/>
      <c r="DE253" s="123"/>
      <c r="DF253" s="123"/>
      <c r="DG253" s="123"/>
      <c r="DH253" s="123"/>
      <c r="DI253" s="123"/>
      <c r="DJ253" s="123"/>
      <c r="DK253" s="123"/>
      <c r="DL253" s="123"/>
      <c r="DM253" s="123"/>
      <c r="DN253" s="123"/>
      <c r="DO253" s="123"/>
      <c r="DP253" s="123"/>
      <c r="DQ253" s="123"/>
      <c r="DR253" s="123"/>
      <c r="DS253" s="123"/>
      <c r="DT253" s="123"/>
      <c r="DU253" s="123"/>
      <c r="DV253" s="123"/>
      <c r="DW253" s="123"/>
      <c r="DX253" s="123"/>
      <c r="DY253" s="123"/>
      <c r="DZ253" s="123"/>
      <c r="EA253" s="123"/>
      <c r="EB253" s="123"/>
      <c r="EC253" s="123"/>
      <c r="ED253" s="123"/>
      <c r="EE253" s="123"/>
      <c r="EF253" s="123"/>
      <c r="EG253" s="123"/>
      <c r="EH253" s="123"/>
      <c r="EI253" s="123"/>
      <c r="EJ253" s="123"/>
      <c r="EK253" s="123"/>
      <c r="EL253" s="123"/>
      <c r="EM253" s="123"/>
      <c r="EN253" s="123"/>
      <c r="EO253" s="123"/>
      <c r="EP253" s="123"/>
      <c r="EQ253" s="123"/>
      <c r="ER253" s="123"/>
      <c r="ES253" s="123"/>
      <c r="ET253" s="123"/>
      <c r="EU253" s="123"/>
      <c r="EV253" s="123"/>
      <c r="EW253" s="123"/>
      <c r="EX253" s="123"/>
      <c r="EY253" s="123"/>
      <c r="EZ253" s="123"/>
      <c r="FA253" s="123"/>
      <c r="FB253" s="123"/>
      <c r="FC253" s="123"/>
      <c r="FD253" s="123"/>
      <c r="FE253" s="123"/>
      <c r="FF253" s="123"/>
      <c r="FG253" s="123"/>
      <c r="FH253" s="123"/>
      <c r="FI253" s="123"/>
      <c r="FJ253" s="123"/>
      <c r="FK253" s="123"/>
      <c r="FL253" s="123"/>
      <c r="FM253" s="123"/>
      <c r="FN253" s="123"/>
      <c r="FO253" s="123"/>
      <c r="FP253" s="123"/>
      <c r="FQ253" s="123"/>
      <c r="FR253" s="123"/>
      <c r="FS253" s="123"/>
      <c r="FT253" s="123"/>
      <c r="FU253" s="123"/>
      <c r="FV253" s="123"/>
      <c r="FW253" s="123"/>
      <c r="FX253" s="123"/>
      <c r="FY253" s="123"/>
      <c r="FZ253" s="123"/>
      <c r="GA253" s="123"/>
      <c r="GB253" s="123"/>
      <c r="GC253" s="123"/>
      <c r="GD253" s="123"/>
      <c r="GE253" s="123"/>
      <c r="GF253" s="123"/>
      <c r="GG253" s="123"/>
      <c r="GH253" s="123"/>
      <c r="GI253" s="123"/>
      <c r="GJ253" s="123"/>
      <c r="GK253" s="123"/>
      <c r="GL253" s="123"/>
      <c r="GM253" s="123"/>
      <c r="GN253" s="123"/>
      <c r="GO253" s="123"/>
      <c r="GP253" s="123"/>
      <c r="GQ253" s="123"/>
      <c r="GR253" s="123"/>
      <c r="GS253" s="123"/>
      <c r="GT253" s="123"/>
      <c r="GU253" s="123"/>
      <c r="GV253" s="123"/>
      <c r="GW253" s="123"/>
      <c r="GX253" s="123"/>
      <c r="GY253" s="123"/>
      <c r="GZ253" s="123"/>
      <c r="HA253" s="123"/>
      <c r="HB253" s="123"/>
      <c r="HC253" s="123"/>
      <c r="HD253" s="123"/>
      <c r="HE253" s="123"/>
      <c r="HF253" s="123"/>
      <c r="HG253" s="123"/>
      <c r="HH253" s="123"/>
      <c r="HI253" s="123"/>
      <c r="HJ253" s="123"/>
      <c r="HK253" s="123"/>
      <c r="HL253" s="123"/>
      <c r="HM253" s="123"/>
      <c r="HN253" s="123"/>
      <c r="HO253" s="123"/>
      <c r="HP253" s="123"/>
      <c r="HQ253" s="123"/>
      <c r="HR253" s="123"/>
      <c r="HS253" s="123"/>
      <c r="HT253" s="123"/>
      <c r="HU253" s="123"/>
      <c r="HV253" s="123"/>
      <c r="HW253" s="123"/>
      <c r="HX253" s="123"/>
      <c r="HY253" s="123"/>
      <c r="HZ253" s="123"/>
      <c r="IA253" s="123"/>
      <c r="IB253" s="123"/>
      <c r="IC253" s="123"/>
      <c r="ID253" s="123"/>
      <c r="IE253" s="123"/>
      <c r="IF253" s="123"/>
      <c r="IG253" s="123"/>
      <c r="IH253" s="123"/>
      <c r="II253" s="123"/>
      <c r="IJ253" s="123"/>
      <c r="IK253" s="123"/>
      <c r="IL253" s="123"/>
      <c r="IM253" s="123"/>
      <c r="IN253" s="123"/>
      <c r="IO253" s="123"/>
      <c r="IP253" s="123"/>
      <c r="IQ253" s="123"/>
      <c r="IR253" s="123"/>
      <c r="IS253" s="123"/>
      <c r="IT253" s="123"/>
      <c r="IU253" s="123"/>
    </row>
    <row r="254" spans="1:255" s="124" customFormat="1" ht="26.5" customHeight="1">
      <c r="A254" s="155"/>
      <c r="B254" s="759"/>
      <c r="C254" s="223" t="s">
        <v>542</v>
      </c>
      <c r="D254" s="227"/>
      <c r="E254" s="233"/>
      <c r="F254" s="123"/>
      <c r="G254" s="123"/>
      <c r="H254" s="409"/>
      <c r="I254" s="326"/>
      <c r="J254" s="123"/>
      <c r="K254" s="123"/>
      <c r="L254" s="123"/>
      <c r="M254" s="123"/>
      <c r="N254" s="123"/>
      <c r="O254" s="123"/>
      <c r="P254" s="123"/>
      <c r="Q254" s="123"/>
      <c r="R254" s="123"/>
      <c r="S254" s="123"/>
      <c r="T254" s="123"/>
      <c r="U254" s="123"/>
      <c r="V254" s="123"/>
      <c r="W254" s="123"/>
      <c r="X254" s="123"/>
      <c r="Y254" s="123"/>
      <c r="Z254" s="123"/>
      <c r="AA254" s="123"/>
      <c r="AB254" s="123"/>
      <c r="AC254" s="123"/>
      <c r="AD254" s="123"/>
      <c r="AE254" s="123"/>
      <c r="AF254" s="123"/>
      <c r="AG254" s="123"/>
      <c r="AH254" s="123"/>
      <c r="AI254" s="123"/>
      <c r="AJ254" s="123"/>
      <c r="AK254" s="123"/>
      <c r="AL254" s="123"/>
      <c r="AM254" s="123"/>
      <c r="AN254" s="123"/>
      <c r="AO254" s="123"/>
      <c r="AP254" s="123"/>
      <c r="AQ254" s="123"/>
      <c r="AR254" s="123"/>
      <c r="AS254" s="123"/>
      <c r="AT254" s="123"/>
      <c r="AU254" s="123"/>
      <c r="AV254" s="123"/>
      <c r="AW254" s="123"/>
      <c r="AX254" s="123"/>
      <c r="AY254" s="123"/>
      <c r="AZ254" s="123"/>
      <c r="BA254" s="123"/>
      <c r="BB254" s="123"/>
      <c r="BC254" s="123"/>
      <c r="BD254" s="123"/>
      <c r="BE254" s="123"/>
      <c r="BF254" s="123"/>
      <c r="BG254" s="123"/>
      <c r="BH254" s="123"/>
      <c r="BI254" s="123"/>
      <c r="BJ254" s="123"/>
      <c r="BK254" s="123"/>
      <c r="BL254" s="123"/>
      <c r="BM254" s="123"/>
      <c r="BN254" s="123"/>
      <c r="BO254" s="123"/>
      <c r="BP254" s="123"/>
      <c r="BQ254" s="123"/>
      <c r="BR254" s="123"/>
      <c r="BS254" s="123"/>
      <c r="BT254" s="123"/>
      <c r="BU254" s="123"/>
      <c r="BV254" s="123"/>
      <c r="BW254" s="123"/>
      <c r="BX254" s="123"/>
      <c r="BY254" s="123"/>
      <c r="BZ254" s="123"/>
      <c r="CA254" s="123"/>
      <c r="CB254" s="123"/>
      <c r="CC254" s="123"/>
      <c r="CD254" s="123"/>
      <c r="CE254" s="123"/>
      <c r="CF254" s="123"/>
      <c r="CG254" s="123"/>
      <c r="CH254" s="123"/>
      <c r="CI254" s="123"/>
      <c r="CJ254" s="123"/>
      <c r="CK254" s="123"/>
      <c r="CL254" s="123"/>
      <c r="CM254" s="123"/>
      <c r="CN254" s="123"/>
      <c r="CO254" s="123"/>
      <c r="CP254" s="123"/>
      <c r="CQ254" s="123"/>
      <c r="CR254" s="123"/>
      <c r="CS254" s="123"/>
      <c r="CT254" s="123"/>
      <c r="CU254" s="123"/>
      <c r="CV254" s="123"/>
      <c r="CW254" s="123"/>
      <c r="CX254" s="123"/>
      <c r="CY254" s="123"/>
      <c r="CZ254" s="123"/>
      <c r="DA254" s="123"/>
      <c r="DB254" s="123"/>
      <c r="DC254" s="123"/>
      <c r="DD254" s="123"/>
      <c r="DE254" s="123"/>
      <c r="DF254" s="123"/>
      <c r="DG254" s="123"/>
      <c r="DH254" s="123"/>
      <c r="DI254" s="123"/>
      <c r="DJ254" s="123"/>
      <c r="DK254" s="123"/>
      <c r="DL254" s="123"/>
      <c r="DM254" s="123"/>
      <c r="DN254" s="123"/>
      <c r="DO254" s="123"/>
      <c r="DP254" s="123"/>
      <c r="DQ254" s="123"/>
      <c r="DR254" s="123"/>
      <c r="DS254" s="123"/>
      <c r="DT254" s="123"/>
      <c r="DU254" s="123"/>
      <c r="DV254" s="123"/>
      <c r="DW254" s="123"/>
      <c r="DX254" s="123"/>
      <c r="DY254" s="123"/>
      <c r="DZ254" s="123"/>
      <c r="EA254" s="123"/>
      <c r="EB254" s="123"/>
      <c r="EC254" s="123"/>
      <c r="ED254" s="123"/>
      <c r="EE254" s="123"/>
      <c r="EF254" s="123"/>
      <c r="EG254" s="123"/>
      <c r="EH254" s="123"/>
      <c r="EI254" s="123"/>
      <c r="EJ254" s="123"/>
      <c r="EK254" s="123"/>
      <c r="EL254" s="123"/>
      <c r="EM254" s="123"/>
      <c r="EN254" s="123"/>
      <c r="EO254" s="123"/>
      <c r="EP254" s="123"/>
      <c r="EQ254" s="123"/>
      <c r="ER254" s="123"/>
      <c r="ES254" s="123"/>
      <c r="ET254" s="123"/>
      <c r="EU254" s="123"/>
      <c r="EV254" s="123"/>
      <c r="EW254" s="123"/>
      <c r="EX254" s="123"/>
      <c r="EY254" s="123"/>
      <c r="EZ254" s="123"/>
      <c r="FA254" s="123"/>
      <c r="FB254" s="123"/>
      <c r="FC254" s="123"/>
      <c r="FD254" s="123"/>
      <c r="FE254" s="123"/>
      <c r="FF254" s="123"/>
      <c r="FG254" s="123"/>
      <c r="FH254" s="123"/>
      <c r="FI254" s="123"/>
      <c r="FJ254" s="123"/>
      <c r="FK254" s="123"/>
      <c r="FL254" s="123"/>
      <c r="FM254" s="123"/>
      <c r="FN254" s="123"/>
      <c r="FO254" s="123"/>
      <c r="FP254" s="123"/>
      <c r="FQ254" s="123"/>
      <c r="FR254" s="123"/>
      <c r="FS254" s="123"/>
      <c r="FT254" s="123"/>
      <c r="FU254" s="123"/>
      <c r="FV254" s="123"/>
      <c r="FW254" s="123"/>
      <c r="FX254" s="123"/>
      <c r="FY254" s="123"/>
      <c r="FZ254" s="123"/>
      <c r="GA254" s="123"/>
      <c r="GB254" s="123"/>
      <c r="GC254" s="123"/>
      <c r="GD254" s="123"/>
      <c r="GE254" s="123"/>
      <c r="GF254" s="123"/>
      <c r="GG254" s="123"/>
      <c r="GH254" s="123"/>
      <c r="GI254" s="123"/>
      <c r="GJ254" s="123"/>
      <c r="GK254" s="123"/>
      <c r="GL254" s="123"/>
      <c r="GM254" s="123"/>
      <c r="GN254" s="123"/>
      <c r="GO254" s="123"/>
      <c r="GP254" s="123"/>
      <c r="GQ254" s="123"/>
      <c r="GR254" s="123"/>
      <c r="GS254" s="123"/>
      <c r="GT254" s="123"/>
      <c r="GU254" s="123"/>
      <c r="GV254" s="123"/>
      <c r="GW254" s="123"/>
      <c r="GX254" s="123"/>
      <c r="GY254" s="123"/>
      <c r="GZ254" s="123"/>
      <c r="HA254" s="123"/>
      <c r="HB254" s="123"/>
      <c r="HC254" s="123"/>
      <c r="HD254" s="123"/>
      <c r="HE254" s="123"/>
      <c r="HF254" s="123"/>
      <c r="HG254" s="123"/>
      <c r="HH254" s="123"/>
      <c r="HI254" s="123"/>
      <c r="HJ254" s="123"/>
      <c r="HK254" s="123"/>
      <c r="HL254" s="123"/>
      <c r="HM254" s="123"/>
      <c r="HN254" s="123"/>
      <c r="HO254" s="123"/>
      <c r="HP254" s="123"/>
      <c r="HQ254" s="123"/>
      <c r="HR254" s="123"/>
      <c r="HS254" s="123"/>
      <c r="HT254" s="123"/>
      <c r="HU254" s="123"/>
      <c r="HV254" s="123"/>
      <c r="HW254" s="123"/>
      <c r="HX254" s="123"/>
      <c r="HY254" s="123"/>
      <c r="HZ254" s="123"/>
      <c r="IA254" s="123"/>
      <c r="IB254" s="123"/>
      <c r="IC254" s="123"/>
      <c r="ID254" s="123"/>
      <c r="IE254" s="123"/>
      <c r="IF254" s="123"/>
      <c r="IG254" s="123"/>
      <c r="IH254" s="123"/>
      <c r="II254" s="123"/>
      <c r="IJ254" s="123"/>
      <c r="IK254" s="123"/>
      <c r="IL254" s="123"/>
      <c r="IM254" s="123"/>
      <c r="IN254" s="123"/>
      <c r="IO254" s="123"/>
      <c r="IP254" s="123"/>
      <c r="IQ254" s="123"/>
      <c r="IR254" s="123"/>
      <c r="IS254" s="123"/>
      <c r="IT254" s="123"/>
      <c r="IU254" s="123"/>
    </row>
    <row r="255" spans="1:255" s="124" customFormat="1" ht="26.5" customHeight="1">
      <c r="A255" s="155"/>
      <c r="B255" s="759"/>
      <c r="C255" s="223" t="s">
        <v>543</v>
      </c>
      <c r="D255" s="227"/>
      <c r="E255" s="233"/>
      <c r="F255" s="123"/>
      <c r="G255" s="123"/>
      <c r="H255" s="409"/>
      <c r="I255" s="326"/>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c r="CW255" s="123"/>
      <c r="CX255" s="123"/>
      <c r="CY255" s="123"/>
      <c r="CZ255" s="123"/>
      <c r="DA255" s="123"/>
      <c r="DB255" s="123"/>
      <c r="DC255" s="123"/>
      <c r="DD255" s="123"/>
      <c r="DE255" s="123"/>
      <c r="DF255" s="123"/>
      <c r="DG255" s="123"/>
      <c r="DH255" s="123"/>
      <c r="DI255" s="123"/>
      <c r="DJ255" s="123"/>
      <c r="DK255" s="123"/>
      <c r="DL255" s="123"/>
      <c r="DM255" s="123"/>
      <c r="DN255" s="123"/>
      <c r="DO255" s="123"/>
      <c r="DP255" s="123"/>
      <c r="DQ255" s="123"/>
      <c r="DR255" s="123"/>
      <c r="DS255" s="123"/>
      <c r="DT255" s="123"/>
      <c r="DU255" s="123"/>
      <c r="DV255" s="123"/>
      <c r="DW255" s="123"/>
      <c r="DX255" s="123"/>
      <c r="DY255" s="123"/>
      <c r="DZ255" s="123"/>
      <c r="EA255" s="123"/>
      <c r="EB255" s="123"/>
      <c r="EC255" s="123"/>
      <c r="ED255" s="123"/>
      <c r="EE255" s="123"/>
      <c r="EF255" s="123"/>
      <c r="EG255" s="123"/>
      <c r="EH255" s="123"/>
      <c r="EI255" s="123"/>
      <c r="EJ255" s="123"/>
      <c r="EK255" s="123"/>
      <c r="EL255" s="123"/>
      <c r="EM255" s="123"/>
      <c r="EN255" s="123"/>
      <c r="EO255" s="123"/>
      <c r="EP255" s="123"/>
      <c r="EQ255" s="123"/>
      <c r="ER255" s="123"/>
      <c r="ES255" s="123"/>
      <c r="ET255" s="123"/>
      <c r="EU255" s="123"/>
      <c r="EV255" s="123"/>
      <c r="EW255" s="123"/>
      <c r="EX255" s="123"/>
      <c r="EY255" s="123"/>
      <c r="EZ255" s="123"/>
      <c r="FA255" s="123"/>
      <c r="FB255" s="123"/>
      <c r="FC255" s="123"/>
      <c r="FD255" s="123"/>
      <c r="FE255" s="123"/>
      <c r="FF255" s="123"/>
      <c r="FG255" s="123"/>
      <c r="FH255" s="123"/>
      <c r="FI255" s="123"/>
      <c r="FJ255" s="123"/>
      <c r="FK255" s="123"/>
      <c r="FL255" s="123"/>
      <c r="FM255" s="123"/>
      <c r="FN255" s="123"/>
      <c r="FO255" s="123"/>
      <c r="FP255" s="123"/>
      <c r="FQ255" s="123"/>
      <c r="FR255" s="123"/>
      <c r="FS255" s="123"/>
      <c r="FT255" s="123"/>
      <c r="FU255" s="123"/>
      <c r="FV255" s="123"/>
      <c r="FW255" s="123"/>
      <c r="FX255" s="123"/>
      <c r="FY255" s="123"/>
      <c r="FZ255" s="123"/>
      <c r="GA255" s="123"/>
      <c r="GB255" s="123"/>
      <c r="GC255" s="123"/>
      <c r="GD255" s="123"/>
      <c r="GE255" s="123"/>
      <c r="GF255" s="123"/>
      <c r="GG255" s="123"/>
      <c r="GH255" s="123"/>
      <c r="GI255" s="123"/>
      <c r="GJ255" s="123"/>
      <c r="GK255" s="123"/>
      <c r="GL255" s="123"/>
      <c r="GM255" s="123"/>
      <c r="GN255" s="123"/>
      <c r="GO255" s="123"/>
      <c r="GP255" s="123"/>
      <c r="GQ255" s="123"/>
      <c r="GR255" s="123"/>
      <c r="GS255" s="123"/>
      <c r="GT255" s="123"/>
      <c r="GU255" s="123"/>
      <c r="GV255" s="123"/>
      <c r="GW255" s="123"/>
      <c r="GX255" s="123"/>
      <c r="GY255" s="123"/>
      <c r="GZ255" s="123"/>
      <c r="HA255" s="123"/>
      <c r="HB255" s="123"/>
      <c r="HC255" s="123"/>
      <c r="HD255" s="123"/>
      <c r="HE255" s="123"/>
      <c r="HF255" s="123"/>
      <c r="HG255" s="123"/>
      <c r="HH255" s="123"/>
      <c r="HI255" s="123"/>
      <c r="HJ255" s="123"/>
      <c r="HK255" s="123"/>
      <c r="HL255" s="123"/>
      <c r="HM255" s="123"/>
      <c r="HN255" s="123"/>
      <c r="HO255" s="123"/>
      <c r="HP255" s="123"/>
      <c r="HQ255" s="123"/>
      <c r="HR255" s="123"/>
      <c r="HS255" s="123"/>
      <c r="HT255" s="123"/>
      <c r="HU255" s="123"/>
      <c r="HV255" s="123"/>
      <c r="HW255" s="123"/>
      <c r="HX255" s="123"/>
      <c r="HY255" s="123"/>
      <c r="HZ255" s="123"/>
      <c r="IA255" s="123"/>
      <c r="IB255" s="123"/>
      <c r="IC255" s="123"/>
      <c r="ID255" s="123"/>
      <c r="IE255" s="123"/>
      <c r="IF255" s="123"/>
      <c r="IG255" s="123"/>
      <c r="IH255" s="123"/>
      <c r="II255" s="123"/>
      <c r="IJ255" s="123"/>
      <c r="IK255" s="123"/>
      <c r="IL255" s="123"/>
      <c r="IM255" s="123"/>
      <c r="IN255" s="123"/>
      <c r="IO255" s="123"/>
      <c r="IP255" s="123"/>
      <c r="IQ255" s="123"/>
      <c r="IR255" s="123"/>
      <c r="IS255" s="123"/>
      <c r="IT255" s="123"/>
      <c r="IU255" s="123"/>
    </row>
    <row r="256" spans="1:255" s="124" customFormat="1" ht="26.5" customHeight="1">
      <c r="A256" s="155"/>
      <c r="B256" s="759"/>
      <c r="C256" s="135" t="s">
        <v>544</v>
      </c>
      <c r="D256" s="227"/>
      <c r="E256" s="233"/>
      <c r="F256" s="123"/>
      <c r="G256" s="123"/>
      <c r="H256" s="409"/>
      <c r="I256" s="326"/>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c r="CW256" s="123"/>
      <c r="CX256" s="123"/>
      <c r="CY256" s="123"/>
      <c r="CZ256" s="123"/>
      <c r="DA256" s="123"/>
      <c r="DB256" s="123"/>
      <c r="DC256" s="123"/>
      <c r="DD256" s="123"/>
      <c r="DE256" s="123"/>
      <c r="DF256" s="123"/>
      <c r="DG256" s="123"/>
      <c r="DH256" s="123"/>
      <c r="DI256" s="123"/>
      <c r="DJ256" s="123"/>
      <c r="DK256" s="123"/>
      <c r="DL256" s="123"/>
      <c r="DM256" s="123"/>
      <c r="DN256" s="123"/>
      <c r="DO256" s="123"/>
      <c r="DP256" s="123"/>
      <c r="DQ256" s="123"/>
      <c r="DR256" s="123"/>
      <c r="DS256" s="123"/>
      <c r="DT256" s="123"/>
      <c r="DU256" s="123"/>
      <c r="DV256" s="123"/>
      <c r="DW256" s="123"/>
      <c r="DX256" s="123"/>
      <c r="DY256" s="123"/>
      <c r="DZ256" s="123"/>
      <c r="EA256" s="123"/>
      <c r="EB256" s="123"/>
      <c r="EC256" s="123"/>
      <c r="ED256" s="123"/>
      <c r="EE256" s="123"/>
      <c r="EF256" s="123"/>
      <c r="EG256" s="123"/>
      <c r="EH256" s="123"/>
      <c r="EI256" s="123"/>
      <c r="EJ256" s="123"/>
      <c r="EK256" s="123"/>
      <c r="EL256" s="123"/>
      <c r="EM256" s="123"/>
      <c r="EN256" s="123"/>
      <c r="EO256" s="123"/>
      <c r="EP256" s="123"/>
      <c r="EQ256" s="123"/>
      <c r="ER256" s="123"/>
      <c r="ES256" s="123"/>
      <c r="ET256" s="123"/>
      <c r="EU256" s="123"/>
      <c r="EV256" s="123"/>
      <c r="EW256" s="123"/>
      <c r="EX256" s="123"/>
      <c r="EY256" s="123"/>
      <c r="EZ256" s="123"/>
      <c r="FA256" s="123"/>
      <c r="FB256" s="123"/>
      <c r="FC256" s="123"/>
      <c r="FD256" s="123"/>
      <c r="FE256" s="123"/>
      <c r="FF256" s="123"/>
      <c r="FG256" s="123"/>
      <c r="FH256" s="123"/>
      <c r="FI256" s="123"/>
      <c r="FJ256" s="123"/>
      <c r="FK256" s="123"/>
      <c r="FL256" s="123"/>
      <c r="FM256" s="123"/>
      <c r="FN256" s="123"/>
      <c r="FO256" s="123"/>
      <c r="FP256" s="123"/>
      <c r="FQ256" s="123"/>
      <c r="FR256" s="123"/>
      <c r="FS256" s="123"/>
      <c r="FT256" s="123"/>
      <c r="FU256" s="123"/>
      <c r="FV256" s="123"/>
      <c r="FW256" s="123"/>
      <c r="FX256" s="123"/>
      <c r="FY256" s="123"/>
      <c r="FZ256" s="123"/>
      <c r="GA256" s="123"/>
      <c r="GB256" s="123"/>
      <c r="GC256" s="123"/>
      <c r="GD256" s="123"/>
      <c r="GE256" s="123"/>
      <c r="GF256" s="123"/>
      <c r="GG256" s="123"/>
      <c r="GH256" s="123"/>
      <c r="GI256" s="123"/>
      <c r="GJ256" s="123"/>
      <c r="GK256" s="123"/>
      <c r="GL256" s="123"/>
      <c r="GM256" s="123"/>
      <c r="GN256" s="123"/>
      <c r="GO256" s="123"/>
      <c r="GP256" s="123"/>
      <c r="GQ256" s="123"/>
      <c r="GR256" s="123"/>
      <c r="GS256" s="123"/>
      <c r="GT256" s="123"/>
      <c r="GU256" s="123"/>
      <c r="GV256" s="123"/>
      <c r="GW256" s="123"/>
      <c r="GX256" s="123"/>
      <c r="GY256" s="123"/>
      <c r="GZ256" s="123"/>
      <c r="HA256" s="123"/>
      <c r="HB256" s="123"/>
      <c r="HC256" s="123"/>
      <c r="HD256" s="123"/>
      <c r="HE256" s="123"/>
      <c r="HF256" s="123"/>
      <c r="HG256" s="123"/>
      <c r="HH256" s="123"/>
      <c r="HI256" s="123"/>
      <c r="HJ256" s="123"/>
      <c r="HK256" s="123"/>
      <c r="HL256" s="123"/>
      <c r="HM256" s="123"/>
      <c r="HN256" s="123"/>
      <c r="HO256" s="123"/>
      <c r="HP256" s="123"/>
      <c r="HQ256" s="123"/>
      <c r="HR256" s="123"/>
      <c r="HS256" s="123"/>
      <c r="HT256" s="123"/>
      <c r="HU256" s="123"/>
      <c r="HV256" s="123"/>
      <c r="HW256" s="123"/>
      <c r="HX256" s="123"/>
      <c r="HY256" s="123"/>
      <c r="HZ256" s="123"/>
      <c r="IA256" s="123"/>
      <c r="IB256" s="123"/>
      <c r="IC256" s="123"/>
      <c r="ID256" s="123"/>
      <c r="IE256" s="123"/>
      <c r="IF256" s="123"/>
      <c r="IG256" s="123"/>
      <c r="IH256" s="123"/>
      <c r="II256" s="123"/>
      <c r="IJ256" s="123"/>
      <c r="IK256" s="123"/>
      <c r="IL256" s="123"/>
      <c r="IM256" s="123"/>
      <c r="IN256" s="123"/>
      <c r="IO256" s="123"/>
      <c r="IP256" s="123"/>
      <c r="IQ256" s="123"/>
      <c r="IR256" s="123"/>
      <c r="IS256" s="123"/>
      <c r="IT256" s="123"/>
      <c r="IU256" s="123"/>
    </row>
    <row r="257" spans="1:255" s="124" customFormat="1" ht="26.5" customHeight="1">
      <c r="A257" s="155"/>
      <c r="B257" s="759"/>
      <c r="C257" s="223" t="s">
        <v>545</v>
      </c>
      <c r="D257" s="227"/>
      <c r="E257" s="233" t="s">
        <v>779</v>
      </c>
      <c r="F257" s="123"/>
      <c r="G257" s="123"/>
      <c r="H257" s="409"/>
      <c r="I257" s="326"/>
      <c r="J257" s="123"/>
      <c r="K257" s="123"/>
      <c r="L257" s="123"/>
      <c r="M257" s="123"/>
      <c r="N257" s="123"/>
      <c r="O257" s="123"/>
      <c r="P257" s="123"/>
      <c r="Q257" s="123"/>
      <c r="R257" s="123"/>
      <c r="S257" s="123"/>
      <c r="T257" s="123"/>
      <c r="U257" s="123"/>
      <c r="V257" s="123"/>
      <c r="W257" s="123"/>
      <c r="X257" s="123"/>
      <c r="Y257" s="123"/>
      <c r="Z257" s="123"/>
      <c r="AA257" s="123"/>
      <c r="AB257" s="123"/>
      <c r="AC257" s="123"/>
      <c r="AD257" s="123"/>
      <c r="AE257" s="123"/>
      <c r="AF257" s="123"/>
      <c r="AG257" s="123"/>
      <c r="AH257" s="123"/>
      <c r="AI257" s="123"/>
      <c r="AJ257" s="123"/>
      <c r="AK257" s="123"/>
      <c r="AL257" s="123"/>
      <c r="AM257" s="123"/>
      <c r="AN257" s="123"/>
      <c r="AO257" s="123"/>
      <c r="AP257" s="123"/>
      <c r="AQ257" s="123"/>
      <c r="AR257" s="123"/>
      <c r="AS257" s="123"/>
      <c r="AT257" s="123"/>
      <c r="AU257" s="123"/>
      <c r="AV257" s="123"/>
      <c r="AW257" s="123"/>
      <c r="AX257" s="123"/>
      <c r="AY257" s="123"/>
      <c r="AZ257" s="123"/>
      <c r="BA257" s="123"/>
      <c r="BB257" s="123"/>
      <c r="BC257" s="123"/>
      <c r="BD257" s="123"/>
      <c r="BE257" s="123"/>
      <c r="BF257" s="123"/>
      <c r="BG257" s="123"/>
      <c r="BH257" s="123"/>
      <c r="BI257" s="123"/>
      <c r="BJ257" s="123"/>
      <c r="BK257" s="123"/>
      <c r="BL257" s="123"/>
      <c r="BM257" s="123"/>
      <c r="BN257" s="123"/>
      <c r="BO257" s="123"/>
      <c r="BP257" s="123"/>
      <c r="BQ257" s="123"/>
      <c r="BR257" s="123"/>
      <c r="BS257" s="123"/>
      <c r="BT257" s="123"/>
      <c r="BU257" s="123"/>
      <c r="BV257" s="123"/>
      <c r="BW257" s="123"/>
      <c r="BX257" s="123"/>
      <c r="BY257" s="123"/>
      <c r="BZ257" s="123"/>
      <c r="CA257" s="123"/>
      <c r="CB257" s="123"/>
      <c r="CC257" s="123"/>
      <c r="CD257" s="123"/>
      <c r="CE257" s="123"/>
      <c r="CF257" s="123"/>
      <c r="CG257" s="123"/>
      <c r="CH257" s="123"/>
      <c r="CI257" s="123"/>
      <c r="CJ257" s="123"/>
      <c r="CK257" s="123"/>
      <c r="CL257" s="123"/>
      <c r="CM257" s="123"/>
      <c r="CN257" s="123"/>
      <c r="CO257" s="123"/>
      <c r="CP257" s="123"/>
      <c r="CQ257" s="123"/>
      <c r="CR257" s="123"/>
      <c r="CS257" s="123"/>
      <c r="CT257" s="123"/>
      <c r="CU257" s="123"/>
      <c r="CV257" s="123"/>
      <c r="CW257" s="123"/>
      <c r="CX257" s="123"/>
      <c r="CY257" s="123"/>
      <c r="CZ257" s="123"/>
      <c r="DA257" s="123"/>
      <c r="DB257" s="123"/>
      <c r="DC257" s="123"/>
      <c r="DD257" s="123"/>
      <c r="DE257" s="123"/>
      <c r="DF257" s="123"/>
      <c r="DG257" s="123"/>
      <c r="DH257" s="123"/>
      <c r="DI257" s="123"/>
      <c r="DJ257" s="123"/>
      <c r="DK257" s="123"/>
      <c r="DL257" s="123"/>
      <c r="DM257" s="123"/>
      <c r="DN257" s="123"/>
      <c r="DO257" s="123"/>
      <c r="DP257" s="123"/>
      <c r="DQ257" s="123"/>
      <c r="DR257" s="123"/>
      <c r="DS257" s="123"/>
      <c r="DT257" s="123"/>
      <c r="DU257" s="123"/>
      <c r="DV257" s="123"/>
      <c r="DW257" s="123"/>
      <c r="DX257" s="123"/>
      <c r="DY257" s="123"/>
      <c r="DZ257" s="123"/>
      <c r="EA257" s="123"/>
      <c r="EB257" s="123"/>
      <c r="EC257" s="123"/>
      <c r="ED257" s="123"/>
      <c r="EE257" s="123"/>
      <c r="EF257" s="123"/>
      <c r="EG257" s="123"/>
      <c r="EH257" s="123"/>
      <c r="EI257" s="123"/>
      <c r="EJ257" s="123"/>
      <c r="EK257" s="123"/>
      <c r="EL257" s="123"/>
      <c r="EM257" s="123"/>
      <c r="EN257" s="123"/>
      <c r="EO257" s="123"/>
      <c r="EP257" s="123"/>
      <c r="EQ257" s="123"/>
      <c r="ER257" s="123"/>
      <c r="ES257" s="123"/>
      <c r="ET257" s="123"/>
      <c r="EU257" s="123"/>
      <c r="EV257" s="123"/>
      <c r="EW257" s="123"/>
      <c r="EX257" s="123"/>
      <c r="EY257" s="123"/>
      <c r="EZ257" s="123"/>
      <c r="FA257" s="123"/>
      <c r="FB257" s="123"/>
      <c r="FC257" s="123"/>
      <c r="FD257" s="123"/>
      <c r="FE257" s="123"/>
      <c r="FF257" s="123"/>
      <c r="FG257" s="123"/>
      <c r="FH257" s="123"/>
      <c r="FI257" s="123"/>
      <c r="FJ257" s="123"/>
      <c r="FK257" s="123"/>
      <c r="FL257" s="123"/>
      <c r="FM257" s="123"/>
      <c r="FN257" s="123"/>
      <c r="FO257" s="123"/>
      <c r="FP257" s="123"/>
      <c r="FQ257" s="123"/>
      <c r="FR257" s="123"/>
      <c r="FS257" s="123"/>
      <c r="FT257" s="123"/>
      <c r="FU257" s="123"/>
      <c r="FV257" s="123"/>
      <c r="FW257" s="123"/>
      <c r="FX257" s="123"/>
      <c r="FY257" s="123"/>
      <c r="FZ257" s="123"/>
      <c r="GA257" s="123"/>
      <c r="GB257" s="123"/>
      <c r="GC257" s="123"/>
      <c r="GD257" s="123"/>
      <c r="GE257" s="123"/>
      <c r="GF257" s="123"/>
      <c r="GG257" s="123"/>
      <c r="GH257" s="123"/>
      <c r="GI257" s="123"/>
      <c r="GJ257" s="123"/>
      <c r="GK257" s="123"/>
      <c r="GL257" s="123"/>
      <c r="GM257" s="123"/>
      <c r="GN257" s="123"/>
      <c r="GO257" s="123"/>
      <c r="GP257" s="123"/>
      <c r="GQ257" s="123"/>
      <c r="GR257" s="123"/>
      <c r="GS257" s="123"/>
      <c r="GT257" s="123"/>
      <c r="GU257" s="123"/>
      <c r="GV257" s="123"/>
      <c r="GW257" s="123"/>
      <c r="GX257" s="123"/>
      <c r="GY257" s="123"/>
      <c r="GZ257" s="123"/>
      <c r="HA257" s="123"/>
      <c r="HB257" s="123"/>
      <c r="HC257" s="123"/>
      <c r="HD257" s="123"/>
      <c r="HE257" s="123"/>
      <c r="HF257" s="123"/>
      <c r="HG257" s="123"/>
      <c r="HH257" s="123"/>
      <c r="HI257" s="123"/>
      <c r="HJ257" s="123"/>
      <c r="HK257" s="123"/>
      <c r="HL257" s="123"/>
      <c r="HM257" s="123"/>
      <c r="HN257" s="123"/>
      <c r="HO257" s="123"/>
      <c r="HP257" s="123"/>
      <c r="HQ257" s="123"/>
      <c r="HR257" s="123"/>
      <c r="HS257" s="123"/>
      <c r="HT257" s="123"/>
      <c r="HU257" s="123"/>
      <c r="HV257" s="123"/>
      <c r="HW257" s="123"/>
      <c r="HX257" s="123"/>
      <c r="HY257" s="123"/>
      <c r="HZ257" s="123"/>
      <c r="IA257" s="123"/>
      <c r="IB257" s="123"/>
      <c r="IC257" s="123"/>
      <c r="ID257" s="123"/>
      <c r="IE257" s="123"/>
      <c r="IF257" s="123"/>
      <c r="IG257" s="123"/>
      <c r="IH257" s="123"/>
      <c r="II257" s="123"/>
      <c r="IJ257" s="123"/>
      <c r="IK257" s="123"/>
      <c r="IL257" s="123"/>
      <c r="IM257" s="123"/>
      <c r="IN257" s="123"/>
      <c r="IO257" s="123"/>
      <c r="IP257" s="123"/>
      <c r="IQ257" s="123"/>
      <c r="IR257" s="123"/>
      <c r="IS257" s="123"/>
      <c r="IT257" s="123"/>
      <c r="IU257" s="123"/>
    </row>
    <row r="258" spans="1:255" s="124" customFormat="1" ht="26.5" customHeight="1">
      <c r="A258" s="155"/>
      <c r="B258" s="759"/>
      <c r="C258" s="225" t="s">
        <v>538</v>
      </c>
      <c r="D258" s="125"/>
      <c r="E258" s="111" t="s">
        <v>387</v>
      </c>
      <c r="F258" s="123"/>
      <c r="G258" s="123"/>
      <c r="H258" s="401"/>
      <c r="I258" s="123"/>
      <c r="J258" s="123"/>
      <c r="K258" s="123"/>
      <c r="L258" s="123"/>
      <c r="M258" s="123"/>
      <c r="N258" s="123"/>
      <c r="O258" s="123"/>
      <c r="P258" s="123"/>
      <c r="Q258" s="123"/>
      <c r="R258" s="123"/>
      <c r="S258" s="123"/>
      <c r="T258" s="123"/>
      <c r="U258" s="123"/>
      <c r="V258" s="123"/>
      <c r="W258" s="123"/>
      <c r="X258" s="123"/>
      <c r="Y258" s="123"/>
      <c r="Z258" s="123"/>
      <c r="AA258" s="123"/>
      <c r="AB258" s="123"/>
      <c r="AC258" s="123"/>
      <c r="AD258" s="123"/>
      <c r="AE258" s="123"/>
      <c r="AF258" s="123"/>
      <c r="AG258" s="123"/>
      <c r="AH258" s="123"/>
      <c r="AI258" s="123"/>
      <c r="AJ258" s="123"/>
      <c r="AK258" s="123"/>
      <c r="AL258" s="123"/>
      <c r="AM258" s="123"/>
      <c r="AN258" s="123"/>
      <c r="AO258" s="123"/>
      <c r="AP258" s="123"/>
      <c r="AQ258" s="123"/>
      <c r="AR258" s="123"/>
      <c r="AS258" s="123"/>
      <c r="AT258" s="123"/>
      <c r="AU258" s="123"/>
      <c r="AV258" s="123"/>
      <c r="AW258" s="123"/>
      <c r="AX258" s="123"/>
      <c r="AY258" s="123"/>
      <c r="AZ258" s="123"/>
      <c r="BA258" s="123"/>
      <c r="BB258" s="123"/>
      <c r="BC258" s="123"/>
      <c r="BD258" s="123"/>
      <c r="BE258" s="123"/>
      <c r="BF258" s="123"/>
      <c r="BG258" s="123"/>
      <c r="BH258" s="123"/>
      <c r="BI258" s="123"/>
      <c r="BJ258" s="123"/>
      <c r="BK258" s="123"/>
      <c r="BL258" s="123"/>
      <c r="BM258" s="123"/>
      <c r="BN258" s="123"/>
      <c r="BO258" s="123"/>
      <c r="BP258" s="123"/>
      <c r="BQ258" s="123"/>
      <c r="BR258" s="123"/>
      <c r="BS258" s="123"/>
      <c r="BT258" s="123"/>
      <c r="BU258" s="123"/>
      <c r="BV258" s="123"/>
      <c r="BW258" s="123"/>
      <c r="BX258" s="123"/>
      <c r="BY258" s="123"/>
      <c r="BZ258" s="123"/>
      <c r="CA258" s="123"/>
      <c r="CB258" s="123"/>
      <c r="CC258" s="123"/>
      <c r="CD258" s="123"/>
      <c r="CE258" s="123"/>
      <c r="CF258" s="123"/>
      <c r="CG258" s="123"/>
      <c r="CH258" s="123"/>
      <c r="CI258" s="123"/>
      <c r="CJ258" s="123"/>
      <c r="CK258" s="123"/>
      <c r="CL258" s="123"/>
      <c r="CM258" s="123"/>
      <c r="CN258" s="123"/>
      <c r="CO258" s="123"/>
      <c r="CP258" s="123"/>
      <c r="CQ258" s="123"/>
      <c r="CR258" s="123"/>
      <c r="CS258" s="123"/>
      <c r="CT258" s="123"/>
      <c r="CU258" s="123"/>
      <c r="CV258" s="123"/>
      <c r="CW258" s="123"/>
      <c r="CX258" s="123"/>
      <c r="CY258" s="123"/>
      <c r="CZ258" s="123"/>
      <c r="DA258" s="123"/>
      <c r="DB258" s="123"/>
      <c r="DC258" s="123"/>
      <c r="DD258" s="123"/>
      <c r="DE258" s="123"/>
      <c r="DF258" s="123"/>
      <c r="DG258" s="123"/>
      <c r="DH258" s="123"/>
      <c r="DI258" s="123"/>
      <c r="DJ258" s="123"/>
      <c r="DK258" s="123"/>
      <c r="DL258" s="123"/>
      <c r="DM258" s="123"/>
      <c r="DN258" s="123"/>
      <c r="DO258" s="123"/>
      <c r="DP258" s="123"/>
      <c r="DQ258" s="123"/>
      <c r="DR258" s="123"/>
      <c r="DS258" s="123"/>
      <c r="DT258" s="123"/>
      <c r="DU258" s="123"/>
      <c r="DV258" s="123"/>
      <c r="DW258" s="123"/>
      <c r="DX258" s="123"/>
      <c r="DY258" s="123"/>
      <c r="DZ258" s="123"/>
      <c r="EA258" s="123"/>
      <c r="EB258" s="123"/>
      <c r="EC258" s="123"/>
      <c r="ED258" s="123"/>
      <c r="EE258" s="123"/>
      <c r="EF258" s="123"/>
      <c r="EG258" s="123"/>
      <c r="EH258" s="123"/>
      <c r="EI258" s="123"/>
      <c r="EJ258" s="123"/>
      <c r="EK258" s="123"/>
      <c r="EL258" s="123"/>
      <c r="EM258" s="123"/>
      <c r="EN258" s="123"/>
      <c r="EO258" s="123"/>
      <c r="EP258" s="123"/>
      <c r="EQ258" s="123"/>
      <c r="ER258" s="123"/>
      <c r="ES258" s="123"/>
      <c r="ET258" s="123"/>
      <c r="EU258" s="123"/>
      <c r="EV258" s="123"/>
      <c r="EW258" s="123"/>
      <c r="EX258" s="123"/>
      <c r="EY258" s="123"/>
      <c r="EZ258" s="123"/>
      <c r="FA258" s="123"/>
      <c r="FB258" s="123"/>
      <c r="FC258" s="123"/>
      <c r="FD258" s="123"/>
      <c r="FE258" s="123"/>
      <c r="FF258" s="123"/>
      <c r="FG258" s="123"/>
      <c r="FH258" s="123"/>
      <c r="FI258" s="123"/>
      <c r="FJ258" s="123"/>
      <c r="FK258" s="123"/>
      <c r="FL258" s="123"/>
      <c r="FM258" s="123"/>
      <c r="FN258" s="123"/>
      <c r="FO258" s="123"/>
      <c r="FP258" s="123"/>
      <c r="FQ258" s="123"/>
      <c r="FR258" s="123"/>
      <c r="FS258" s="123"/>
      <c r="FT258" s="123"/>
      <c r="FU258" s="123"/>
      <c r="FV258" s="123"/>
      <c r="FW258" s="123"/>
      <c r="FX258" s="123"/>
      <c r="FY258" s="123"/>
      <c r="FZ258" s="123"/>
      <c r="GA258" s="123"/>
      <c r="GB258" s="123"/>
      <c r="GC258" s="123"/>
      <c r="GD258" s="123"/>
      <c r="GE258" s="123"/>
      <c r="GF258" s="123"/>
      <c r="GG258" s="123"/>
      <c r="GH258" s="123"/>
      <c r="GI258" s="123"/>
      <c r="GJ258" s="123"/>
      <c r="GK258" s="123"/>
      <c r="GL258" s="123"/>
      <c r="GM258" s="123"/>
      <c r="GN258" s="123"/>
      <c r="GO258" s="123"/>
      <c r="GP258" s="123"/>
      <c r="GQ258" s="123"/>
      <c r="GR258" s="123"/>
      <c r="GS258" s="123"/>
      <c r="GT258" s="123"/>
      <c r="GU258" s="123"/>
      <c r="GV258" s="123"/>
      <c r="GW258" s="123"/>
      <c r="GX258" s="123"/>
      <c r="GY258" s="123"/>
      <c r="GZ258" s="123"/>
      <c r="HA258" s="123"/>
      <c r="HB258" s="123"/>
      <c r="HC258" s="123"/>
      <c r="HD258" s="123"/>
      <c r="HE258" s="123"/>
      <c r="HF258" s="123"/>
      <c r="HG258" s="123"/>
      <c r="HH258" s="123"/>
      <c r="HI258" s="123"/>
      <c r="HJ258" s="123"/>
      <c r="HK258" s="123"/>
      <c r="HL258" s="123"/>
      <c r="HM258" s="123"/>
      <c r="HN258" s="123"/>
      <c r="HO258" s="123"/>
      <c r="HP258" s="123"/>
      <c r="HQ258" s="123"/>
      <c r="HR258" s="123"/>
      <c r="HS258" s="123"/>
      <c r="HT258" s="123"/>
      <c r="HU258" s="123"/>
      <c r="HV258" s="123"/>
      <c r="HW258" s="123"/>
      <c r="HX258" s="123"/>
      <c r="HY258" s="123"/>
      <c r="HZ258" s="123"/>
      <c r="IA258" s="123"/>
      <c r="IB258" s="123"/>
      <c r="IC258" s="123"/>
      <c r="ID258" s="123"/>
      <c r="IE258" s="123"/>
      <c r="IF258" s="123"/>
      <c r="IG258" s="123"/>
      <c r="IH258" s="123"/>
      <c r="II258" s="123"/>
      <c r="IJ258" s="123"/>
      <c r="IK258" s="123"/>
      <c r="IL258" s="123"/>
      <c r="IM258" s="123"/>
      <c r="IN258" s="123"/>
      <c r="IO258" s="123"/>
      <c r="IP258" s="123"/>
      <c r="IQ258" s="123"/>
      <c r="IR258" s="123"/>
      <c r="IS258" s="123"/>
      <c r="IT258" s="123"/>
      <c r="IU258" s="123"/>
    </row>
    <row r="259" spans="1:255" s="124" customFormat="1" ht="26.5" customHeight="1">
      <c r="A259" s="152"/>
      <c r="B259" s="759"/>
      <c r="C259" s="873"/>
      <c r="D259" s="763"/>
      <c r="E259" s="763"/>
      <c r="F259" s="123"/>
      <c r="G259" s="123"/>
      <c r="H259" s="401"/>
      <c r="I259" s="123"/>
      <c r="J259" s="123"/>
      <c r="K259" s="123"/>
      <c r="L259" s="123"/>
      <c r="M259" s="123"/>
      <c r="N259" s="123"/>
      <c r="O259" s="123"/>
      <c r="P259" s="123"/>
      <c r="Q259" s="123"/>
      <c r="R259" s="123"/>
      <c r="S259" s="123"/>
      <c r="T259" s="123"/>
      <c r="U259" s="123"/>
      <c r="V259" s="123"/>
      <c r="W259" s="123"/>
      <c r="X259" s="123"/>
      <c r="Y259" s="123"/>
      <c r="Z259" s="123"/>
      <c r="AA259" s="123"/>
      <c r="AB259" s="123"/>
      <c r="AC259" s="123"/>
      <c r="AD259" s="123"/>
      <c r="AE259" s="123"/>
      <c r="AF259" s="123"/>
      <c r="AG259" s="123"/>
      <c r="AH259" s="123"/>
      <c r="AI259" s="123"/>
      <c r="AJ259" s="123"/>
      <c r="AK259" s="123"/>
      <c r="AL259" s="123"/>
      <c r="AM259" s="123"/>
      <c r="AN259" s="123"/>
      <c r="AO259" s="123"/>
      <c r="AP259" s="123"/>
      <c r="AQ259" s="123"/>
      <c r="AR259" s="123"/>
      <c r="AS259" s="123"/>
      <c r="AT259" s="123"/>
      <c r="AU259" s="123"/>
      <c r="AV259" s="123"/>
      <c r="AW259" s="123"/>
      <c r="AX259" s="123"/>
      <c r="AY259" s="123"/>
      <c r="AZ259" s="123"/>
      <c r="BA259" s="123"/>
      <c r="BB259" s="123"/>
      <c r="BC259" s="123"/>
      <c r="BD259" s="123"/>
      <c r="BE259" s="123"/>
      <c r="BF259" s="123"/>
      <c r="BG259" s="123"/>
      <c r="BH259" s="123"/>
      <c r="BI259" s="123"/>
      <c r="BJ259" s="123"/>
      <c r="BK259" s="123"/>
      <c r="BL259" s="123"/>
      <c r="BM259" s="123"/>
      <c r="BN259" s="123"/>
      <c r="BO259" s="123"/>
      <c r="BP259" s="123"/>
      <c r="BQ259" s="123"/>
      <c r="BR259" s="123"/>
      <c r="BS259" s="123"/>
      <c r="BT259" s="123"/>
      <c r="BU259" s="123"/>
      <c r="BV259" s="123"/>
      <c r="BW259" s="123"/>
      <c r="BX259" s="123"/>
      <c r="BY259" s="123"/>
      <c r="BZ259" s="123"/>
      <c r="CA259" s="123"/>
      <c r="CB259" s="123"/>
      <c r="CC259" s="123"/>
      <c r="CD259" s="123"/>
      <c r="CE259" s="123"/>
      <c r="CF259" s="123"/>
      <c r="CG259" s="123"/>
      <c r="CH259" s="123"/>
      <c r="CI259" s="123"/>
      <c r="CJ259" s="123"/>
      <c r="CK259" s="123"/>
      <c r="CL259" s="123"/>
      <c r="CM259" s="123"/>
      <c r="CN259" s="123"/>
      <c r="CO259" s="123"/>
      <c r="CP259" s="123"/>
      <c r="CQ259" s="123"/>
      <c r="CR259" s="123"/>
      <c r="CS259" s="123"/>
      <c r="CT259" s="123"/>
      <c r="CU259" s="123"/>
      <c r="CV259" s="123"/>
      <c r="CW259" s="123"/>
      <c r="CX259" s="123"/>
      <c r="CY259" s="123"/>
      <c r="CZ259" s="123"/>
      <c r="DA259" s="123"/>
      <c r="DB259" s="123"/>
      <c r="DC259" s="123"/>
      <c r="DD259" s="123"/>
      <c r="DE259" s="123"/>
      <c r="DF259" s="123"/>
      <c r="DG259" s="123"/>
      <c r="DH259" s="123"/>
      <c r="DI259" s="123"/>
      <c r="DJ259" s="123"/>
      <c r="DK259" s="123"/>
      <c r="DL259" s="123"/>
      <c r="DM259" s="123"/>
      <c r="DN259" s="123"/>
      <c r="DO259" s="123"/>
      <c r="DP259" s="123"/>
      <c r="DQ259" s="123"/>
      <c r="DR259" s="123"/>
      <c r="DS259" s="123"/>
      <c r="DT259" s="123"/>
      <c r="DU259" s="123"/>
      <c r="DV259" s="123"/>
      <c r="DW259" s="123"/>
      <c r="DX259" s="123"/>
      <c r="DY259" s="123"/>
      <c r="DZ259" s="123"/>
      <c r="EA259" s="123"/>
      <c r="EB259" s="123"/>
      <c r="EC259" s="123"/>
      <c r="ED259" s="123"/>
      <c r="EE259" s="123"/>
      <c r="EF259" s="123"/>
      <c r="EG259" s="123"/>
      <c r="EH259" s="123"/>
      <c r="EI259" s="123"/>
      <c r="EJ259" s="123"/>
      <c r="EK259" s="123"/>
      <c r="EL259" s="123"/>
      <c r="EM259" s="123"/>
      <c r="EN259" s="123"/>
      <c r="EO259" s="123"/>
      <c r="EP259" s="123"/>
      <c r="EQ259" s="123"/>
      <c r="ER259" s="123"/>
      <c r="ES259" s="123"/>
      <c r="ET259" s="123"/>
      <c r="EU259" s="123"/>
      <c r="EV259" s="123"/>
      <c r="EW259" s="123"/>
      <c r="EX259" s="123"/>
      <c r="EY259" s="123"/>
      <c r="EZ259" s="123"/>
      <c r="FA259" s="123"/>
      <c r="FB259" s="123"/>
      <c r="FC259" s="123"/>
      <c r="FD259" s="123"/>
      <c r="FE259" s="123"/>
      <c r="FF259" s="123"/>
      <c r="FG259" s="123"/>
      <c r="FH259" s="123"/>
      <c r="FI259" s="123"/>
      <c r="FJ259" s="123"/>
      <c r="FK259" s="123"/>
      <c r="FL259" s="123"/>
      <c r="FM259" s="123"/>
      <c r="FN259" s="123"/>
      <c r="FO259" s="123"/>
      <c r="FP259" s="123"/>
      <c r="FQ259" s="123"/>
      <c r="FR259" s="123"/>
      <c r="FS259" s="123"/>
      <c r="FT259" s="123"/>
      <c r="FU259" s="123"/>
      <c r="FV259" s="123"/>
      <c r="FW259" s="123"/>
      <c r="FX259" s="123"/>
      <c r="FY259" s="123"/>
      <c r="FZ259" s="123"/>
      <c r="GA259" s="123"/>
      <c r="GB259" s="123"/>
      <c r="GC259" s="123"/>
      <c r="GD259" s="123"/>
      <c r="GE259" s="123"/>
      <c r="GF259" s="123"/>
      <c r="GG259" s="123"/>
      <c r="GH259" s="123"/>
      <c r="GI259" s="123"/>
      <c r="GJ259" s="123"/>
      <c r="GK259" s="123"/>
      <c r="GL259" s="123"/>
      <c r="GM259" s="123"/>
      <c r="GN259" s="123"/>
      <c r="GO259" s="123"/>
      <c r="GP259" s="123"/>
      <c r="GQ259" s="123"/>
      <c r="GR259" s="123"/>
      <c r="GS259" s="123"/>
      <c r="GT259" s="123"/>
      <c r="GU259" s="123"/>
      <c r="GV259" s="123"/>
      <c r="GW259" s="123"/>
      <c r="GX259" s="123"/>
      <c r="GY259" s="123"/>
      <c r="GZ259" s="123"/>
      <c r="HA259" s="123"/>
      <c r="HB259" s="123"/>
      <c r="HC259" s="123"/>
      <c r="HD259" s="123"/>
      <c r="HE259" s="123"/>
      <c r="HF259" s="123"/>
      <c r="HG259" s="123"/>
      <c r="HH259" s="123"/>
      <c r="HI259" s="123"/>
      <c r="HJ259" s="123"/>
      <c r="HK259" s="123"/>
      <c r="HL259" s="123"/>
      <c r="HM259" s="123"/>
      <c r="HN259" s="123"/>
      <c r="HO259" s="123"/>
      <c r="HP259" s="123"/>
      <c r="HQ259" s="123"/>
      <c r="HR259" s="123"/>
      <c r="HS259" s="123"/>
      <c r="HT259" s="123"/>
      <c r="HU259" s="123"/>
      <c r="HV259" s="123"/>
      <c r="HW259" s="123"/>
      <c r="HX259" s="123"/>
      <c r="HY259" s="123"/>
      <c r="HZ259" s="123"/>
      <c r="IA259" s="123"/>
      <c r="IB259" s="123"/>
      <c r="IC259" s="123"/>
      <c r="ID259" s="123"/>
      <c r="IE259" s="123"/>
      <c r="IF259" s="123"/>
      <c r="IG259" s="123"/>
      <c r="IH259" s="123"/>
      <c r="II259" s="123"/>
      <c r="IJ259" s="123"/>
      <c r="IK259" s="123"/>
      <c r="IL259" s="123"/>
      <c r="IM259" s="123"/>
      <c r="IN259" s="123"/>
      <c r="IO259" s="123"/>
      <c r="IP259" s="123"/>
      <c r="IQ259" s="123"/>
      <c r="IR259" s="123"/>
      <c r="IS259" s="123"/>
      <c r="IT259" s="123"/>
      <c r="IU259" s="123"/>
    </row>
    <row r="260" spans="1:255" ht="12" customHeight="1">
      <c r="A260" s="156"/>
      <c r="B260" s="157"/>
      <c r="C260" s="158"/>
      <c r="D260" s="157"/>
      <c r="E260" s="159"/>
    </row>
    <row r="261" spans="1:255" s="161" customFormat="1" ht="19" customHeight="1">
      <c r="A261" s="735" t="s">
        <v>741</v>
      </c>
      <c r="B261" s="736"/>
      <c r="C261" s="736"/>
      <c r="D261" s="736"/>
      <c r="E261" s="736"/>
      <c r="F261" s="160"/>
      <c r="G261" s="160"/>
      <c r="H261" s="410"/>
      <c r="I261" s="160"/>
      <c r="J261" s="160"/>
      <c r="K261" s="160"/>
      <c r="L261" s="160"/>
      <c r="M261" s="160"/>
      <c r="N261" s="160"/>
      <c r="O261" s="160"/>
      <c r="P261" s="160"/>
      <c r="Q261" s="160"/>
      <c r="R261" s="160"/>
      <c r="S261" s="160"/>
      <c r="T261" s="160"/>
      <c r="U261" s="160"/>
      <c r="V261" s="160"/>
      <c r="W261" s="160"/>
      <c r="X261" s="160"/>
      <c r="Y261" s="160"/>
      <c r="Z261" s="160"/>
      <c r="AA261" s="160"/>
      <c r="AB261" s="160"/>
      <c r="AC261" s="160"/>
      <c r="AD261" s="160"/>
      <c r="AE261" s="160"/>
      <c r="AF261" s="160"/>
      <c r="AG261" s="160"/>
      <c r="AH261" s="160"/>
      <c r="AI261" s="160"/>
      <c r="AJ261" s="160"/>
      <c r="AK261" s="160"/>
      <c r="AL261" s="160"/>
      <c r="AM261" s="160"/>
      <c r="AN261" s="160"/>
      <c r="AO261" s="160"/>
      <c r="AP261" s="160"/>
      <c r="AQ261" s="160"/>
      <c r="AR261" s="160"/>
      <c r="AS261" s="160"/>
      <c r="AT261" s="160"/>
      <c r="AU261" s="160"/>
      <c r="AV261" s="160"/>
      <c r="AW261" s="160"/>
      <c r="AX261" s="160"/>
      <c r="AY261" s="160"/>
      <c r="AZ261" s="160"/>
      <c r="BA261" s="160"/>
      <c r="BB261" s="160"/>
      <c r="BC261" s="160"/>
      <c r="BD261" s="160"/>
      <c r="BE261" s="160"/>
      <c r="BF261" s="160"/>
      <c r="BG261" s="160"/>
      <c r="BH261" s="160"/>
      <c r="BI261" s="160"/>
      <c r="BJ261" s="160"/>
      <c r="BK261" s="160"/>
      <c r="BL261" s="160"/>
      <c r="BM261" s="160"/>
      <c r="BN261" s="160"/>
      <c r="BO261" s="160"/>
      <c r="BP261" s="160"/>
      <c r="BQ261" s="160"/>
      <c r="BR261" s="160"/>
      <c r="BS261" s="160"/>
      <c r="BT261" s="160"/>
      <c r="BU261" s="160"/>
      <c r="BV261" s="160"/>
      <c r="BW261" s="160"/>
      <c r="BX261" s="160"/>
      <c r="BY261" s="160"/>
      <c r="BZ261" s="160"/>
      <c r="CA261" s="160"/>
      <c r="CB261" s="160"/>
      <c r="CC261" s="160"/>
      <c r="CD261" s="160"/>
      <c r="CE261" s="160"/>
      <c r="CF261" s="160"/>
      <c r="CG261" s="160"/>
      <c r="CH261" s="160"/>
      <c r="CI261" s="160"/>
      <c r="CJ261" s="160"/>
      <c r="CK261" s="160"/>
      <c r="CL261" s="160"/>
      <c r="CM261" s="160"/>
      <c r="CN261" s="160"/>
      <c r="CO261" s="160"/>
      <c r="CP261" s="160"/>
      <c r="CQ261" s="160"/>
      <c r="CR261" s="160"/>
      <c r="CS261" s="160"/>
      <c r="CT261" s="160"/>
      <c r="CU261" s="160"/>
      <c r="CV261" s="160"/>
      <c r="CW261" s="160"/>
      <c r="CX261" s="160"/>
      <c r="CY261" s="160"/>
      <c r="CZ261" s="160"/>
      <c r="DA261" s="160"/>
      <c r="DB261" s="160"/>
      <c r="DC261" s="160"/>
      <c r="DD261" s="160"/>
      <c r="DE261" s="160"/>
      <c r="DF261" s="160"/>
      <c r="DG261" s="160"/>
      <c r="DH261" s="160"/>
      <c r="DI261" s="160"/>
      <c r="DJ261" s="160"/>
      <c r="DK261" s="160"/>
      <c r="DL261" s="160"/>
      <c r="DM261" s="160"/>
      <c r="DN261" s="160"/>
      <c r="DO261" s="160"/>
      <c r="DP261" s="160"/>
      <c r="DQ261" s="160"/>
      <c r="DR261" s="160"/>
      <c r="DS261" s="160"/>
      <c r="DT261" s="160"/>
      <c r="DU261" s="160"/>
      <c r="DV261" s="160"/>
      <c r="DW261" s="160"/>
      <c r="DX261" s="160"/>
      <c r="DY261" s="160"/>
      <c r="DZ261" s="160"/>
      <c r="EA261" s="160"/>
      <c r="EB261" s="160"/>
      <c r="EC261" s="160"/>
      <c r="ED261" s="160"/>
      <c r="EE261" s="160"/>
      <c r="EF261" s="160"/>
      <c r="EG261" s="160"/>
      <c r="EH261" s="160"/>
      <c r="EI261" s="160"/>
      <c r="EJ261" s="160"/>
      <c r="EK261" s="160"/>
      <c r="EL261" s="160"/>
      <c r="EM261" s="160"/>
      <c r="EN261" s="160"/>
      <c r="EO261" s="160"/>
      <c r="EP261" s="160"/>
      <c r="EQ261" s="160"/>
      <c r="ER261" s="160"/>
      <c r="ES261" s="160"/>
      <c r="ET261" s="160"/>
      <c r="EU261" s="160"/>
      <c r="EV261" s="160"/>
      <c r="EW261" s="160"/>
      <c r="EX261" s="160"/>
      <c r="EY261" s="160"/>
      <c r="EZ261" s="160"/>
      <c r="FA261" s="160"/>
      <c r="FB261" s="160"/>
      <c r="FC261" s="160"/>
      <c r="FD261" s="160"/>
      <c r="FE261" s="160"/>
      <c r="FF261" s="160"/>
      <c r="FG261" s="160"/>
      <c r="FH261" s="160"/>
      <c r="FI261" s="160"/>
      <c r="FJ261" s="160"/>
      <c r="FK261" s="160"/>
      <c r="FL261" s="160"/>
      <c r="FM261" s="160"/>
      <c r="FN261" s="160"/>
      <c r="FO261" s="160"/>
      <c r="FP261" s="160"/>
      <c r="FQ261" s="160"/>
      <c r="FR261" s="160"/>
      <c r="FS261" s="160"/>
      <c r="FT261" s="160"/>
      <c r="FU261" s="160"/>
      <c r="FV261" s="160"/>
      <c r="FW261" s="160"/>
      <c r="FX261" s="160"/>
      <c r="FY261" s="160"/>
      <c r="FZ261" s="160"/>
      <c r="GA261" s="160"/>
      <c r="GB261" s="160"/>
      <c r="GC261" s="160"/>
      <c r="GD261" s="160"/>
      <c r="GE261" s="160"/>
      <c r="GF261" s="160"/>
      <c r="GG261" s="160"/>
      <c r="GH261" s="160"/>
      <c r="GI261" s="160"/>
      <c r="GJ261" s="160"/>
      <c r="GK261" s="160"/>
      <c r="GL261" s="160"/>
      <c r="GM261" s="160"/>
      <c r="GN261" s="160"/>
      <c r="GO261" s="160"/>
      <c r="GP261" s="160"/>
      <c r="GQ261" s="160"/>
      <c r="GR261" s="160"/>
      <c r="GS261" s="160"/>
      <c r="GT261" s="160"/>
      <c r="GU261" s="160"/>
      <c r="GV261" s="160"/>
      <c r="GW261" s="160"/>
      <c r="GX261" s="160"/>
      <c r="GY261" s="160"/>
      <c r="GZ261" s="160"/>
      <c r="HA261" s="160"/>
      <c r="HB261" s="160"/>
      <c r="HC261" s="160"/>
      <c r="HD261" s="160"/>
      <c r="HE261" s="160"/>
      <c r="HF261" s="160"/>
      <c r="HG261" s="160"/>
      <c r="HH261" s="160"/>
      <c r="HI261" s="160"/>
      <c r="HJ261" s="160"/>
      <c r="HK261" s="160"/>
      <c r="HL261" s="160"/>
      <c r="HM261" s="160"/>
      <c r="HN261" s="160"/>
      <c r="HO261" s="160"/>
      <c r="HP261" s="160"/>
      <c r="HQ261" s="160"/>
      <c r="HR261" s="160"/>
      <c r="HS261" s="160"/>
      <c r="HT261" s="160"/>
      <c r="HU261" s="160"/>
      <c r="HV261" s="160"/>
      <c r="HW261" s="160"/>
      <c r="HX261" s="160"/>
      <c r="HY261" s="160"/>
      <c r="HZ261" s="160"/>
      <c r="IA261" s="160"/>
      <c r="IB261" s="160"/>
      <c r="IC261" s="160"/>
      <c r="ID261" s="160"/>
      <c r="IE261" s="160"/>
      <c r="IF261" s="160"/>
      <c r="IG261" s="160"/>
      <c r="IH261" s="160"/>
      <c r="II261" s="160"/>
      <c r="IJ261" s="160"/>
      <c r="IK261" s="160"/>
      <c r="IL261" s="160"/>
      <c r="IM261" s="160"/>
      <c r="IN261" s="160"/>
      <c r="IO261" s="160"/>
      <c r="IP261" s="160"/>
      <c r="IQ261" s="160"/>
      <c r="IR261" s="160"/>
      <c r="IS261" s="160"/>
      <c r="IT261" s="160"/>
      <c r="IU261" s="160"/>
    </row>
    <row r="262" spans="1:255" s="124" customFormat="1" ht="26" customHeight="1">
      <c r="A262" s="155"/>
      <c r="B262" s="831" t="s">
        <v>1740</v>
      </c>
      <c r="C262" s="758"/>
      <c r="D262" s="338"/>
      <c r="E262" s="340"/>
      <c r="F262" s="123"/>
      <c r="G262" s="123"/>
      <c r="H262" s="401"/>
      <c r="I262" s="123"/>
      <c r="J262" s="123"/>
      <c r="K262" s="123"/>
      <c r="L262" s="123"/>
      <c r="M262" s="123"/>
      <c r="N262" s="123"/>
      <c r="O262" s="123"/>
      <c r="P262" s="123"/>
      <c r="Q262" s="123"/>
      <c r="R262" s="123"/>
      <c r="S262" s="123"/>
      <c r="T262" s="123"/>
      <c r="U262" s="123"/>
      <c r="V262" s="123"/>
      <c r="W262" s="123"/>
      <c r="X262" s="123"/>
      <c r="Y262" s="123"/>
      <c r="Z262" s="123"/>
      <c r="AA262" s="123"/>
      <c r="AB262" s="123"/>
      <c r="AC262" s="123"/>
      <c r="AD262" s="123"/>
      <c r="AE262" s="123"/>
      <c r="AF262" s="123"/>
      <c r="AG262" s="123"/>
      <c r="AH262" s="123"/>
      <c r="AI262" s="123"/>
      <c r="AJ262" s="123"/>
      <c r="AK262" s="123"/>
      <c r="AL262" s="123"/>
      <c r="AM262" s="123"/>
      <c r="AN262" s="123"/>
      <c r="AO262" s="123"/>
      <c r="AP262" s="123"/>
      <c r="AQ262" s="123"/>
      <c r="AR262" s="123"/>
      <c r="AS262" s="123"/>
      <c r="AT262" s="123"/>
      <c r="AU262" s="123"/>
      <c r="AV262" s="123"/>
      <c r="AW262" s="123"/>
      <c r="AX262" s="123"/>
      <c r="AY262" s="123"/>
      <c r="AZ262" s="123"/>
      <c r="BA262" s="123"/>
      <c r="BB262" s="123"/>
      <c r="BC262" s="123"/>
      <c r="BD262" s="123"/>
      <c r="BE262" s="123"/>
      <c r="BF262" s="123"/>
      <c r="BG262" s="123"/>
      <c r="BH262" s="123"/>
      <c r="BI262" s="123"/>
      <c r="BJ262" s="123"/>
      <c r="BK262" s="123"/>
      <c r="BL262" s="123"/>
      <c r="BM262" s="123"/>
      <c r="BN262" s="123"/>
      <c r="BO262" s="123"/>
      <c r="BP262" s="123"/>
      <c r="BQ262" s="123"/>
      <c r="BR262" s="123"/>
      <c r="BS262" s="123"/>
      <c r="BT262" s="123"/>
      <c r="BU262" s="123"/>
      <c r="BV262" s="123"/>
      <c r="BW262" s="123"/>
      <c r="BX262" s="123"/>
      <c r="BY262" s="123"/>
      <c r="BZ262" s="123"/>
      <c r="CA262" s="123"/>
      <c r="CB262" s="123"/>
      <c r="CC262" s="123"/>
      <c r="CD262" s="123"/>
      <c r="CE262" s="123"/>
      <c r="CF262" s="123"/>
      <c r="CG262" s="123"/>
      <c r="CH262" s="123"/>
      <c r="CI262" s="123"/>
      <c r="CJ262" s="123"/>
      <c r="CK262" s="123"/>
      <c r="CL262" s="123"/>
      <c r="CM262" s="123"/>
      <c r="CN262" s="123"/>
      <c r="CO262" s="123"/>
      <c r="CP262" s="123"/>
      <c r="CQ262" s="123"/>
      <c r="CR262" s="123"/>
      <c r="CS262" s="123"/>
      <c r="CT262" s="123"/>
      <c r="CU262" s="123"/>
      <c r="CV262" s="123"/>
      <c r="CW262" s="123"/>
      <c r="CX262" s="123"/>
      <c r="CY262" s="123"/>
      <c r="CZ262" s="123"/>
      <c r="DA262" s="123"/>
      <c r="DB262" s="123"/>
      <c r="DC262" s="123"/>
      <c r="DD262" s="123"/>
      <c r="DE262" s="123"/>
      <c r="DF262" s="123"/>
      <c r="DG262" s="123"/>
      <c r="DH262" s="123"/>
      <c r="DI262" s="123"/>
      <c r="DJ262" s="123"/>
      <c r="DK262" s="123"/>
      <c r="DL262" s="123"/>
      <c r="DM262" s="123"/>
      <c r="DN262" s="123"/>
      <c r="DO262" s="123"/>
      <c r="DP262" s="123"/>
      <c r="DQ262" s="123"/>
      <c r="DR262" s="123"/>
      <c r="DS262" s="123"/>
      <c r="DT262" s="123"/>
      <c r="DU262" s="123"/>
      <c r="DV262" s="123"/>
      <c r="DW262" s="123"/>
      <c r="DX262" s="123"/>
      <c r="DY262" s="123"/>
      <c r="DZ262" s="123"/>
      <c r="EA262" s="123"/>
      <c r="EB262" s="123"/>
      <c r="EC262" s="123"/>
      <c r="ED262" s="123"/>
      <c r="EE262" s="123"/>
      <c r="EF262" s="123"/>
      <c r="EG262" s="123"/>
      <c r="EH262" s="123"/>
      <c r="EI262" s="123"/>
      <c r="EJ262" s="123"/>
      <c r="EK262" s="123"/>
      <c r="EL262" s="123"/>
      <c r="EM262" s="123"/>
      <c r="EN262" s="123"/>
      <c r="EO262" s="123"/>
      <c r="EP262" s="123"/>
      <c r="EQ262" s="123"/>
      <c r="ER262" s="123"/>
      <c r="ES262" s="123"/>
      <c r="ET262" s="123"/>
      <c r="EU262" s="123"/>
      <c r="EV262" s="123"/>
      <c r="EW262" s="123"/>
      <c r="EX262" s="123"/>
      <c r="EY262" s="123"/>
      <c r="EZ262" s="123"/>
      <c r="FA262" s="123"/>
      <c r="FB262" s="123"/>
      <c r="FC262" s="123"/>
      <c r="FD262" s="123"/>
      <c r="FE262" s="123"/>
      <c r="FF262" s="123"/>
      <c r="FG262" s="123"/>
      <c r="FH262" s="123"/>
      <c r="FI262" s="123"/>
      <c r="FJ262" s="123"/>
      <c r="FK262" s="123"/>
      <c r="FL262" s="123"/>
      <c r="FM262" s="123"/>
      <c r="FN262" s="123"/>
      <c r="FO262" s="123"/>
      <c r="FP262" s="123"/>
      <c r="FQ262" s="123"/>
      <c r="FR262" s="123"/>
      <c r="FS262" s="123"/>
      <c r="FT262" s="123"/>
      <c r="FU262" s="123"/>
      <c r="FV262" s="123"/>
      <c r="FW262" s="123"/>
      <c r="FX262" s="123"/>
      <c r="FY262" s="123"/>
      <c r="FZ262" s="123"/>
      <c r="GA262" s="123"/>
      <c r="GB262" s="123"/>
      <c r="GC262" s="123"/>
      <c r="GD262" s="123"/>
      <c r="GE262" s="123"/>
      <c r="GF262" s="123"/>
      <c r="GG262" s="123"/>
      <c r="GH262" s="123"/>
      <c r="GI262" s="123"/>
      <c r="GJ262" s="123"/>
      <c r="GK262" s="123"/>
      <c r="GL262" s="123"/>
      <c r="GM262" s="123"/>
      <c r="GN262" s="123"/>
      <c r="GO262" s="123"/>
      <c r="GP262" s="123"/>
      <c r="GQ262" s="123"/>
      <c r="GR262" s="123"/>
      <c r="GS262" s="123"/>
      <c r="GT262" s="123"/>
      <c r="GU262" s="123"/>
      <c r="GV262" s="123"/>
      <c r="GW262" s="123"/>
      <c r="GX262" s="123"/>
      <c r="GY262" s="123"/>
      <c r="GZ262" s="123"/>
      <c r="HA262" s="123"/>
      <c r="HB262" s="123"/>
      <c r="HC262" s="123"/>
      <c r="HD262" s="123"/>
      <c r="HE262" s="123"/>
      <c r="HF262" s="123"/>
      <c r="HG262" s="123"/>
      <c r="HH262" s="123"/>
      <c r="HI262" s="123"/>
      <c r="HJ262" s="123"/>
      <c r="HK262" s="123"/>
      <c r="HL262" s="123"/>
      <c r="HM262" s="123"/>
      <c r="HN262" s="123"/>
      <c r="HO262" s="123"/>
      <c r="HP262" s="123"/>
      <c r="HQ262" s="123"/>
      <c r="HR262" s="123"/>
      <c r="HS262" s="123"/>
      <c r="HT262" s="123"/>
      <c r="HU262" s="123"/>
      <c r="HV262" s="123"/>
      <c r="HW262" s="123"/>
      <c r="HX262" s="123"/>
      <c r="HY262" s="123"/>
      <c r="HZ262" s="123"/>
      <c r="IA262" s="123"/>
      <c r="IB262" s="123"/>
      <c r="IC262" s="123"/>
      <c r="ID262" s="123"/>
      <c r="IE262" s="123"/>
      <c r="IF262" s="123"/>
      <c r="IG262" s="123"/>
      <c r="IH262" s="123"/>
      <c r="II262" s="123"/>
      <c r="IJ262" s="123"/>
      <c r="IK262" s="123"/>
      <c r="IL262" s="123"/>
      <c r="IM262" s="123"/>
      <c r="IN262" s="123"/>
      <c r="IO262" s="123"/>
      <c r="IP262" s="123"/>
      <c r="IQ262" s="123"/>
      <c r="IR262" s="123"/>
      <c r="IS262" s="123"/>
      <c r="IT262" s="123"/>
      <c r="IU262" s="123"/>
    </row>
    <row r="263" spans="1:255" s="124" customFormat="1" ht="26" customHeight="1">
      <c r="A263" s="152"/>
      <c r="B263" s="831" t="s">
        <v>1741</v>
      </c>
      <c r="C263" s="758"/>
      <c r="D263" s="338"/>
      <c r="E263" s="339"/>
      <c r="F263" s="123"/>
      <c r="G263" s="123"/>
      <c r="H263" s="401"/>
      <c r="I263" s="123"/>
      <c r="J263" s="123"/>
      <c r="K263" s="123"/>
      <c r="L263" s="123"/>
      <c r="M263" s="123"/>
      <c r="N263" s="123"/>
      <c r="O263" s="123"/>
      <c r="P263" s="123"/>
      <c r="Q263" s="123"/>
      <c r="R263" s="123"/>
      <c r="S263" s="123"/>
      <c r="T263" s="123"/>
      <c r="U263" s="123"/>
      <c r="V263" s="123"/>
      <c r="W263" s="123"/>
      <c r="X263" s="123"/>
      <c r="Y263" s="123"/>
      <c r="Z263" s="123"/>
      <c r="AA263" s="123"/>
      <c r="AB263" s="123"/>
      <c r="AC263" s="123"/>
      <c r="AD263" s="123"/>
      <c r="AE263" s="123"/>
      <c r="AF263" s="123"/>
      <c r="AG263" s="123"/>
      <c r="AH263" s="123"/>
      <c r="AI263" s="123"/>
      <c r="AJ263" s="123"/>
      <c r="AK263" s="123"/>
      <c r="AL263" s="123"/>
      <c r="AM263" s="123"/>
      <c r="AN263" s="123"/>
      <c r="AO263" s="123"/>
      <c r="AP263" s="123"/>
      <c r="AQ263" s="123"/>
      <c r="AR263" s="123"/>
      <c r="AS263" s="123"/>
      <c r="AT263" s="123"/>
      <c r="AU263" s="123"/>
      <c r="AV263" s="123"/>
      <c r="AW263" s="123"/>
      <c r="AX263" s="123"/>
      <c r="AY263" s="123"/>
      <c r="AZ263" s="123"/>
      <c r="BA263" s="123"/>
      <c r="BB263" s="123"/>
      <c r="BC263" s="123"/>
      <c r="BD263" s="123"/>
      <c r="BE263" s="123"/>
      <c r="BF263" s="123"/>
      <c r="BG263" s="123"/>
      <c r="BH263" s="123"/>
      <c r="BI263" s="123"/>
      <c r="BJ263" s="123"/>
      <c r="BK263" s="123"/>
      <c r="BL263" s="123"/>
      <c r="BM263" s="123"/>
      <c r="BN263" s="123"/>
      <c r="BO263" s="123"/>
      <c r="BP263" s="123"/>
      <c r="BQ263" s="123"/>
      <c r="BR263" s="123"/>
      <c r="BS263" s="123"/>
      <c r="BT263" s="123"/>
      <c r="BU263" s="123"/>
      <c r="BV263" s="123"/>
      <c r="BW263" s="123"/>
      <c r="BX263" s="123"/>
      <c r="BY263" s="123"/>
      <c r="BZ263" s="123"/>
      <c r="CA263" s="123"/>
      <c r="CB263" s="123"/>
      <c r="CC263" s="123"/>
      <c r="CD263" s="123"/>
      <c r="CE263" s="123"/>
      <c r="CF263" s="123"/>
      <c r="CG263" s="123"/>
      <c r="CH263" s="123"/>
      <c r="CI263" s="123"/>
      <c r="CJ263" s="123"/>
      <c r="CK263" s="123"/>
      <c r="CL263" s="123"/>
      <c r="CM263" s="123"/>
      <c r="CN263" s="123"/>
      <c r="CO263" s="123"/>
      <c r="CP263" s="123"/>
      <c r="CQ263" s="123"/>
      <c r="CR263" s="123"/>
      <c r="CS263" s="123"/>
      <c r="CT263" s="123"/>
      <c r="CU263" s="123"/>
      <c r="CV263" s="123"/>
      <c r="CW263" s="123"/>
      <c r="CX263" s="123"/>
      <c r="CY263" s="123"/>
      <c r="CZ263" s="123"/>
      <c r="DA263" s="123"/>
      <c r="DB263" s="123"/>
      <c r="DC263" s="123"/>
      <c r="DD263" s="123"/>
      <c r="DE263" s="123"/>
      <c r="DF263" s="123"/>
      <c r="DG263" s="123"/>
      <c r="DH263" s="123"/>
      <c r="DI263" s="123"/>
      <c r="DJ263" s="123"/>
      <c r="DK263" s="123"/>
      <c r="DL263" s="123"/>
      <c r="DM263" s="123"/>
      <c r="DN263" s="123"/>
      <c r="DO263" s="123"/>
      <c r="DP263" s="123"/>
      <c r="DQ263" s="123"/>
      <c r="DR263" s="123"/>
      <c r="DS263" s="123"/>
      <c r="DT263" s="123"/>
      <c r="DU263" s="123"/>
      <c r="DV263" s="123"/>
      <c r="DW263" s="123"/>
      <c r="DX263" s="123"/>
      <c r="DY263" s="123"/>
      <c r="DZ263" s="123"/>
      <c r="EA263" s="123"/>
      <c r="EB263" s="123"/>
      <c r="EC263" s="123"/>
      <c r="ED263" s="123"/>
      <c r="EE263" s="123"/>
      <c r="EF263" s="123"/>
      <c r="EG263" s="123"/>
      <c r="EH263" s="123"/>
      <c r="EI263" s="123"/>
      <c r="EJ263" s="123"/>
      <c r="EK263" s="123"/>
      <c r="EL263" s="123"/>
      <c r="EM263" s="123"/>
      <c r="EN263" s="123"/>
      <c r="EO263" s="123"/>
      <c r="EP263" s="123"/>
      <c r="EQ263" s="123"/>
      <c r="ER263" s="123"/>
      <c r="ES263" s="123"/>
      <c r="ET263" s="123"/>
      <c r="EU263" s="123"/>
      <c r="EV263" s="123"/>
      <c r="EW263" s="123"/>
      <c r="EX263" s="123"/>
      <c r="EY263" s="123"/>
      <c r="EZ263" s="123"/>
      <c r="FA263" s="123"/>
      <c r="FB263" s="123"/>
      <c r="FC263" s="123"/>
      <c r="FD263" s="123"/>
      <c r="FE263" s="123"/>
      <c r="FF263" s="123"/>
      <c r="FG263" s="123"/>
      <c r="FH263" s="123"/>
      <c r="FI263" s="123"/>
      <c r="FJ263" s="123"/>
      <c r="FK263" s="123"/>
      <c r="FL263" s="123"/>
      <c r="FM263" s="123"/>
      <c r="FN263" s="123"/>
      <c r="FO263" s="123"/>
      <c r="FP263" s="123"/>
      <c r="FQ263" s="123"/>
      <c r="FR263" s="123"/>
      <c r="FS263" s="123"/>
      <c r="FT263" s="123"/>
      <c r="FU263" s="123"/>
      <c r="FV263" s="123"/>
      <c r="FW263" s="123"/>
      <c r="FX263" s="123"/>
      <c r="FY263" s="123"/>
      <c r="FZ263" s="123"/>
      <c r="GA263" s="123"/>
      <c r="GB263" s="123"/>
      <c r="GC263" s="123"/>
      <c r="GD263" s="123"/>
      <c r="GE263" s="123"/>
      <c r="GF263" s="123"/>
      <c r="GG263" s="123"/>
      <c r="GH263" s="123"/>
      <c r="GI263" s="123"/>
      <c r="GJ263" s="123"/>
      <c r="GK263" s="123"/>
      <c r="GL263" s="123"/>
      <c r="GM263" s="123"/>
      <c r="GN263" s="123"/>
      <c r="GO263" s="123"/>
      <c r="GP263" s="123"/>
      <c r="GQ263" s="123"/>
      <c r="GR263" s="123"/>
      <c r="GS263" s="123"/>
      <c r="GT263" s="123"/>
      <c r="GU263" s="123"/>
      <c r="GV263" s="123"/>
      <c r="GW263" s="123"/>
      <c r="GX263" s="123"/>
      <c r="GY263" s="123"/>
      <c r="GZ263" s="123"/>
      <c r="HA263" s="123"/>
      <c r="HB263" s="123"/>
      <c r="HC263" s="123"/>
      <c r="HD263" s="123"/>
      <c r="HE263" s="123"/>
      <c r="HF263" s="123"/>
      <c r="HG263" s="123"/>
      <c r="HH263" s="123"/>
      <c r="HI263" s="123"/>
      <c r="HJ263" s="123"/>
      <c r="HK263" s="123"/>
      <c r="HL263" s="123"/>
      <c r="HM263" s="123"/>
      <c r="HN263" s="123"/>
      <c r="HO263" s="123"/>
      <c r="HP263" s="123"/>
      <c r="HQ263" s="123"/>
      <c r="HR263" s="123"/>
      <c r="HS263" s="123"/>
      <c r="HT263" s="123"/>
      <c r="HU263" s="123"/>
      <c r="HV263" s="123"/>
      <c r="HW263" s="123"/>
      <c r="HX263" s="123"/>
      <c r="HY263" s="123"/>
      <c r="HZ263" s="123"/>
      <c r="IA263" s="123"/>
      <c r="IB263" s="123"/>
      <c r="IC263" s="123"/>
      <c r="ID263" s="123"/>
      <c r="IE263" s="123"/>
      <c r="IF263" s="123"/>
      <c r="IG263" s="123"/>
      <c r="IH263" s="123"/>
      <c r="II263" s="123"/>
      <c r="IJ263" s="123"/>
      <c r="IK263" s="123"/>
      <c r="IL263" s="123"/>
      <c r="IM263" s="123"/>
      <c r="IN263" s="123"/>
      <c r="IO263" s="123"/>
      <c r="IP263" s="123"/>
      <c r="IQ263" s="123"/>
      <c r="IR263" s="123"/>
      <c r="IS263" s="123"/>
      <c r="IT263" s="123"/>
      <c r="IU263" s="123"/>
    </row>
    <row r="264" spans="1:255" ht="21.5" customHeight="1">
      <c r="A264" s="91"/>
      <c r="B264" s="103"/>
      <c r="C264" s="725" t="str">
        <f>IF(COUNTIF($E$262:$E$263,""),"未入力がございます","")</f>
        <v>未入力がございます</v>
      </c>
      <c r="D264" s="726"/>
      <c r="E264" s="726"/>
    </row>
    <row r="265" spans="1:255" ht="32.15" customHeight="1">
      <c r="A265" s="735" t="s">
        <v>1727</v>
      </c>
      <c r="B265" s="736"/>
      <c r="C265" s="736"/>
      <c r="D265" s="736"/>
      <c r="E265" s="736"/>
      <c r="F265" s="119"/>
    </row>
    <row r="266" spans="1:255" s="124" customFormat="1" ht="26.5" customHeight="1">
      <c r="A266" s="155"/>
      <c r="B266" s="724" t="s">
        <v>548</v>
      </c>
      <c r="C266" s="724"/>
      <c r="D266" s="227"/>
      <c r="E266" s="233"/>
      <c r="F266" s="123"/>
      <c r="G266" s="123"/>
      <c r="H266" s="401"/>
      <c r="I266" s="123"/>
      <c r="J266" s="123"/>
      <c r="K266" s="123"/>
      <c r="L266" s="123"/>
      <c r="M266" s="123"/>
      <c r="N266" s="123"/>
      <c r="O266" s="123"/>
      <c r="P266" s="123"/>
      <c r="Q266" s="123"/>
      <c r="R266" s="123"/>
      <c r="S266" s="123"/>
      <c r="T266" s="123"/>
      <c r="U266" s="123"/>
      <c r="V266" s="123"/>
      <c r="W266" s="123"/>
      <c r="X266" s="123"/>
      <c r="Y266" s="123"/>
      <c r="Z266" s="123"/>
      <c r="AA266" s="123"/>
      <c r="AB266" s="123"/>
      <c r="AC266" s="123"/>
      <c r="AD266" s="123"/>
      <c r="AE266" s="123"/>
      <c r="AF266" s="123"/>
      <c r="AG266" s="123"/>
      <c r="AH266" s="123"/>
      <c r="AI266" s="123"/>
      <c r="AJ266" s="123"/>
      <c r="AK266" s="123"/>
      <c r="AL266" s="123"/>
      <c r="AM266" s="123"/>
      <c r="AN266" s="123"/>
      <c r="AO266" s="123"/>
      <c r="AP266" s="123"/>
      <c r="AQ266" s="123"/>
      <c r="AR266" s="123"/>
      <c r="AS266" s="123"/>
      <c r="AT266" s="123"/>
      <c r="AU266" s="123"/>
      <c r="AV266" s="123"/>
      <c r="AW266" s="123"/>
      <c r="AX266" s="123"/>
      <c r="AY266" s="123"/>
      <c r="AZ266" s="123"/>
      <c r="BA266" s="123"/>
      <c r="BB266" s="123"/>
      <c r="BC266" s="123"/>
      <c r="BD266" s="123"/>
      <c r="BE266" s="123"/>
      <c r="BF266" s="123"/>
      <c r="BG266" s="123"/>
      <c r="BH266" s="123"/>
      <c r="BI266" s="123"/>
      <c r="BJ266" s="123"/>
      <c r="BK266" s="123"/>
      <c r="BL266" s="123"/>
      <c r="BM266" s="123"/>
      <c r="BN266" s="123"/>
      <c r="BO266" s="123"/>
      <c r="BP266" s="123"/>
      <c r="BQ266" s="123"/>
      <c r="BR266" s="123"/>
      <c r="BS266" s="123"/>
      <c r="BT266" s="123"/>
      <c r="BU266" s="123"/>
      <c r="BV266" s="123"/>
      <c r="BW266" s="123"/>
      <c r="BX266" s="123"/>
      <c r="BY266" s="123"/>
      <c r="BZ266" s="123"/>
      <c r="CA266" s="123"/>
      <c r="CB266" s="123"/>
      <c r="CC266" s="123"/>
      <c r="CD266" s="123"/>
      <c r="CE266" s="123"/>
      <c r="CF266" s="123"/>
      <c r="CG266" s="123"/>
      <c r="CH266" s="123"/>
      <c r="CI266" s="123"/>
      <c r="CJ266" s="123"/>
      <c r="CK266" s="123"/>
      <c r="CL266" s="123"/>
      <c r="CM266" s="123"/>
      <c r="CN266" s="123"/>
      <c r="CO266" s="123"/>
      <c r="CP266" s="123"/>
      <c r="CQ266" s="123"/>
      <c r="CR266" s="123"/>
      <c r="CS266" s="123"/>
      <c r="CT266" s="123"/>
      <c r="CU266" s="123"/>
      <c r="CV266" s="123"/>
      <c r="CW266" s="123"/>
      <c r="CX266" s="123"/>
      <c r="CY266" s="123"/>
      <c r="CZ266" s="123"/>
      <c r="DA266" s="123"/>
      <c r="DB266" s="123"/>
      <c r="DC266" s="123"/>
      <c r="DD266" s="123"/>
      <c r="DE266" s="123"/>
      <c r="DF266" s="123"/>
      <c r="DG266" s="123"/>
      <c r="DH266" s="123"/>
      <c r="DI266" s="123"/>
      <c r="DJ266" s="123"/>
      <c r="DK266" s="123"/>
      <c r="DL266" s="123"/>
      <c r="DM266" s="123"/>
      <c r="DN266" s="123"/>
      <c r="DO266" s="123"/>
      <c r="DP266" s="123"/>
      <c r="DQ266" s="123"/>
      <c r="DR266" s="123"/>
      <c r="DS266" s="123"/>
      <c r="DT266" s="123"/>
      <c r="DU266" s="123"/>
      <c r="DV266" s="123"/>
      <c r="DW266" s="123"/>
      <c r="DX266" s="123"/>
      <c r="DY266" s="123"/>
      <c r="DZ266" s="123"/>
      <c r="EA266" s="123"/>
      <c r="EB266" s="123"/>
      <c r="EC266" s="123"/>
      <c r="ED266" s="123"/>
      <c r="EE266" s="123"/>
      <c r="EF266" s="123"/>
      <c r="EG266" s="123"/>
      <c r="EH266" s="123"/>
      <c r="EI266" s="123"/>
      <c r="EJ266" s="123"/>
      <c r="EK266" s="123"/>
      <c r="EL266" s="123"/>
      <c r="EM266" s="123"/>
      <c r="EN266" s="123"/>
      <c r="EO266" s="123"/>
      <c r="EP266" s="123"/>
      <c r="EQ266" s="123"/>
      <c r="ER266" s="123"/>
      <c r="ES266" s="123"/>
      <c r="ET266" s="123"/>
      <c r="EU266" s="123"/>
      <c r="EV266" s="123"/>
      <c r="EW266" s="123"/>
      <c r="EX266" s="123"/>
      <c r="EY266" s="123"/>
      <c r="EZ266" s="123"/>
      <c r="FA266" s="123"/>
      <c r="FB266" s="123"/>
      <c r="FC266" s="123"/>
      <c r="FD266" s="123"/>
      <c r="FE266" s="123"/>
      <c r="FF266" s="123"/>
      <c r="FG266" s="123"/>
      <c r="FH266" s="123"/>
      <c r="FI266" s="123"/>
      <c r="FJ266" s="123"/>
      <c r="FK266" s="123"/>
      <c r="FL266" s="123"/>
      <c r="FM266" s="123"/>
      <c r="FN266" s="123"/>
      <c r="FO266" s="123"/>
      <c r="FP266" s="123"/>
      <c r="FQ266" s="123"/>
      <c r="FR266" s="123"/>
      <c r="FS266" s="123"/>
      <c r="FT266" s="123"/>
      <c r="FU266" s="123"/>
      <c r="FV266" s="123"/>
      <c r="FW266" s="123"/>
      <c r="FX266" s="123"/>
      <c r="FY266" s="123"/>
      <c r="FZ266" s="123"/>
      <c r="GA266" s="123"/>
      <c r="GB266" s="123"/>
      <c r="GC266" s="123"/>
      <c r="GD266" s="123"/>
      <c r="GE266" s="123"/>
      <c r="GF266" s="123"/>
      <c r="GG266" s="123"/>
      <c r="GH266" s="123"/>
      <c r="GI266" s="123"/>
      <c r="GJ266" s="123"/>
      <c r="GK266" s="123"/>
      <c r="GL266" s="123"/>
      <c r="GM266" s="123"/>
      <c r="GN266" s="123"/>
      <c r="GO266" s="123"/>
      <c r="GP266" s="123"/>
      <c r="GQ266" s="123"/>
      <c r="GR266" s="123"/>
      <c r="GS266" s="123"/>
      <c r="GT266" s="123"/>
      <c r="GU266" s="123"/>
      <c r="GV266" s="123"/>
      <c r="GW266" s="123"/>
      <c r="GX266" s="123"/>
      <c r="GY266" s="123"/>
      <c r="GZ266" s="123"/>
      <c r="HA266" s="123"/>
      <c r="HB266" s="123"/>
      <c r="HC266" s="123"/>
      <c r="HD266" s="123"/>
      <c r="HE266" s="123"/>
      <c r="HF266" s="123"/>
      <c r="HG266" s="123"/>
      <c r="HH266" s="123"/>
      <c r="HI266" s="123"/>
      <c r="HJ266" s="123"/>
      <c r="HK266" s="123"/>
      <c r="HL266" s="123"/>
      <c r="HM266" s="123"/>
      <c r="HN266" s="123"/>
      <c r="HO266" s="123"/>
      <c r="HP266" s="123"/>
      <c r="HQ266" s="123"/>
      <c r="HR266" s="123"/>
      <c r="HS266" s="123"/>
      <c r="HT266" s="123"/>
      <c r="HU266" s="123"/>
      <c r="HV266" s="123"/>
      <c r="HW266" s="123"/>
      <c r="HX266" s="123"/>
      <c r="HY266" s="123"/>
      <c r="HZ266" s="123"/>
      <c r="IA266" s="123"/>
      <c r="IB266" s="123"/>
      <c r="IC266" s="123"/>
      <c r="ID266" s="123"/>
      <c r="IE266" s="123"/>
      <c r="IF266" s="123"/>
      <c r="IG266" s="123"/>
      <c r="IH266" s="123"/>
      <c r="II266" s="123"/>
      <c r="IJ266" s="123"/>
      <c r="IK266" s="123"/>
      <c r="IL266" s="123"/>
      <c r="IM266" s="123"/>
      <c r="IN266" s="123"/>
      <c r="IO266" s="123"/>
      <c r="IP266" s="123"/>
      <c r="IQ266" s="123"/>
      <c r="IR266" s="123"/>
      <c r="IS266" s="123"/>
      <c r="IT266" s="123"/>
      <c r="IU266" s="123"/>
    </row>
    <row r="267" spans="1:255" s="124" customFormat="1" ht="26.5" customHeight="1">
      <c r="A267" s="152"/>
      <c r="B267" s="724" t="s">
        <v>549</v>
      </c>
      <c r="C267" s="724"/>
      <c r="D267" s="227"/>
      <c r="E267" s="233"/>
      <c r="F267" s="123"/>
      <c r="G267" s="123"/>
      <c r="H267" s="401"/>
      <c r="I267" s="123"/>
      <c r="J267" s="123"/>
      <c r="K267" s="123"/>
      <c r="L267" s="123"/>
      <c r="M267" s="123"/>
      <c r="N267" s="123"/>
      <c r="O267" s="123"/>
      <c r="P267" s="123"/>
      <c r="Q267" s="123"/>
      <c r="R267" s="123"/>
      <c r="S267" s="123"/>
      <c r="T267" s="123"/>
      <c r="U267" s="123"/>
      <c r="V267" s="123"/>
      <c r="W267" s="123"/>
      <c r="X267" s="123"/>
      <c r="Y267" s="123"/>
      <c r="Z267" s="123"/>
      <c r="AA267" s="123"/>
      <c r="AB267" s="123"/>
      <c r="AC267" s="123"/>
      <c r="AD267" s="123"/>
      <c r="AE267" s="123"/>
      <c r="AF267" s="123"/>
      <c r="AG267" s="123"/>
      <c r="AH267" s="123"/>
      <c r="AI267" s="123"/>
      <c r="AJ267" s="123"/>
      <c r="AK267" s="123"/>
      <c r="AL267" s="123"/>
      <c r="AM267" s="123"/>
      <c r="AN267" s="123"/>
      <c r="AO267" s="123"/>
      <c r="AP267" s="123"/>
      <c r="AQ267" s="123"/>
      <c r="AR267" s="123"/>
      <c r="AS267" s="123"/>
      <c r="AT267" s="123"/>
      <c r="AU267" s="123"/>
      <c r="AV267" s="123"/>
      <c r="AW267" s="123"/>
      <c r="AX267" s="123"/>
      <c r="AY267" s="123"/>
      <c r="AZ267" s="123"/>
      <c r="BA267" s="123"/>
      <c r="BB267" s="123"/>
      <c r="BC267" s="123"/>
      <c r="BD267" s="123"/>
      <c r="BE267" s="123"/>
      <c r="BF267" s="123"/>
      <c r="BG267" s="123"/>
      <c r="BH267" s="123"/>
      <c r="BI267" s="123"/>
      <c r="BJ267" s="123"/>
      <c r="BK267" s="123"/>
      <c r="BL267" s="123"/>
      <c r="BM267" s="123"/>
      <c r="BN267" s="123"/>
      <c r="BO267" s="123"/>
      <c r="BP267" s="123"/>
      <c r="BQ267" s="123"/>
      <c r="BR267" s="123"/>
      <c r="BS267" s="123"/>
      <c r="BT267" s="123"/>
      <c r="BU267" s="123"/>
      <c r="BV267" s="123"/>
      <c r="BW267" s="123"/>
      <c r="BX267" s="123"/>
      <c r="BY267" s="123"/>
      <c r="BZ267" s="123"/>
      <c r="CA267" s="123"/>
      <c r="CB267" s="123"/>
      <c r="CC267" s="123"/>
      <c r="CD267" s="123"/>
      <c r="CE267" s="123"/>
      <c r="CF267" s="123"/>
      <c r="CG267" s="123"/>
      <c r="CH267" s="123"/>
      <c r="CI267" s="123"/>
      <c r="CJ267" s="123"/>
      <c r="CK267" s="123"/>
      <c r="CL267" s="123"/>
      <c r="CM267" s="123"/>
      <c r="CN267" s="123"/>
      <c r="CO267" s="123"/>
      <c r="CP267" s="123"/>
      <c r="CQ267" s="123"/>
      <c r="CR267" s="123"/>
      <c r="CS267" s="123"/>
      <c r="CT267" s="123"/>
      <c r="CU267" s="123"/>
      <c r="CV267" s="123"/>
      <c r="CW267" s="123"/>
      <c r="CX267" s="123"/>
      <c r="CY267" s="123"/>
      <c r="CZ267" s="123"/>
      <c r="DA267" s="123"/>
      <c r="DB267" s="123"/>
      <c r="DC267" s="123"/>
      <c r="DD267" s="123"/>
      <c r="DE267" s="123"/>
      <c r="DF267" s="123"/>
      <c r="DG267" s="123"/>
      <c r="DH267" s="123"/>
      <c r="DI267" s="123"/>
      <c r="DJ267" s="123"/>
      <c r="DK267" s="123"/>
      <c r="DL267" s="123"/>
      <c r="DM267" s="123"/>
      <c r="DN267" s="123"/>
      <c r="DO267" s="123"/>
      <c r="DP267" s="123"/>
      <c r="DQ267" s="123"/>
      <c r="DR267" s="123"/>
      <c r="DS267" s="123"/>
      <c r="DT267" s="123"/>
      <c r="DU267" s="123"/>
      <c r="DV267" s="123"/>
      <c r="DW267" s="123"/>
      <c r="DX267" s="123"/>
      <c r="DY267" s="123"/>
      <c r="DZ267" s="123"/>
      <c r="EA267" s="123"/>
      <c r="EB267" s="123"/>
      <c r="EC267" s="123"/>
      <c r="ED267" s="123"/>
      <c r="EE267" s="123"/>
      <c r="EF267" s="123"/>
      <c r="EG267" s="123"/>
      <c r="EH267" s="123"/>
      <c r="EI267" s="123"/>
      <c r="EJ267" s="123"/>
      <c r="EK267" s="123"/>
      <c r="EL267" s="123"/>
      <c r="EM267" s="123"/>
      <c r="EN267" s="123"/>
      <c r="EO267" s="123"/>
      <c r="EP267" s="123"/>
      <c r="EQ267" s="123"/>
      <c r="ER267" s="123"/>
      <c r="ES267" s="123"/>
      <c r="ET267" s="123"/>
      <c r="EU267" s="123"/>
      <c r="EV267" s="123"/>
      <c r="EW267" s="123"/>
      <c r="EX267" s="123"/>
      <c r="EY267" s="123"/>
      <c r="EZ267" s="123"/>
      <c r="FA267" s="123"/>
      <c r="FB267" s="123"/>
      <c r="FC267" s="123"/>
      <c r="FD267" s="123"/>
      <c r="FE267" s="123"/>
      <c r="FF267" s="123"/>
      <c r="FG267" s="123"/>
      <c r="FH267" s="123"/>
      <c r="FI267" s="123"/>
      <c r="FJ267" s="123"/>
      <c r="FK267" s="123"/>
      <c r="FL267" s="123"/>
      <c r="FM267" s="123"/>
      <c r="FN267" s="123"/>
      <c r="FO267" s="123"/>
      <c r="FP267" s="123"/>
      <c r="FQ267" s="123"/>
      <c r="FR267" s="123"/>
      <c r="FS267" s="123"/>
      <c r="FT267" s="123"/>
      <c r="FU267" s="123"/>
      <c r="FV267" s="123"/>
      <c r="FW267" s="123"/>
      <c r="FX267" s="123"/>
      <c r="FY267" s="123"/>
      <c r="FZ267" s="123"/>
      <c r="GA267" s="123"/>
      <c r="GB267" s="123"/>
      <c r="GC267" s="123"/>
      <c r="GD267" s="123"/>
      <c r="GE267" s="123"/>
      <c r="GF267" s="123"/>
      <c r="GG267" s="123"/>
      <c r="GH267" s="123"/>
      <c r="GI267" s="123"/>
      <c r="GJ267" s="123"/>
      <c r="GK267" s="123"/>
      <c r="GL267" s="123"/>
      <c r="GM267" s="123"/>
      <c r="GN267" s="123"/>
      <c r="GO267" s="123"/>
      <c r="GP267" s="123"/>
      <c r="GQ267" s="123"/>
      <c r="GR267" s="123"/>
      <c r="GS267" s="123"/>
      <c r="GT267" s="123"/>
      <c r="GU267" s="123"/>
      <c r="GV267" s="123"/>
      <c r="GW267" s="123"/>
      <c r="GX267" s="123"/>
      <c r="GY267" s="123"/>
      <c r="GZ267" s="123"/>
      <c r="HA267" s="123"/>
      <c r="HB267" s="123"/>
      <c r="HC267" s="123"/>
      <c r="HD267" s="123"/>
      <c r="HE267" s="123"/>
      <c r="HF267" s="123"/>
      <c r="HG267" s="123"/>
      <c r="HH267" s="123"/>
      <c r="HI267" s="123"/>
      <c r="HJ267" s="123"/>
      <c r="HK267" s="123"/>
      <c r="HL267" s="123"/>
      <c r="HM267" s="123"/>
      <c r="HN267" s="123"/>
      <c r="HO267" s="123"/>
      <c r="HP267" s="123"/>
      <c r="HQ267" s="123"/>
      <c r="HR267" s="123"/>
      <c r="HS267" s="123"/>
      <c r="HT267" s="123"/>
      <c r="HU267" s="123"/>
      <c r="HV267" s="123"/>
      <c r="HW267" s="123"/>
      <c r="HX267" s="123"/>
      <c r="HY267" s="123"/>
      <c r="HZ267" s="123"/>
      <c r="IA267" s="123"/>
      <c r="IB267" s="123"/>
      <c r="IC267" s="123"/>
      <c r="ID267" s="123"/>
      <c r="IE267" s="123"/>
      <c r="IF267" s="123"/>
      <c r="IG267" s="123"/>
      <c r="IH267" s="123"/>
      <c r="II267" s="123"/>
      <c r="IJ267" s="123"/>
      <c r="IK267" s="123"/>
      <c r="IL267" s="123"/>
      <c r="IM267" s="123"/>
      <c r="IN267" s="123"/>
      <c r="IO267" s="123"/>
      <c r="IP267" s="123"/>
      <c r="IQ267" s="123"/>
      <c r="IR267" s="123"/>
      <c r="IS267" s="123"/>
      <c r="IT267" s="123"/>
      <c r="IU267" s="123"/>
    </row>
    <row r="268" spans="1:255" s="124" customFormat="1" ht="26.5" customHeight="1">
      <c r="A268" s="155"/>
      <c r="B268" s="724" t="s">
        <v>550</v>
      </c>
      <c r="C268" s="724"/>
      <c r="D268" s="227"/>
      <c r="E268" s="233"/>
      <c r="F268" s="123"/>
      <c r="G268" s="123"/>
      <c r="H268" s="401"/>
      <c r="I268" s="123"/>
      <c r="J268" s="123"/>
      <c r="K268" s="123"/>
      <c r="L268" s="123"/>
      <c r="M268" s="123"/>
      <c r="N268" s="123"/>
      <c r="O268" s="123"/>
      <c r="P268" s="123"/>
      <c r="Q268" s="123"/>
      <c r="R268" s="123"/>
      <c r="S268" s="123"/>
      <c r="T268" s="123"/>
      <c r="U268" s="123"/>
      <c r="V268" s="123"/>
      <c r="W268" s="123"/>
      <c r="X268" s="123"/>
      <c r="Y268" s="123"/>
      <c r="Z268" s="123"/>
      <c r="AA268" s="123"/>
      <c r="AB268" s="123"/>
      <c r="AC268" s="123"/>
      <c r="AD268" s="123"/>
      <c r="AE268" s="123"/>
      <c r="AF268" s="123"/>
      <c r="AG268" s="123"/>
      <c r="AH268" s="123"/>
      <c r="AI268" s="123"/>
      <c r="AJ268" s="123"/>
      <c r="AK268" s="123"/>
      <c r="AL268" s="123"/>
      <c r="AM268" s="123"/>
      <c r="AN268" s="123"/>
      <c r="AO268" s="123"/>
      <c r="AP268" s="123"/>
      <c r="AQ268" s="123"/>
      <c r="AR268" s="123"/>
      <c r="AS268" s="123"/>
      <c r="AT268" s="123"/>
      <c r="AU268" s="123"/>
      <c r="AV268" s="123"/>
      <c r="AW268" s="123"/>
      <c r="AX268" s="123"/>
      <c r="AY268" s="123"/>
      <c r="AZ268" s="123"/>
      <c r="BA268" s="123"/>
      <c r="BB268" s="123"/>
      <c r="BC268" s="123"/>
      <c r="BD268" s="123"/>
      <c r="BE268" s="123"/>
      <c r="BF268" s="123"/>
      <c r="BG268" s="123"/>
      <c r="BH268" s="123"/>
      <c r="BI268" s="123"/>
      <c r="BJ268" s="123"/>
      <c r="BK268" s="123"/>
      <c r="BL268" s="123"/>
      <c r="BM268" s="123"/>
      <c r="BN268" s="123"/>
      <c r="BO268" s="123"/>
      <c r="BP268" s="123"/>
      <c r="BQ268" s="123"/>
      <c r="BR268" s="123"/>
      <c r="BS268" s="123"/>
      <c r="BT268" s="123"/>
      <c r="BU268" s="123"/>
      <c r="BV268" s="123"/>
      <c r="BW268" s="123"/>
      <c r="BX268" s="123"/>
      <c r="BY268" s="123"/>
      <c r="BZ268" s="123"/>
      <c r="CA268" s="123"/>
      <c r="CB268" s="123"/>
      <c r="CC268" s="123"/>
      <c r="CD268" s="123"/>
      <c r="CE268" s="123"/>
      <c r="CF268" s="123"/>
      <c r="CG268" s="123"/>
      <c r="CH268" s="123"/>
      <c r="CI268" s="123"/>
      <c r="CJ268" s="123"/>
      <c r="CK268" s="123"/>
      <c r="CL268" s="123"/>
      <c r="CM268" s="123"/>
      <c r="CN268" s="123"/>
      <c r="CO268" s="123"/>
      <c r="CP268" s="123"/>
      <c r="CQ268" s="123"/>
      <c r="CR268" s="123"/>
      <c r="CS268" s="123"/>
      <c r="CT268" s="123"/>
      <c r="CU268" s="123"/>
      <c r="CV268" s="123"/>
      <c r="CW268" s="123"/>
      <c r="CX268" s="123"/>
      <c r="CY268" s="123"/>
      <c r="CZ268" s="123"/>
      <c r="DA268" s="123"/>
      <c r="DB268" s="123"/>
      <c r="DC268" s="123"/>
      <c r="DD268" s="123"/>
      <c r="DE268" s="123"/>
      <c r="DF268" s="123"/>
      <c r="DG268" s="123"/>
      <c r="DH268" s="123"/>
      <c r="DI268" s="123"/>
      <c r="DJ268" s="123"/>
      <c r="DK268" s="123"/>
      <c r="DL268" s="123"/>
      <c r="DM268" s="123"/>
      <c r="DN268" s="123"/>
      <c r="DO268" s="123"/>
      <c r="DP268" s="123"/>
      <c r="DQ268" s="123"/>
      <c r="DR268" s="123"/>
      <c r="DS268" s="123"/>
      <c r="DT268" s="123"/>
      <c r="DU268" s="123"/>
      <c r="DV268" s="123"/>
      <c r="DW268" s="123"/>
      <c r="DX268" s="123"/>
      <c r="DY268" s="123"/>
      <c r="DZ268" s="123"/>
      <c r="EA268" s="123"/>
      <c r="EB268" s="123"/>
      <c r="EC268" s="123"/>
      <c r="ED268" s="123"/>
      <c r="EE268" s="123"/>
      <c r="EF268" s="123"/>
      <c r="EG268" s="123"/>
      <c r="EH268" s="123"/>
      <c r="EI268" s="123"/>
      <c r="EJ268" s="123"/>
      <c r="EK268" s="123"/>
      <c r="EL268" s="123"/>
      <c r="EM268" s="123"/>
      <c r="EN268" s="123"/>
      <c r="EO268" s="123"/>
      <c r="EP268" s="123"/>
      <c r="EQ268" s="123"/>
      <c r="ER268" s="123"/>
      <c r="ES268" s="123"/>
      <c r="ET268" s="123"/>
      <c r="EU268" s="123"/>
      <c r="EV268" s="123"/>
      <c r="EW268" s="123"/>
      <c r="EX268" s="123"/>
      <c r="EY268" s="123"/>
      <c r="EZ268" s="123"/>
      <c r="FA268" s="123"/>
      <c r="FB268" s="123"/>
      <c r="FC268" s="123"/>
      <c r="FD268" s="123"/>
      <c r="FE268" s="123"/>
      <c r="FF268" s="123"/>
      <c r="FG268" s="123"/>
      <c r="FH268" s="123"/>
      <c r="FI268" s="123"/>
      <c r="FJ268" s="123"/>
      <c r="FK268" s="123"/>
      <c r="FL268" s="123"/>
      <c r="FM268" s="123"/>
      <c r="FN268" s="123"/>
      <c r="FO268" s="123"/>
      <c r="FP268" s="123"/>
      <c r="FQ268" s="123"/>
      <c r="FR268" s="123"/>
      <c r="FS268" s="123"/>
      <c r="FT268" s="123"/>
      <c r="FU268" s="123"/>
      <c r="FV268" s="123"/>
      <c r="FW268" s="123"/>
      <c r="FX268" s="123"/>
      <c r="FY268" s="123"/>
      <c r="FZ268" s="123"/>
      <c r="GA268" s="123"/>
      <c r="GB268" s="123"/>
      <c r="GC268" s="123"/>
      <c r="GD268" s="123"/>
      <c r="GE268" s="123"/>
      <c r="GF268" s="123"/>
      <c r="GG268" s="123"/>
      <c r="GH268" s="123"/>
      <c r="GI268" s="123"/>
      <c r="GJ268" s="123"/>
      <c r="GK268" s="123"/>
      <c r="GL268" s="123"/>
      <c r="GM268" s="123"/>
      <c r="GN268" s="123"/>
      <c r="GO268" s="123"/>
      <c r="GP268" s="123"/>
      <c r="GQ268" s="123"/>
      <c r="GR268" s="123"/>
      <c r="GS268" s="123"/>
      <c r="GT268" s="123"/>
      <c r="GU268" s="123"/>
      <c r="GV268" s="123"/>
      <c r="GW268" s="123"/>
      <c r="GX268" s="123"/>
      <c r="GY268" s="123"/>
      <c r="GZ268" s="123"/>
      <c r="HA268" s="123"/>
      <c r="HB268" s="123"/>
      <c r="HC268" s="123"/>
      <c r="HD268" s="123"/>
      <c r="HE268" s="123"/>
      <c r="HF268" s="123"/>
      <c r="HG268" s="123"/>
      <c r="HH268" s="123"/>
      <c r="HI268" s="123"/>
      <c r="HJ268" s="123"/>
      <c r="HK268" s="123"/>
      <c r="HL268" s="123"/>
      <c r="HM268" s="123"/>
      <c r="HN268" s="123"/>
      <c r="HO268" s="123"/>
      <c r="HP268" s="123"/>
      <c r="HQ268" s="123"/>
      <c r="HR268" s="123"/>
      <c r="HS268" s="123"/>
      <c r="HT268" s="123"/>
      <c r="HU268" s="123"/>
      <c r="HV268" s="123"/>
      <c r="HW268" s="123"/>
      <c r="HX268" s="123"/>
      <c r="HY268" s="123"/>
      <c r="HZ268" s="123"/>
      <c r="IA268" s="123"/>
      <c r="IB268" s="123"/>
      <c r="IC268" s="123"/>
      <c r="ID268" s="123"/>
      <c r="IE268" s="123"/>
      <c r="IF268" s="123"/>
      <c r="IG268" s="123"/>
      <c r="IH268" s="123"/>
      <c r="II268" s="123"/>
      <c r="IJ268" s="123"/>
      <c r="IK268" s="123"/>
      <c r="IL268" s="123"/>
      <c r="IM268" s="123"/>
      <c r="IN268" s="123"/>
      <c r="IO268" s="123"/>
      <c r="IP268" s="123"/>
      <c r="IQ268" s="123"/>
      <c r="IR268" s="123"/>
      <c r="IS268" s="123"/>
      <c r="IT268" s="123"/>
      <c r="IU268" s="123"/>
    </row>
    <row r="269" spans="1:255" s="124" customFormat="1" ht="26.5" customHeight="1">
      <c r="A269" s="155"/>
      <c r="B269" s="724" t="s">
        <v>551</v>
      </c>
      <c r="C269" s="724"/>
      <c r="D269" s="227"/>
      <c r="E269" s="334"/>
      <c r="F269" s="123"/>
      <c r="G269" s="123"/>
      <c r="H269" s="401"/>
      <c r="I269" s="123"/>
      <c r="J269" s="123"/>
      <c r="K269" s="123"/>
      <c r="L269" s="123"/>
      <c r="M269" s="123"/>
      <c r="N269" s="123"/>
      <c r="O269" s="123"/>
      <c r="P269" s="123"/>
      <c r="Q269" s="123"/>
      <c r="R269" s="123"/>
      <c r="S269" s="123"/>
      <c r="T269" s="123"/>
      <c r="U269" s="123"/>
      <c r="V269" s="123"/>
      <c r="W269" s="123"/>
      <c r="X269" s="123"/>
      <c r="Y269" s="123"/>
      <c r="Z269" s="123"/>
      <c r="AA269" s="123"/>
      <c r="AB269" s="123"/>
      <c r="AC269" s="123"/>
      <c r="AD269" s="123"/>
      <c r="AE269" s="123"/>
      <c r="AF269" s="123"/>
      <c r="AG269" s="123"/>
      <c r="AH269" s="123"/>
      <c r="AI269" s="123"/>
      <c r="AJ269" s="123"/>
      <c r="AK269" s="123"/>
      <c r="AL269" s="123"/>
      <c r="AM269" s="123"/>
      <c r="AN269" s="123"/>
      <c r="AO269" s="123"/>
      <c r="AP269" s="123"/>
      <c r="AQ269" s="123"/>
      <c r="AR269" s="123"/>
      <c r="AS269" s="123"/>
      <c r="AT269" s="123"/>
      <c r="AU269" s="123"/>
      <c r="AV269" s="123"/>
      <c r="AW269" s="123"/>
      <c r="AX269" s="123"/>
      <c r="AY269" s="123"/>
      <c r="AZ269" s="123"/>
      <c r="BA269" s="123"/>
      <c r="BB269" s="123"/>
      <c r="BC269" s="123"/>
      <c r="BD269" s="123"/>
      <c r="BE269" s="123"/>
      <c r="BF269" s="123"/>
      <c r="BG269" s="123"/>
      <c r="BH269" s="123"/>
      <c r="BI269" s="123"/>
      <c r="BJ269" s="123"/>
      <c r="BK269" s="123"/>
      <c r="BL269" s="123"/>
      <c r="BM269" s="123"/>
      <c r="BN269" s="123"/>
      <c r="BO269" s="123"/>
      <c r="BP269" s="123"/>
      <c r="BQ269" s="123"/>
      <c r="BR269" s="123"/>
      <c r="BS269" s="123"/>
      <c r="BT269" s="123"/>
      <c r="BU269" s="123"/>
      <c r="BV269" s="123"/>
      <c r="BW269" s="123"/>
      <c r="BX269" s="123"/>
      <c r="BY269" s="123"/>
      <c r="BZ269" s="123"/>
      <c r="CA269" s="123"/>
      <c r="CB269" s="123"/>
      <c r="CC269" s="123"/>
      <c r="CD269" s="123"/>
      <c r="CE269" s="123"/>
      <c r="CF269" s="123"/>
      <c r="CG269" s="123"/>
      <c r="CH269" s="123"/>
      <c r="CI269" s="123"/>
      <c r="CJ269" s="123"/>
      <c r="CK269" s="123"/>
      <c r="CL269" s="123"/>
      <c r="CM269" s="123"/>
      <c r="CN269" s="123"/>
      <c r="CO269" s="123"/>
      <c r="CP269" s="123"/>
      <c r="CQ269" s="123"/>
      <c r="CR269" s="123"/>
      <c r="CS269" s="123"/>
      <c r="CT269" s="123"/>
      <c r="CU269" s="123"/>
      <c r="CV269" s="123"/>
      <c r="CW269" s="123"/>
      <c r="CX269" s="123"/>
      <c r="CY269" s="123"/>
      <c r="CZ269" s="123"/>
      <c r="DA269" s="123"/>
      <c r="DB269" s="123"/>
      <c r="DC269" s="123"/>
      <c r="DD269" s="123"/>
      <c r="DE269" s="123"/>
      <c r="DF269" s="123"/>
      <c r="DG269" s="123"/>
      <c r="DH269" s="123"/>
      <c r="DI269" s="123"/>
      <c r="DJ269" s="123"/>
      <c r="DK269" s="123"/>
      <c r="DL269" s="123"/>
      <c r="DM269" s="123"/>
      <c r="DN269" s="123"/>
      <c r="DO269" s="123"/>
      <c r="DP269" s="123"/>
      <c r="DQ269" s="123"/>
      <c r="DR269" s="123"/>
      <c r="DS269" s="123"/>
      <c r="DT269" s="123"/>
      <c r="DU269" s="123"/>
      <c r="DV269" s="123"/>
      <c r="DW269" s="123"/>
      <c r="DX269" s="123"/>
      <c r="DY269" s="123"/>
      <c r="DZ269" s="123"/>
      <c r="EA269" s="123"/>
      <c r="EB269" s="123"/>
      <c r="EC269" s="123"/>
      <c r="ED269" s="123"/>
      <c r="EE269" s="123"/>
      <c r="EF269" s="123"/>
      <c r="EG269" s="123"/>
      <c r="EH269" s="123"/>
      <c r="EI269" s="123"/>
      <c r="EJ269" s="123"/>
      <c r="EK269" s="123"/>
      <c r="EL269" s="123"/>
      <c r="EM269" s="123"/>
      <c r="EN269" s="123"/>
      <c r="EO269" s="123"/>
      <c r="EP269" s="123"/>
      <c r="EQ269" s="123"/>
      <c r="ER269" s="123"/>
      <c r="ES269" s="123"/>
      <c r="ET269" s="123"/>
      <c r="EU269" s="123"/>
      <c r="EV269" s="123"/>
      <c r="EW269" s="123"/>
      <c r="EX269" s="123"/>
      <c r="EY269" s="123"/>
      <c r="EZ269" s="123"/>
      <c r="FA269" s="123"/>
      <c r="FB269" s="123"/>
      <c r="FC269" s="123"/>
      <c r="FD269" s="123"/>
      <c r="FE269" s="123"/>
      <c r="FF269" s="123"/>
      <c r="FG269" s="123"/>
      <c r="FH269" s="123"/>
      <c r="FI269" s="123"/>
      <c r="FJ269" s="123"/>
      <c r="FK269" s="123"/>
      <c r="FL269" s="123"/>
      <c r="FM269" s="123"/>
      <c r="FN269" s="123"/>
      <c r="FO269" s="123"/>
      <c r="FP269" s="123"/>
      <c r="FQ269" s="123"/>
      <c r="FR269" s="123"/>
      <c r="FS269" s="123"/>
      <c r="FT269" s="123"/>
      <c r="FU269" s="123"/>
      <c r="FV269" s="123"/>
      <c r="FW269" s="123"/>
      <c r="FX269" s="123"/>
      <c r="FY269" s="123"/>
      <c r="FZ269" s="123"/>
      <c r="GA269" s="123"/>
      <c r="GB269" s="123"/>
      <c r="GC269" s="123"/>
      <c r="GD269" s="123"/>
      <c r="GE269" s="123"/>
      <c r="GF269" s="123"/>
      <c r="GG269" s="123"/>
      <c r="GH269" s="123"/>
      <c r="GI269" s="123"/>
      <c r="GJ269" s="123"/>
      <c r="GK269" s="123"/>
      <c r="GL269" s="123"/>
      <c r="GM269" s="123"/>
      <c r="GN269" s="123"/>
      <c r="GO269" s="123"/>
      <c r="GP269" s="123"/>
      <c r="GQ269" s="123"/>
      <c r="GR269" s="123"/>
      <c r="GS269" s="123"/>
      <c r="GT269" s="123"/>
      <c r="GU269" s="123"/>
      <c r="GV269" s="123"/>
      <c r="GW269" s="123"/>
      <c r="GX269" s="123"/>
      <c r="GY269" s="123"/>
      <c r="GZ269" s="123"/>
      <c r="HA269" s="123"/>
      <c r="HB269" s="123"/>
      <c r="HC269" s="123"/>
      <c r="HD269" s="123"/>
      <c r="HE269" s="123"/>
      <c r="HF269" s="123"/>
      <c r="HG269" s="123"/>
      <c r="HH269" s="123"/>
      <c r="HI269" s="123"/>
      <c r="HJ269" s="123"/>
      <c r="HK269" s="123"/>
      <c r="HL269" s="123"/>
      <c r="HM269" s="123"/>
      <c r="HN269" s="123"/>
      <c r="HO269" s="123"/>
      <c r="HP269" s="123"/>
      <c r="HQ269" s="123"/>
      <c r="HR269" s="123"/>
      <c r="HS269" s="123"/>
      <c r="HT269" s="123"/>
      <c r="HU269" s="123"/>
      <c r="HV269" s="123"/>
      <c r="HW269" s="123"/>
      <c r="HX269" s="123"/>
      <c r="HY269" s="123"/>
      <c r="HZ269" s="123"/>
      <c r="IA269" s="123"/>
      <c r="IB269" s="123"/>
      <c r="IC269" s="123"/>
      <c r="ID269" s="123"/>
      <c r="IE269" s="123"/>
      <c r="IF269" s="123"/>
      <c r="IG269" s="123"/>
      <c r="IH269" s="123"/>
      <c r="II269" s="123"/>
      <c r="IJ269" s="123"/>
      <c r="IK269" s="123"/>
      <c r="IL269" s="123"/>
      <c r="IM269" s="123"/>
      <c r="IN269" s="123"/>
      <c r="IO269" s="123"/>
      <c r="IP269" s="123"/>
      <c r="IQ269" s="123"/>
      <c r="IR269" s="123"/>
      <c r="IS269" s="123"/>
      <c r="IT269" s="123"/>
      <c r="IU269" s="123"/>
    </row>
    <row r="270" spans="1:255" s="124" customFormat="1" ht="26.5" customHeight="1">
      <c r="A270" s="152"/>
      <c r="B270" s="724" t="s">
        <v>552</v>
      </c>
      <c r="C270" s="724"/>
      <c r="D270" s="227"/>
      <c r="E270" s="334"/>
      <c r="F270" s="123"/>
      <c r="G270" s="123"/>
      <c r="H270" s="401"/>
      <c r="I270" s="123"/>
      <c r="J270" s="123"/>
      <c r="K270" s="123"/>
      <c r="L270" s="123"/>
      <c r="M270" s="123"/>
      <c r="N270" s="123"/>
      <c r="O270" s="123"/>
      <c r="P270" s="123"/>
      <c r="Q270" s="123"/>
      <c r="R270" s="123"/>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3"/>
      <c r="AP270" s="123"/>
      <c r="AQ270" s="123"/>
      <c r="AR270" s="123"/>
      <c r="AS270" s="123"/>
      <c r="AT270" s="123"/>
      <c r="AU270" s="123"/>
      <c r="AV270" s="123"/>
      <c r="AW270" s="123"/>
      <c r="AX270" s="123"/>
      <c r="AY270" s="123"/>
      <c r="AZ270" s="123"/>
      <c r="BA270" s="123"/>
      <c r="BB270" s="123"/>
      <c r="BC270" s="123"/>
      <c r="BD270" s="123"/>
      <c r="BE270" s="123"/>
      <c r="BF270" s="123"/>
      <c r="BG270" s="123"/>
      <c r="BH270" s="123"/>
      <c r="BI270" s="123"/>
      <c r="BJ270" s="123"/>
      <c r="BK270" s="123"/>
      <c r="BL270" s="123"/>
      <c r="BM270" s="123"/>
      <c r="BN270" s="123"/>
      <c r="BO270" s="123"/>
      <c r="BP270" s="123"/>
      <c r="BQ270" s="123"/>
      <c r="BR270" s="123"/>
      <c r="BS270" s="123"/>
      <c r="BT270" s="123"/>
      <c r="BU270" s="123"/>
      <c r="BV270" s="123"/>
      <c r="BW270" s="123"/>
      <c r="BX270" s="123"/>
      <c r="BY270" s="123"/>
      <c r="BZ270" s="123"/>
      <c r="CA270" s="123"/>
      <c r="CB270" s="123"/>
      <c r="CC270" s="123"/>
      <c r="CD270" s="123"/>
      <c r="CE270" s="123"/>
      <c r="CF270" s="123"/>
      <c r="CG270" s="123"/>
      <c r="CH270" s="123"/>
      <c r="CI270" s="123"/>
      <c r="CJ270" s="123"/>
      <c r="CK270" s="123"/>
      <c r="CL270" s="123"/>
      <c r="CM270" s="123"/>
      <c r="CN270" s="123"/>
      <c r="CO270" s="123"/>
      <c r="CP270" s="123"/>
      <c r="CQ270" s="123"/>
      <c r="CR270" s="123"/>
      <c r="CS270" s="123"/>
      <c r="CT270" s="123"/>
      <c r="CU270" s="123"/>
      <c r="CV270" s="123"/>
      <c r="CW270" s="123"/>
      <c r="CX270" s="123"/>
      <c r="CY270" s="123"/>
      <c r="CZ270" s="123"/>
      <c r="DA270" s="123"/>
      <c r="DB270" s="123"/>
      <c r="DC270" s="123"/>
      <c r="DD270" s="123"/>
      <c r="DE270" s="123"/>
      <c r="DF270" s="123"/>
      <c r="DG270" s="123"/>
      <c r="DH270" s="123"/>
      <c r="DI270" s="123"/>
      <c r="DJ270" s="123"/>
      <c r="DK270" s="123"/>
      <c r="DL270" s="123"/>
      <c r="DM270" s="123"/>
      <c r="DN270" s="123"/>
      <c r="DO270" s="123"/>
      <c r="DP270" s="123"/>
      <c r="DQ270" s="123"/>
      <c r="DR270" s="123"/>
      <c r="DS270" s="123"/>
      <c r="DT270" s="123"/>
      <c r="DU270" s="123"/>
      <c r="DV270" s="123"/>
      <c r="DW270" s="123"/>
      <c r="DX270" s="123"/>
      <c r="DY270" s="123"/>
      <c r="DZ270" s="123"/>
      <c r="EA270" s="123"/>
      <c r="EB270" s="123"/>
      <c r="EC270" s="123"/>
      <c r="ED270" s="123"/>
      <c r="EE270" s="123"/>
      <c r="EF270" s="123"/>
      <c r="EG270" s="123"/>
      <c r="EH270" s="123"/>
      <c r="EI270" s="123"/>
      <c r="EJ270" s="123"/>
      <c r="EK270" s="123"/>
      <c r="EL270" s="123"/>
      <c r="EM270" s="123"/>
      <c r="EN270" s="123"/>
      <c r="EO270" s="123"/>
      <c r="EP270" s="123"/>
      <c r="EQ270" s="123"/>
      <c r="ER270" s="123"/>
      <c r="ES270" s="123"/>
      <c r="ET270" s="123"/>
      <c r="EU270" s="123"/>
      <c r="EV270" s="123"/>
      <c r="EW270" s="123"/>
      <c r="EX270" s="123"/>
      <c r="EY270" s="123"/>
      <c r="EZ270" s="123"/>
      <c r="FA270" s="123"/>
      <c r="FB270" s="123"/>
      <c r="FC270" s="123"/>
      <c r="FD270" s="123"/>
      <c r="FE270" s="123"/>
      <c r="FF270" s="123"/>
      <c r="FG270" s="123"/>
      <c r="FH270" s="123"/>
      <c r="FI270" s="123"/>
      <c r="FJ270" s="123"/>
      <c r="FK270" s="123"/>
      <c r="FL270" s="123"/>
      <c r="FM270" s="123"/>
      <c r="FN270" s="123"/>
      <c r="FO270" s="123"/>
      <c r="FP270" s="123"/>
      <c r="FQ270" s="123"/>
      <c r="FR270" s="123"/>
      <c r="FS270" s="123"/>
      <c r="FT270" s="123"/>
      <c r="FU270" s="123"/>
      <c r="FV270" s="123"/>
      <c r="FW270" s="123"/>
      <c r="FX270" s="123"/>
      <c r="FY270" s="123"/>
      <c r="FZ270" s="123"/>
      <c r="GA270" s="123"/>
      <c r="GB270" s="123"/>
      <c r="GC270" s="123"/>
      <c r="GD270" s="123"/>
      <c r="GE270" s="123"/>
      <c r="GF270" s="123"/>
      <c r="GG270" s="123"/>
      <c r="GH270" s="123"/>
      <c r="GI270" s="123"/>
      <c r="GJ270" s="123"/>
      <c r="GK270" s="123"/>
      <c r="GL270" s="123"/>
      <c r="GM270" s="123"/>
      <c r="GN270" s="123"/>
      <c r="GO270" s="123"/>
      <c r="GP270" s="123"/>
      <c r="GQ270" s="123"/>
      <c r="GR270" s="123"/>
      <c r="GS270" s="123"/>
      <c r="GT270" s="123"/>
      <c r="GU270" s="123"/>
      <c r="GV270" s="123"/>
      <c r="GW270" s="123"/>
      <c r="GX270" s="123"/>
      <c r="GY270" s="123"/>
      <c r="GZ270" s="123"/>
      <c r="HA270" s="123"/>
      <c r="HB270" s="123"/>
      <c r="HC270" s="123"/>
      <c r="HD270" s="123"/>
      <c r="HE270" s="123"/>
      <c r="HF270" s="123"/>
      <c r="HG270" s="123"/>
      <c r="HH270" s="123"/>
      <c r="HI270" s="123"/>
      <c r="HJ270" s="123"/>
      <c r="HK270" s="123"/>
      <c r="HL270" s="123"/>
      <c r="HM270" s="123"/>
      <c r="HN270" s="123"/>
      <c r="HO270" s="123"/>
      <c r="HP270" s="123"/>
      <c r="HQ270" s="123"/>
      <c r="HR270" s="123"/>
      <c r="HS270" s="123"/>
      <c r="HT270" s="123"/>
      <c r="HU270" s="123"/>
      <c r="HV270" s="123"/>
      <c r="HW270" s="123"/>
      <c r="HX270" s="123"/>
      <c r="HY270" s="123"/>
      <c r="HZ270" s="123"/>
      <c r="IA270" s="123"/>
      <c r="IB270" s="123"/>
      <c r="IC270" s="123"/>
      <c r="ID270" s="123"/>
      <c r="IE270" s="123"/>
      <c r="IF270" s="123"/>
      <c r="IG270" s="123"/>
      <c r="IH270" s="123"/>
      <c r="II270" s="123"/>
      <c r="IJ270" s="123"/>
      <c r="IK270" s="123"/>
      <c r="IL270" s="123"/>
      <c r="IM270" s="123"/>
      <c r="IN270" s="123"/>
      <c r="IO270" s="123"/>
      <c r="IP270" s="123"/>
      <c r="IQ270" s="123"/>
      <c r="IR270" s="123"/>
      <c r="IS270" s="123"/>
      <c r="IT270" s="123"/>
      <c r="IU270" s="123"/>
    </row>
    <row r="271" spans="1:255" s="124" customFormat="1" ht="26.5" customHeight="1">
      <c r="A271" s="155"/>
      <c r="B271" s="724" t="s">
        <v>546</v>
      </c>
      <c r="C271" s="724"/>
      <c r="D271" s="227"/>
      <c r="E271" s="334"/>
      <c r="F271" s="123"/>
      <c r="G271" s="123"/>
      <c r="H271" s="401"/>
      <c r="I271" s="123"/>
      <c r="J271" s="123"/>
      <c r="K271" s="123"/>
      <c r="L271" s="123"/>
      <c r="M271" s="123"/>
      <c r="N271" s="123"/>
      <c r="O271" s="123"/>
      <c r="P271" s="123"/>
      <c r="Q271" s="123"/>
      <c r="R271" s="123"/>
      <c r="S271" s="123"/>
      <c r="T271" s="123"/>
      <c r="U271" s="123"/>
      <c r="V271" s="123"/>
      <c r="W271" s="123"/>
      <c r="X271" s="123"/>
      <c r="Y271" s="123"/>
      <c r="Z271" s="123"/>
      <c r="AA271" s="123"/>
      <c r="AB271" s="123"/>
      <c r="AC271" s="123"/>
      <c r="AD271" s="123"/>
      <c r="AE271" s="123"/>
      <c r="AF271" s="123"/>
      <c r="AG271" s="123"/>
      <c r="AH271" s="123"/>
      <c r="AI271" s="123"/>
      <c r="AJ271" s="123"/>
      <c r="AK271" s="123"/>
      <c r="AL271" s="123"/>
      <c r="AM271" s="123"/>
      <c r="AN271" s="123"/>
      <c r="AO271" s="123"/>
      <c r="AP271" s="123"/>
      <c r="AQ271" s="123"/>
      <c r="AR271" s="123"/>
      <c r="AS271" s="123"/>
      <c r="AT271" s="123"/>
      <c r="AU271" s="123"/>
      <c r="AV271" s="123"/>
      <c r="AW271" s="123"/>
      <c r="AX271" s="123"/>
      <c r="AY271" s="123"/>
      <c r="AZ271" s="123"/>
      <c r="BA271" s="123"/>
      <c r="BB271" s="123"/>
      <c r="BC271" s="123"/>
      <c r="BD271" s="123"/>
      <c r="BE271" s="123"/>
      <c r="BF271" s="123"/>
      <c r="BG271" s="123"/>
      <c r="BH271" s="123"/>
      <c r="BI271" s="123"/>
      <c r="BJ271" s="123"/>
      <c r="BK271" s="123"/>
      <c r="BL271" s="123"/>
      <c r="BM271" s="123"/>
      <c r="BN271" s="123"/>
      <c r="BO271" s="123"/>
      <c r="BP271" s="123"/>
      <c r="BQ271" s="123"/>
      <c r="BR271" s="123"/>
      <c r="BS271" s="123"/>
      <c r="BT271" s="123"/>
      <c r="BU271" s="123"/>
      <c r="BV271" s="123"/>
      <c r="BW271" s="123"/>
      <c r="BX271" s="123"/>
      <c r="BY271" s="123"/>
      <c r="BZ271" s="123"/>
      <c r="CA271" s="123"/>
      <c r="CB271" s="123"/>
      <c r="CC271" s="123"/>
      <c r="CD271" s="123"/>
      <c r="CE271" s="123"/>
      <c r="CF271" s="123"/>
      <c r="CG271" s="123"/>
      <c r="CH271" s="123"/>
      <c r="CI271" s="123"/>
      <c r="CJ271" s="123"/>
      <c r="CK271" s="123"/>
      <c r="CL271" s="123"/>
      <c r="CM271" s="123"/>
      <c r="CN271" s="123"/>
      <c r="CO271" s="123"/>
      <c r="CP271" s="123"/>
      <c r="CQ271" s="123"/>
      <c r="CR271" s="123"/>
      <c r="CS271" s="123"/>
      <c r="CT271" s="123"/>
      <c r="CU271" s="123"/>
      <c r="CV271" s="123"/>
      <c r="CW271" s="123"/>
      <c r="CX271" s="123"/>
      <c r="CY271" s="123"/>
      <c r="CZ271" s="123"/>
      <c r="DA271" s="123"/>
      <c r="DB271" s="123"/>
      <c r="DC271" s="123"/>
      <c r="DD271" s="123"/>
      <c r="DE271" s="123"/>
      <c r="DF271" s="123"/>
      <c r="DG271" s="123"/>
      <c r="DH271" s="123"/>
      <c r="DI271" s="123"/>
      <c r="DJ271" s="123"/>
      <c r="DK271" s="123"/>
      <c r="DL271" s="123"/>
      <c r="DM271" s="123"/>
      <c r="DN271" s="123"/>
      <c r="DO271" s="123"/>
      <c r="DP271" s="123"/>
      <c r="DQ271" s="123"/>
      <c r="DR271" s="123"/>
      <c r="DS271" s="123"/>
      <c r="DT271" s="123"/>
      <c r="DU271" s="123"/>
      <c r="DV271" s="123"/>
      <c r="DW271" s="123"/>
      <c r="DX271" s="123"/>
      <c r="DY271" s="123"/>
      <c r="DZ271" s="123"/>
      <c r="EA271" s="123"/>
      <c r="EB271" s="123"/>
      <c r="EC271" s="123"/>
      <c r="ED271" s="123"/>
      <c r="EE271" s="123"/>
      <c r="EF271" s="123"/>
      <c r="EG271" s="123"/>
      <c r="EH271" s="123"/>
      <c r="EI271" s="123"/>
      <c r="EJ271" s="123"/>
      <c r="EK271" s="123"/>
      <c r="EL271" s="123"/>
      <c r="EM271" s="123"/>
      <c r="EN271" s="123"/>
      <c r="EO271" s="123"/>
      <c r="EP271" s="123"/>
      <c r="EQ271" s="123"/>
      <c r="ER271" s="123"/>
      <c r="ES271" s="123"/>
      <c r="ET271" s="123"/>
      <c r="EU271" s="123"/>
      <c r="EV271" s="123"/>
      <c r="EW271" s="123"/>
      <c r="EX271" s="123"/>
      <c r="EY271" s="123"/>
      <c r="EZ271" s="123"/>
      <c r="FA271" s="123"/>
      <c r="FB271" s="123"/>
      <c r="FC271" s="123"/>
      <c r="FD271" s="123"/>
      <c r="FE271" s="123"/>
      <c r="FF271" s="123"/>
      <c r="FG271" s="123"/>
      <c r="FH271" s="123"/>
      <c r="FI271" s="123"/>
      <c r="FJ271" s="123"/>
      <c r="FK271" s="123"/>
      <c r="FL271" s="123"/>
      <c r="FM271" s="123"/>
      <c r="FN271" s="123"/>
      <c r="FO271" s="123"/>
      <c r="FP271" s="123"/>
      <c r="FQ271" s="123"/>
      <c r="FR271" s="123"/>
      <c r="FS271" s="123"/>
      <c r="FT271" s="123"/>
      <c r="FU271" s="123"/>
      <c r="FV271" s="123"/>
      <c r="FW271" s="123"/>
      <c r="FX271" s="123"/>
      <c r="FY271" s="123"/>
      <c r="FZ271" s="123"/>
      <c r="GA271" s="123"/>
      <c r="GB271" s="123"/>
      <c r="GC271" s="123"/>
      <c r="GD271" s="123"/>
      <c r="GE271" s="123"/>
      <c r="GF271" s="123"/>
      <c r="GG271" s="123"/>
      <c r="GH271" s="123"/>
      <c r="GI271" s="123"/>
      <c r="GJ271" s="123"/>
      <c r="GK271" s="123"/>
      <c r="GL271" s="123"/>
      <c r="GM271" s="123"/>
      <c r="GN271" s="123"/>
      <c r="GO271" s="123"/>
      <c r="GP271" s="123"/>
      <c r="GQ271" s="123"/>
      <c r="GR271" s="123"/>
      <c r="GS271" s="123"/>
      <c r="GT271" s="123"/>
      <c r="GU271" s="123"/>
      <c r="GV271" s="123"/>
      <c r="GW271" s="123"/>
      <c r="GX271" s="123"/>
      <c r="GY271" s="123"/>
      <c r="GZ271" s="123"/>
      <c r="HA271" s="123"/>
      <c r="HB271" s="123"/>
      <c r="HC271" s="123"/>
      <c r="HD271" s="123"/>
      <c r="HE271" s="123"/>
      <c r="HF271" s="123"/>
      <c r="HG271" s="123"/>
      <c r="HH271" s="123"/>
      <c r="HI271" s="123"/>
      <c r="HJ271" s="123"/>
      <c r="HK271" s="123"/>
      <c r="HL271" s="123"/>
      <c r="HM271" s="123"/>
      <c r="HN271" s="123"/>
      <c r="HO271" s="123"/>
      <c r="HP271" s="123"/>
      <c r="HQ271" s="123"/>
      <c r="HR271" s="123"/>
      <c r="HS271" s="123"/>
      <c r="HT271" s="123"/>
      <c r="HU271" s="123"/>
      <c r="HV271" s="123"/>
      <c r="HW271" s="123"/>
      <c r="HX271" s="123"/>
      <c r="HY271" s="123"/>
      <c r="HZ271" s="123"/>
      <c r="IA271" s="123"/>
      <c r="IB271" s="123"/>
      <c r="IC271" s="123"/>
      <c r="ID271" s="123"/>
      <c r="IE271" s="123"/>
      <c r="IF271" s="123"/>
      <c r="IG271" s="123"/>
      <c r="IH271" s="123"/>
      <c r="II271" s="123"/>
      <c r="IJ271" s="123"/>
      <c r="IK271" s="123"/>
      <c r="IL271" s="123"/>
      <c r="IM271" s="123"/>
      <c r="IN271" s="123"/>
      <c r="IO271" s="123"/>
      <c r="IP271" s="123"/>
      <c r="IQ271" s="123"/>
      <c r="IR271" s="123"/>
      <c r="IS271" s="123"/>
      <c r="IT271" s="123"/>
      <c r="IU271" s="123"/>
    </row>
    <row r="272" spans="1:255" s="124" customFormat="1" ht="26.5" customHeight="1">
      <c r="A272" s="155"/>
      <c r="B272" s="723" t="s">
        <v>547</v>
      </c>
      <c r="C272" s="723"/>
      <c r="D272" s="125"/>
      <c r="E272" s="111" t="s">
        <v>387</v>
      </c>
      <c r="F272" s="123"/>
      <c r="G272" s="123"/>
      <c r="H272" s="401"/>
      <c r="I272" s="123"/>
      <c r="J272" s="12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c r="BT272" s="123"/>
      <c r="BU272" s="123"/>
      <c r="BV272" s="123"/>
      <c r="BW272" s="123"/>
      <c r="BX272" s="123"/>
      <c r="BY272" s="123"/>
      <c r="BZ272" s="123"/>
      <c r="CA272" s="123"/>
      <c r="CB272" s="123"/>
      <c r="CC272" s="123"/>
      <c r="CD272" s="123"/>
      <c r="CE272" s="123"/>
      <c r="CF272" s="123"/>
      <c r="CG272" s="123"/>
      <c r="CH272" s="123"/>
      <c r="CI272" s="123"/>
      <c r="CJ272" s="123"/>
      <c r="CK272" s="123"/>
      <c r="CL272" s="123"/>
      <c r="CM272" s="123"/>
      <c r="CN272" s="123"/>
      <c r="CO272" s="123"/>
      <c r="CP272" s="123"/>
      <c r="CQ272" s="123"/>
      <c r="CR272" s="123"/>
      <c r="CS272" s="123"/>
      <c r="CT272" s="123"/>
      <c r="CU272" s="123"/>
      <c r="CV272" s="123"/>
      <c r="CW272" s="123"/>
      <c r="CX272" s="123"/>
      <c r="CY272" s="123"/>
      <c r="CZ272" s="123"/>
      <c r="DA272" s="123"/>
      <c r="DB272" s="123"/>
      <c r="DC272" s="123"/>
      <c r="DD272" s="123"/>
      <c r="DE272" s="123"/>
      <c r="DF272" s="123"/>
      <c r="DG272" s="123"/>
      <c r="DH272" s="123"/>
      <c r="DI272" s="123"/>
      <c r="DJ272" s="123"/>
      <c r="DK272" s="123"/>
      <c r="DL272" s="123"/>
      <c r="DM272" s="123"/>
      <c r="DN272" s="123"/>
      <c r="DO272" s="123"/>
      <c r="DP272" s="123"/>
      <c r="DQ272" s="123"/>
      <c r="DR272" s="123"/>
      <c r="DS272" s="123"/>
      <c r="DT272" s="123"/>
      <c r="DU272" s="123"/>
      <c r="DV272" s="123"/>
      <c r="DW272" s="123"/>
      <c r="DX272" s="123"/>
      <c r="DY272" s="123"/>
      <c r="DZ272" s="123"/>
      <c r="EA272" s="123"/>
      <c r="EB272" s="123"/>
      <c r="EC272" s="123"/>
      <c r="ED272" s="123"/>
      <c r="EE272" s="123"/>
      <c r="EF272" s="123"/>
      <c r="EG272" s="123"/>
      <c r="EH272" s="123"/>
      <c r="EI272" s="123"/>
      <c r="EJ272" s="123"/>
      <c r="EK272" s="123"/>
      <c r="EL272" s="123"/>
      <c r="EM272" s="123"/>
      <c r="EN272" s="123"/>
      <c r="EO272" s="123"/>
      <c r="EP272" s="123"/>
      <c r="EQ272" s="123"/>
      <c r="ER272" s="123"/>
      <c r="ES272" s="123"/>
      <c r="ET272" s="123"/>
      <c r="EU272" s="123"/>
      <c r="EV272" s="123"/>
      <c r="EW272" s="123"/>
      <c r="EX272" s="123"/>
      <c r="EY272" s="123"/>
      <c r="EZ272" s="123"/>
      <c r="FA272" s="123"/>
      <c r="FB272" s="123"/>
      <c r="FC272" s="123"/>
      <c r="FD272" s="123"/>
      <c r="FE272" s="123"/>
      <c r="FF272" s="123"/>
      <c r="FG272" s="123"/>
      <c r="FH272" s="123"/>
      <c r="FI272" s="123"/>
      <c r="FJ272" s="123"/>
      <c r="FK272" s="123"/>
      <c r="FL272" s="123"/>
      <c r="FM272" s="123"/>
      <c r="FN272" s="123"/>
      <c r="FO272" s="123"/>
      <c r="FP272" s="123"/>
      <c r="FQ272" s="123"/>
      <c r="FR272" s="123"/>
      <c r="FS272" s="123"/>
      <c r="FT272" s="123"/>
      <c r="FU272" s="123"/>
      <c r="FV272" s="123"/>
      <c r="FW272" s="123"/>
      <c r="FX272" s="123"/>
      <c r="FY272" s="123"/>
      <c r="FZ272" s="123"/>
      <c r="GA272" s="123"/>
      <c r="GB272" s="123"/>
      <c r="GC272" s="123"/>
      <c r="GD272" s="123"/>
      <c r="GE272" s="123"/>
      <c r="GF272" s="123"/>
      <c r="GG272" s="123"/>
      <c r="GH272" s="123"/>
      <c r="GI272" s="123"/>
      <c r="GJ272" s="123"/>
      <c r="GK272" s="123"/>
      <c r="GL272" s="123"/>
      <c r="GM272" s="123"/>
      <c r="GN272" s="123"/>
      <c r="GO272" s="123"/>
      <c r="GP272" s="123"/>
      <c r="GQ272" s="123"/>
      <c r="GR272" s="123"/>
      <c r="GS272" s="123"/>
      <c r="GT272" s="123"/>
      <c r="GU272" s="123"/>
      <c r="GV272" s="123"/>
      <c r="GW272" s="123"/>
      <c r="GX272" s="123"/>
      <c r="GY272" s="123"/>
      <c r="GZ272" s="123"/>
      <c r="HA272" s="123"/>
      <c r="HB272" s="123"/>
      <c r="HC272" s="123"/>
      <c r="HD272" s="123"/>
      <c r="HE272" s="123"/>
      <c r="HF272" s="123"/>
      <c r="HG272" s="123"/>
      <c r="HH272" s="123"/>
      <c r="HI272" s="123"/>
      <c r="HJ272" s="123"/>
      <c r="HK272" s="123"/>
      <c r="HL272" s="123"/>
      <c r="HM272" s="123"/>
      <c r="HN272" s="123"/>
      <c r="HO272" s="123"/>
      <c r="HP272" s="123"/>
      <c r="HQ272" s="123"/>
      <c r="HR272" s="123"/>
      <c r="HS272" s="123"/>
      <c r="HT272" s="123"/>
      <c r="HU272" s="123"/>
      <c r="HV272" s="123"/>
      <c r="HW272" s="123"/>
      <c r="HX272" s="123"/>
      <c r="HY272" s="123"/>
      <c r="HZ272" s="123"/>
      <c r="IA272" s="123"/>
      <c r="IB272" s="123"/>
      <c r="IC272" s="123"/>
      <c r="ID272" s="123"/>
      <c r="IE272" s="123"/>
      <c r="IF272" s="123"/>
      <c r="IG272" s="123"/>
      <c r="IH272" s="123"/>
      <c r="II272" s="123"/>
      <c r="IJ272" s="123"/>
      <c r="IK272" s="123"/>
      <c r="IL272" s="123"/>
      <c r="IM272" s="123"/>
      <c r="IN272" s="123"/>
      <c r="IO272" s="123"/>
      <c r="IP272" s="123"/>
      <c r="IQ272" s="123"/>
      <c r="IR272" s="123"/>
      <c r="IS272" s="123"/>
      <c r="IT272" s="123"/>
      <c r="IU272" s="123"/>
    </row>
    <row r="273" spans="1:255" s="124" customFormat="1" ht="26.5" customHeight="1">
      <c r="A273" s="155"/>
      <c r="B273" s="763"/>
      <c r="C273" s="763"/>
      <c r="D273" s="763"/>
      <c r="E273" s="763"/>
      <c r="F273" s="123"/>
      <c r="G273" s="123"/>
      <c r="H273" s="401"/>
      <c r="I273" s="123"/>
      <c r="J273" s="12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c r="BT273" s="123"/>
      <c r="BU273" s="123"/>
      <c r="BV273" s="123"/>
      <c r="BW273" s="123"/>
      <c r="BX273" s="123"/>
      <c r="BY273" s="123"/>
      <c r="BZ273" s="123"/>
      <c r="CA273" s="123"/>
      <c r="CB273" s="123"/>
      <c r="CC273" s="123"/>
      <c r="CD273" s="123"/>
      <c r="CE273" s="123"/>
      <c r="CF273" s="123"/>
      <c r="CG273" s="123"/>
      <c r="CH273" s="123"/>
      <c r="CI273" s="123"/>
      <c r="CJ273" s="123"/>
      <c r="CK273" s="123"/>
      <c r="CL273" s="123"/>
      <c r="CM273" s="123"/>
      <c r="CN273" s="123"/>
      <c r="CO273" s="123"/>
      <c r="CP273" s="123"/>
      <c r="CQ273" s="123"/>
      <c r="CR273" s="123"/>
      <c r="CS273" s="123"/>
      <c r="CT273" s="123"/>
      <c r="CU273" s="123"/>
      <c r="CV273" s="123"/>
      <c r="CW273" s="123"/>
      <c r="CX273" s="123"/>
      <c r="CY273" s="123"/>
      <c r="CZ273" s="123"/>
      <c r="DA273" s="123"/>
      <c r="DB273" s="123"/>
      <c r="DC273" s="123"/>
      <c r="DD273" s="123"/>
      <c r="DE273" s="123"/>
      <c r="DF273" s="123"/>
      <c r="DG273" s="123"/>
      <c r="DH273" s="123"/>
      <c r="DI273" s="123"/>
      <c r="DJ273" s="123"/>
      <c r="DK273" s="123"/>
      <c r="DL273" s="123"/>
      <c r="DM273" s="123"/>
      <c r="DN273" s="123"/>
      <c r="DO273" s="123"/>
      <c r="DP273" s="123"/>
      <c r="DQ273" s="123"/>
      <c r="DR273" s="123"/>
      <c r="DS273" s="123"/>
      <c r="DT273" s="123"/>
      <c r="DU273" s="123"/>
      <c r="DV273" s="123"/>
      <c r="DW273" s="123"/>
      <c r="DX273" s="123"/>
      <c r="DY273" s="123"/>
      <c r="DZ273" s="123"/>
      <c r="EA273" s="123"/>
      <c r="EB273" s="123"/>
      <c r="EC273" s="123"/>
      <c r="ED273" s="123"/>
      <c r="EE273" s="123"/>
      <c r="EF273" s="123"/>
      <c r="EG273" s="123"/>
      <c r="EH273" s="123"/>
      <c r="EI273" s="123"/>
      <c r="EJ273" s="123"/>
      <c r="EK273" s="123"/>
      <c r="EL273" s="123"/>
      <c r="EM273" s="123"/>
      <c r="EN273" s="123"/>
      <c r="EO273" s="123"/>
      <c r="EP273" s="123"/>
      <c r="EQ273" s="123"/>
      <c r="ER273" s="123"/>
      <c r="ES273" s="123"/>
      <c r="ET273" s="123"/>
      <c r="EU273" s="123"/>
      <c r="EV273" s="123"/>
      <c r="EW273" s="123"/>
      <c r="EX273" s="123"/>
      <c r="EY273" s="123"/>
      <c r="EZ273" s="123"/>
      <c r="FA273" s="123"/>
      <c r="FB273" s="123"/>
      <c r="FC273" s="123"/>
      <c r="FD273" s="123"/>
      <c r="FE273" s="123"/>
      <c r="FF273" s="123"/>
      <c r="FG273" s="123"/>
      <c r="FH273" s="123"/>
      <c r="FI273" s="123"/>
      <c r="FJ273" s="123"/>
      <c r="FK273" s="123"/>
      <c r="FL273" s="123"/>
      <c r="FM273" s="123"/>
      <c r="FN273" s="123"/>
      <c r="FO273" s="123"/>
      <c r="FP273" s="123"/>
      <c r="FQ273" s="123"/>
      <c r="FR273" s="123"/>
      <c r="FS273" s="123"/>
      <c r="FT273" s="123"/>
      <c r="FU273" s="123"/>
      <c r="FV273" s="123"/>
      <c r="FW273" s="123"/>
      <c r="FX273" s="123"/>
      <c r="FY273" s="123"/>
      <c r="FZ273" s="123"/>
      <c r="GA273" s="123"/>
      <c r="GB273" s="123"/>
      <c r="GC273" s="123"/>
      <c r="GD273" s="123"/>
      <c r="GE273" s="123"/>
      <c r="GF273" s="123"/>
      <c r="GG273" s="123"/>
      <c r="GH273" s="123"/>
      <c r="GI273" s="123"/>
      <c r="GJ273" s="123"/>
      <c r="GK273" s="123"/>
      <c r="GL273" s="123"/>
      <c r="GM273" s="123"/>
      <c r="GN273" s="123"/>
      <c r="GO273" s="123"/>
      <c r="GP273" s="123"/>
      <c r="GQ273" s="123"/>
      <c r="GR273" s="123"/>
      <c r="GS273" s="123"/>
      <c r="GT273" s="123"/>
      <c r="GU273" s="123"/>
      <c r="GV273" s="123"/>
      <c r="GW273" s="123"/>
      <c r="GX273" s="123"/>
      <c r="GY273" s="123"/>
      <c r="GZ273" s="123"/>
      <c r="HA273" s="123"/>
      <c r="HB273" s="123"/>
      <c r="HC273" s="123"/>
      <c r="HD273" s="123"/>
      <c r="HE273" s="123"/>
      <c r="HF273" s="123"/>
      <c r="HG273" s="123"/>
      <c r="HH273" s="123"/>
      <c r="HI273" s="123"/>
      <c r="HJ273" s="123"/>
      <c r="HK273" s="123"/>
      <c r="HL273" s="123"/>
      <c r="HM273" s="123"/>
      <c r="HN273" s="123"/>
      <c r="HO273" s="123"/>
      <c r="HP273" s="123"/>
      <c r="HQ273" s="123"/>
      <c r="HR273" s="123"/>
      <c r="HS273" s="123"/>
      <c r="HT273" s="123"/>
      <c r="HU273" s="123"/>
      <c r="HV273" s="123"/>
      <c r="HW273" s="123"/>
      <c r="HX273" s="123"/>
      <c r="HY273" s="123"/>
      <c r="HZ273" s="123"/>
      <c r="IA273" s="123"/>
      <c r="IB273" s="123"/>
      <c r="IC273" s="123"/>
      <c r="ID273" s="123"/>
      <c r="IE273" s="123"/>
      <c r="IF273" s="123"/>
      <c r="IG273" s="123"/>
      <c r="IH273" s="123"/>
      <c r="II273" s="123"/>
      <c r="IJ273" s="123"/>
      <c r="IK273" s="123"/>
      <c r="IL273" s="123"/>
      <c r="IM273" s="123"/>
      <c r="IN273" s="123"/>
      <c r="IO273" s="123"/>
      <c r="IP273" s="123"/>
      <c r="IQ273" s="123"/>
      <c r="IR273" s="123"/>
      <c r="IS273" s="123"/>
      <c r="IT273" s="123"/>
      <c r="IU273" s="123"/>
    </row>
    <row r="274" spans="1:255" ht="11" customHeight="1">
      <c r="A274" s="91"/>
      <c r="B274" s="868"/>
      <c r="C274" s="868"/>
      <c r="D274" s="103"/>
      <c r="E274" s="230"/>
    </row>
    <row r="275" spans="1:255" ht="39.65" customHeight="1">
      <c r="A275" s="722" t="s">
        <v>1728</v>
      </c>
      <c r="B275" s="732"/>
      <c r="C275" s="732"/>
      <c r="D275" s="732"/>
      <c r="E275" s="732"/>
    </row>
    <row r="276" spans="1:255" ht="27.9" customHeight="1">
      <c r="A276" s="735" t="s">
        <v>742</v>
      </c>
      <c r="B276" s="736"/>
      <c r="C276" s="736"/>
      <c r="D276" s="736"/>
      <c r="E276" s="736"/>
    </row>
    <row r="277" spans="1:255" ht="36.75" customHeight="1">
      <c r="A277" s="162"/>
      <c r="B277" s="826" t="s">
        <v>834</v>
      </c>
      <c r="C277" s="826"/>
      <c r="D277" s="826"/>
      <c r="E277" s="826"/>
    </row>
    <row r="278" spans="1:255" s="124" customFormat="1" ht="26.5" customHeight="1">
      <c r="A278" s="155"/>
      <c r="B278" s="831" t="s">
        <v>833</v>
      </c>
      <c r="C278" s="758"/>
      <c r="D278" s="227"/>
      <c r="E278" s="309"/>
      <c r="F278" s="123"/>
      <c r="G278" s="123"/>
      <c r="H278" s="401"/>
      <c r="I278" s="123"/>
      <c r="J278" s="12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c r="BT278" s="123"/>
      <c r="BU278" s="123"/>
      <c r="BV278" s="123"/>
      <c r="BW278" s="123"/>
      <c r="BX278" s="123"/>
      <c r="BY278" s="123"/>
      <c r="BZ278" s="123"/>
      <c r="CA278" s="123"/>
      <c r="CB278" s="123"/>
      <c r="CC278" s="123"/>
      <c r="CD278" s="123"/>
      <c r="CE278" s="123"/>
      <c r="CF278" s="123"/>
      <c r="CG278" s="123"/>
      <c r="CH278" s="123"/>
      <c r="CI278" s="123"/>
      <c r="CJ278" s="123"/>
      <c r="CK278" s="123"/>
      <c r="CL278" s="123"/>
      <c r="CM278" s="123"/>
      <c r="CN278" s="123"/>
      <c r="CO278" s="123"/>
      <c r="CP278" s="123"/>
      <c r="CQ278" s="123"/>
      <c r="CR278" s="123"/>
      <c r="CS278" s="123"/>
      <c r="CT278" s="123"/>
      <c r="CU278" s="123"/>
      <c r="CV278" s="123"/>
      <c r="CW278" s="123"/>
      <c r="CX278" s="123"/>
      <c r="CY278" s="123"/>
      <c r="CZ278" s="123"/>
      <c r="DA278" s="123"/>
      <c r="DB278" s="123"/>
      <c r="DC278" s="123"/>
      <c r="DD278" s="123"/>
      <c r="DE278" s="123"/>
      <c r="DF278" s="123"/>
      <c r="DG278" s="123"/>
      <c r="DH278" s="123"/>
      <c r="DI278" s="123"/>
      <c r="DJ278" s="123"/>
      <c r="DK278" s="123"/>
      <c r="DL278" s="123"/>
      <c r="DM278" s="123"/>
      <c r="DN278" s="123"/>
      <c r="DO278" s="123"/>
      <c r="DP278" s="123"/>
      <c r="DQ278" s="123"/>
      <c r="DR278" s="123"/>
      <c r="DS278" s="123"/>
      <c r="DT278" s="123"/>
      <c r="DU278" s="123"/>
      <c r="DV278" s="123"/>
      <c r="DW278" s="123"/>
      <c r="DX278" s="123"/>
      <c r="DY278" s="123"/>
      <c r="DZ278" s="123"/>
      <c r="EA278" s="123"/>
      <c r="EB278" s="123"/>
      <c r="EC278" s="123"/>
      <c r="ED278" s="123"/>
      <c r="EE278" s="123"/>
      <c r="EF278" s="123"/>
      <c r="EG278" s="123"/>
      <c r="EH278" s="123"/>
      <c r="EI278" s="123"/>
      <c r="EJ278" s="123"/>
      <c r="EK278" s="123"/>
      <c r="EL278" s="123"/>
      <c r="EM278" s="123"/>
      <c r="EN278" s="123"/>
      <c r="EO278" s="123"/>
      <c r="EP278" s="123"/>
      <c r="EQ278" s="123"/>
      <c r="ER278" s="123"/>
      <c r="ES278" s="123"/>
      <c r="ET278" s="123"/>
      <c r="EU278" s="123"/>
      <c r="EV278" s="123"/>
      <c r="EW278" s="123"/>
      <c r="EX278" s="123"/>
      <c r="EY278" s="123"/>
      <c r="EZ278" s="123"/>
      <c r="FA278" s="123"/>
      <c r="FB278" s="123"/>
      <c r="FC278" s="123"/>
      <c r="FD278" s="123"/>
      <c r="FE278" s="123"/>
      <c r="FF278" s="123"/>
      <c r="FG278" s="123"/>
      <c r="FH278" s="123"/>
      <c r="FI278" s="123"/>
      <c r="FJ278" s="123"/>
      <c r="FK278" s="123"/>
      <c r="FL278" s="123"/>
      <c r="FM278" s="123"/>
      <c r="FN278" s="123"/>
      <c r="FO278" s="123"/>
      <c r="FP278" s="123"/>
      <c r="FQ278" s="123"/>
      <c r="FR278" s="123"/>
      <c r="FS278" s="123"/>
      <c r="FT278" s="123"/>
      <c r="FU278" s="123"/>
      <c r="FV278" s="123"/>
      <c r="FW278" s="123"/>
      <c r="FX278" s="123"/>
      <c r="FY278" s="123"/>
      <c r="FZ278" s="123"/>
      <c r="GA278" s="123"/>
      <c r="GB278" s="123"/>
      <c r="GC278" s="123"/>
      <c r="GD278" s="123"/>
      <c r="GE278" s="123"/>
      <c r="GF278" s="123"/>
      <c r="GG278" s="123"/>
      <c r="GH278" s="123"/>
      <c r="GI278" s="123"/>
      <c r="GJ278" s="123"/>
      <c r="GK278" s="123"/>
      <c r="GL278" s="123"/>
      <c r="GM278" s="123"/>
      <c r="GN278" s="123"/>
      <c r="GO278" s="123"/>
      <c r="GP278" s="123"/>
      <c r="GQ278" s="123"/>
      <c r="GR278" s="123"/>
      <c r="GS278" s="123"/>
      <c r="GT278" s="123"/>
      <c r="GU278" s="123"/>
      <c r="GV278" s="123"/>
      <c r="GW278" s="123"/>
      <c r="GX278" s="123"/>
      <c r="GY278" s="123"/>
      <c r="GZ278" s="123"/>
      <c r="HA278" s="123"/>
      <c r="HB278" s="123"/>
      <c r="HC278" s="123"/>
      <c r="HD278" s="123"/>
      <c r="HE278" s="123"/>
      <c r="HF278" s="123"/>
      <c r="HG278" s="123"/>
      <c r="HH278" s="123"/>
      <c r="HI278" s="123"/>
      <c r="HJ278" s="123"/>
      <c r="HK278" s="123"/>
      <c r="HL278" s="123"/>
      <c r="HM278" s="123"/>
      <c r="HN278" s="123"/>
      <c r="HO278" s="123"/>
      <c r="HP278" s="123"/>
      <c r="HQ278" s="123"/>
      <c r="HR278" s="123"/>
      <c r="HS278" s="123"/>
      <c r="HT278" s="123"/>
      <c r="HU278" s="123"/>
      <c r="HV278" s="123"/>
      <c r="HW278" s="123"/>
      <c r="HX278" s="123"/>
      <c r="HY278" s="123"/>
      <c r="HZ278" s="123"/>
      <c r="IA278" s="123"/>
      <c r="IB278" s="123"/>
      <c r="IC278" s="123"/>
      <c r="ID278" s="123"/>
      <c r="IE278" s="123"/>
      <c r="IF278" s="123"/>
      <c r="IG278" s="123"/>
      <c r="IH278" s="123"/>
      <c r="II278" s="123"/>
      <c r="IJ278" s="123"/>
      <c r="IK278" s="123"/>
      <c r="IL278" s="123"/>
      <c r="IM278" s="123"/>
      <c r="IN278" s="123"/>
      <c r="IO278" s="123"/>
      <c r="IP278" s="123"/>
      <c r="IQ278" s="123"/>
      <c r="IR278" s="123"/>
      <c r="IS278" s="123"/>
      <c r="IT278" s="123"/>
      <c r="IU278" s="123"/>
    </row>
    <row r="279" spans="1:255" s="124" customFormat="1" ht="26.5" customHeight="1">
      <c r="A279" s="155"/>
      <c r="B279" s="759" t="s">
        <v>1739</v>
      </c>
      <c r="C279" s="440" t="s">
        <v>2531</v>
      </c>
      <c r="D279" s="227"/>
      <c r="E279" s="309"/>
      <c r="F279" s="123"/>
      <c r="G279" s="123"/>
      <c r="H279" s="401"/>
      <c r="I279" s="123"/>
      <c r="J279" s="123"/>
      <c r="K279" s="123"/>
      <c r="L279" s="123"/>
      <c r="M279" s="123"/>
      <c r="N279" s="123"/>
      <c r="O279" s="123"/>
      <c r="P279" s="123"/>
      <c r="Q279" s="123"/>
      <c r="R279" s="123"/>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3"/>
      <c r="AP279" s="123"/>
      <c r="AQ279" s="123"/>
      <c r="AR279" s="123"/>
      <c r="AS279" s="123"/>
      <c r="AT279" s="123"/>
      <c r="AU279" s="123"/>
      <c r="AV279" s="123"/>
      <c r="AW279" s="123"/>
      <c r="AX279" s="123"/>
      <c r="AY279" s="123"/>
      <c r="AZ279" s="123"/>
      <c r="BA279" s="123"/>
      <c r="BB279" s="123"/>
      <c r="BC279" s="123"/>
      <c r="BD279" s="123"/>
      <c r="BE279" s="123"/>
      <c r="BF279" s="123"/>
      <c r="BG279" s="123"/>
      <c r="BH279" s="123"/>
      <c r="BI279" s="123"/>
      <c r="BJ279" s="123"/>
      <c r="BK279" s="123"/>
      <c r="BL279" s="123"/>
      <c r="BM279" s="123"/>
      <c r="BN279" s="123"/>
      <c r="BO279" s="123"/>
      <c r="BP279" s="123"/>
      <c r="BQ279" s="123"/>
      <c r="BR279" s="123"/>
      <c r="BS279" s="123"/>
      <c r="BT279" s="123"/>
      <c r="BU279" s="123"/>
      <c r="BV279" s="123"/>
      <c r="BW279" s="123"/>
      <c r="BX279" s="123"/>
      <c r="BY279" s="123"/>
      <c r="BZ279" s="123"/>
      <c r="CA279" s="123"/>
      <c r="CB279" s="123"/>
      <c r="CC279" s="123"/>
      <c r="CD279" s="123"/>
      <c r="CE279" s="123"/>
      <c r="CF279" s="123"/>
      <c r="CG279" s="123"/>
      <c r="CH279" s="123"/>
      <c r="CI279" s="123"/>
      <c r="CJ279" s="123"/>
      <c r="CK279" s="123"/>
      <c r="CL279" s="123"/>
      <c r="CM279" s="123"/>
      <c r="CN279" s="123"/>
      <c r="CO279" s="123"/>
      <c r="CP279" s="123"/>
      <c r="CQ279" s="123"/>
      <c r="CR279" s="123"/>
      <c r="CS279" s="123"/>
      <c r="CT279" s="123"/>
      <c r="CU279" s="123"/>
      <c r="CV279" s="123"/>
      <c r="CW279" s="123"/>
      <c r="CX279" s="123"/>
      <c r="CY279" s="123"/>
      <c r="CZ279" s="123"/>
      <c r="DA279" s="123"/>
      <c r="DB279" s="123"/>
      <c r="DC279" s="123"/>
      <c r="DD279" s="123"/>
      <c r="DE279" s="123"/>
      <c r="DF279" s="123"/>
      <c r="DG279" s="123"/>
      <c r="DH279" s="123"/>
      <c r="DI279" s="123"/>
      <c r="DJ279" s="123"/>
      <c r="DK279" s="123"/>
      <c r="DL279" s="123"/>
      <c r="DM279" s="123"/>
      <c r="DN279" s="123"/>
      <c r="DO279" s="123"/>
      <c r="DP279" s="123"/>
      <c r="DQ279" s="123"/>
      <c r="DR279" s="123"/>
      <c r="DS279" s="123"/>
      <c r="DT279" s="123"/>
      <c r="DU279" s="123"/>
      <c r="DV279" s="123"/>
      <c r="DW279" s="123"/>
      <c r="DX279" s="123"/>
      <c r="DY279" s="123"/>
      <c r="DZ279" s="123"/>
      <c r="EA279" s="123"/>
      <c r="EB279" s="123"/>
      <c r="EC279" s="123"/>
      <c r="ED279" s="123"/>
      <c r="EE279" s="123"/>
      <c r="EF279" s="123"/>
      <c r="EG279" s="123"/>
      <c r="EH279" s="123"/>
      <c r="EI279" s="123"/>
      <c r="EJ279" s="123"/>
      <c r="EK279" s="123"/>
      <c r="EL279" s="123"/>
      <c r="EM279" s="123"/>
      <c r="EN279" s="123"/>
      <c r="EO279" s="123"/>
      <c r="EP279" s="123"/>
      <c r="EQ279" s="123"/>
      <c r="ER279" s="123"/>
      <c r="ES279" s="123"/>
      <c r="ET279" s="123"/>
      <c r="EU279" s="123"/>
      <c r="EV279" s="123"/>
      <c r="EW279" s="123"/>
      <c r="EX279" s="123"/>
      <c r="EY279" s="123"/>
      <c r="EZ279" s="123"/>
      <c r="FA279" s="123"/>
      <c r="FB279" s="123"/>
      <c r="FC279" s="123"/>
      <c r="FD279" s="123"/>
      <c r="FE279" s="123"/>
      <c r="FF279" s="123"/>
      <c r="FG279" s="123"/>
      <c r="FH279" s="123"/>
      <c r="FI279" s="123"/>
      <c r="FJ279" s="123"/>
      <c r="FK279" s="123"/>
      <c r="FL279" s="123"/>
      <c r="FM279" s="123"/>
      <c r="FN279" s="123"/>
      <c r="FO279" s="123"/>
      <c r="FP279" s="123"/>
      <c r="FQ279" s="123"/>
      <c r="FR279" s="123"/>
      <c r="FS279" s="123"/>
      <c r="FT279" s="123"/>
      <c r="FU279" s="123"/>
      <c r="FV279" s="123"/>
      <c r="FW279" s="123"/>
      <c r="FX279" s="123"/>
      <c r="FY279" s="123"/>
      <c r="FZ279" s="123"/>
      <c r="GA279" s="123"/>
      <c r="GB279" s="123"/>
      <c r="GC279" s="123"/>
      <c r="GD279" s="123"/>
      <c r="GE279" s="123"/>
      <c r="GF279" s="123"/>
      <c r="GG279" s="123"/>
      <c r="GH279" s="123"/>
      <c r="GI279" s="123"/>
      <c r="GJ279" s="123"/>
      <c r="GK279" s="123"/>
      <c r="GL279" s="123"/>
      <c r="GM279" s="123"/>
      <c r="GN279" s="123"/>
      <c r="GO279" s="123"/>
      <c r="GP279" s="123"/>
      <c r="GQ279" s="123"/>
      <c r="GR279" s="123"/>
      <c r="GS279" s="123"/>
      <c r="GT279" s="123"/>
      <c r="GU279" s="123"/>
      <c r="GV279" s="123"/>
      <c r="GW279" s="123"/>
      <c r="GX279" s="123"/>
      <c r="GY279" s="123"/>
      <c r="GZ279" s="123"/>
      <c r="HA279" s="123"/>
      <c r="HB279" s="123"/>
      <c r="HC279" s="123"/>
      <c r="HD279" s="123"/>
      <c r="HE279" s="123"/>
      <c r="HF279" s="123"/>
      <c r="HG279" s="123"/>
      <c r="HH279" s="123"/>
      <c r="HI279" s="123"/>
      <c r="HJ279" s="123"/>
      <c r="HK279" s="123"/>
      <c r="HL279" s="123"/>
      <c r="HM279" s="123"/>
      <c r="HN279" s="123"/>
      <c r="HO279" s="123"/>
      <c r="HP279" s="123"/>
      <c r="HQ279" s="123"/>
      <c r="HR279" s="123"/>
      <c r="HS279" s="123"/>
      <c r="HT279" s="123"/>
      <c r="HU279" s="123"/>
      <c r="HV279" s="123"/>
      <c r="HW279" s="123"/>
      <c r="HX279" s="123"/>
      <c r="HY279" s="123"/>
      <c r="HZ279" s="123"/>
      <c r="IA279" s="123"/>
      <c r="IB279" s="123"/>
      <c r="IC279" s="123"/>
      <c r="ID279" s="123"/>
      <c r="IE279" s="123"/>
      <c r="IF279" s="123"/>
      <c r="IG279" s="123"/>
      <c r="IH279" s="123"/>
      <c r="II279" s="123"/>
      <c r="IJ279" s="123"/>
      <c r="IK279" s="123"/>
      <c r="IL279" s="123"/>
      <c r="IM279" s="123"/>
      <c r="IN279" s="123"/>
      <c r="IO279" s="123"/>
      <c r="IP279" s="123"/>
      <c r="IQ279" s="123"/>
      <c r="IR279" s="123"/>
      <c r="IS279" s="123"/>
      <c r="IT279" s="123"/>
      <c r="IU279" s="123"/>
    </row>
    <row r="280" spans="1:255" s="124" customFormat="1" ht="26.5" customHeight="1">
      <c r="A280" s="155"/>
      <c r="B280" s="759"/>
      <c r="C280" s="440" t="s">
        <v>2532</v>
      </c>
      <c r="D280" s="227"/>
      <c r="E280" s="212"/>
      <c r="F280" s="123"/>
      <c r="G280" s="123"/>
      <c r="H280" s="401"/>
      <c r="I280" s="123"/>
      <c r="J280" s="123"/>
      <c r="K280" s="123"/>
      <c r="L280" s="123"/>
      <c r="M280" s="123"/>
      <c r="N280" s="123"/>
      <c r="O280" s="123"/>
      <c r="P280" s="123"/>
      <c r="Q280" s="123"/>
      <c r="R280" s="123"/>
      <c r="S280" s="123"/>
      <c r="T280" s="123"/>
      <c r="U280" s="123"/>
      <c r="V280" s="123"/>
      <c r="W280" s="123"/>
      <c r="X280" s="123"/>
      <c r="Y280" s="123"/>
      <c r="Z280" s="123"/>
      <c r="AA280" s="123"/>
      <c r="AB280" s="123"/>
      <c r="AC280" s="123"/>
      <c r="AD280" s="123"/>
      <c r="AE280" s="123"/>
      <c r="AF280" s="123"/>
      <c r="AG280" s="123"/>
      <c r="AH280" s="123"/>
      <c r="AI280" s="123"/>
      <c r="AJ280" s="123"/>
      <c r="AK280" s="123"/>
      <c r="AL280" s="123"/>
      <c r="AM280" s="123"/>
      <c r="AN280" s="123"/>
      <c r="AO280" s="123"/>
      <c r="AP280" s="123"/>
      <c r="AQ280" s="123"/>
      <c r="AR280" s="123"/>
      <c r="AS280" s="123"/>
      <c r="AT280" s="123"/>
      <c r="AU280" s="123"/>
      <c r="AV280" s="123"/>
      <c r="AW280" s="123"/>
      <c r="AX280" s="123"/>
      <c r="AY280" s="123"/>
      <c r="AZ280" s="123"/>
      <c r="BA280" s="123"/>
      <c r="BB280" s="123"/>
      <c r="BC280" s="123"/>
      <c r="BD280" s="123"/>
      <c r="BE280" s="123"/>
      <c r="BF280" s="123"/>
      <c r="BG280" s="123"/>
      <c r="BH280" s="123"/>
      <c r="BI280" s="123"/>
      <c r="BJ280" s="123"/>
      <c r="BK280" s="123"/>
      <c r="BL280" s="123"/>
      <c r="BM280" s="123"/>
      <c r="BN280" s="123"/>
      <c r="BO280" s="123"/>
      <c r="BP280" s="123"/>
      <c r="BQ280" s="123"/>
      <c r="BR280" s="123"/>
      <c r="BS280" s="123"/>
      <c r="BT280" s="123"/>
      <c r="BU280" s="123"/>
      <c r="BV280" s="123"/>
      <c r="BW280" s="123"/>
      <c r="BX280" s="123"/>
      <c r="BY280" s="123"/>
      <c r="BZ280" s="123"/>
      <c r="CA280" s="123"/>
      <c r="CB280" s="123"/>
      <c r="CC280" s="123"/>
      <c r="CD280" s="123"/>
      <c r="CE280" s="123"/>
      <c r="CF280" s="123"/>
      <c r="CG280" s="123"/>
      <c r="CH280" s="123"/>
      <c r="CI280" s="123"/>
      <c r="CJ280" s="123"/>
      <c r="CK280" s="123"/>
      <c r="CL280" s="123"/>
      <c r="CM280" s="123"/>
      <c r="CN280" s="123"/>
      <c r="CO280" s="123"/>
      <c r="CP280" s="123"/>
      <c r="CQ280" s="123"/>
      <c r="CR280" s="123"/>
      <c r="CS280" s="123"/>
      <c r="CT280" s="123"/>
      <c r="CU280" s="123"/>
      <c r="CV280" s="123"/>
      <c r="CW280" s="123"/>
      <c r="CX280" s="123"/>
      <c r="CY280" s="123"/>
      <c r="CZ280" s="123"/>
      <c r="DA280" s="123"/>
      <c r="DB280" s="123"/>
      <c r="DC280" s="123"/>
      <c r="DD280" s="123"/>
      <c r="DE280" s="123"/>
      <c r="DF280" s="123"/>
      <c r="DG280" s="123"/>
      <c r="DH280" s="123"/>
      <c r="DI280" s="123"/>
      <c r="DJ280" s="123"/>
      <c r="DK280" s="123"/>
      <c r="DL280" s="123"/>
      <c r="DM280" s="123"/>
      <c r="DN280" s="123"/>
      <c r="DO280" s="123"/>
      <c r="DP280" s="123"/>
      <c r="DQ280" s="123"/>
      <c r="DR280" s="123"/>
      <c r="DS280" s="123"/>
      <c r="DT280" s="123"/>
      <c r="DU280" s="123"/>
      <c r="DV280" s="123"/>
      <c r="DW280" s="123"/>
      <c r="DX280" s="123"/>
      <c r="DY280" s="123"/>
      <c r="DZ280" s="123"/>
      <c r="EA280" s="123"/>
      <c r="EB280" s="123"/>
      <c r="EC280" s="123"/>
      <c r="ED280" s="123"/>
      <c r="EE280" s="123"/>
      <c r="EF280" s="123"/>
      <c r="EG280" s="123"/>
      <c r="EH280" s="123"/>
      <c r="EI280" s="123"/>
      <c r="EJ280" s="123"/>
      <c r="EK280" s="123"/>
      <c r="EL280" s="123"/>
      <c r="EM280" s="123"/>
      <c r="EN280" s="123"/>
      <c r="EO280" s="123"/>
      <c r="EP280" s="123"/>
      <c r="EQ280" s="123"/>
      <c r="ER280" s="123"/>
      <c r="ES280" s="123"/>
      <c r="ET280" s="123"/>
      <c r="EU280" s="123"/>
      <c r="EV280" s="123"/>
      <c r="EW280" s="123"/>
      <c r="EX280" s="123"/>
      <c r="EY280" s="123"/>
      <c r="EZ280" s="123"/>
      <c r="FA280" s="123"/>
      <c r="FB280" s="123"/>
      <c r="FC280" s="123"/>
      <c r="FD280" s="123"/>
      <c r="FE280" s="123"/>
      <c r="FF280" s="123"/>
      <c r="FG280" s="123"/>
      <c r="FH280" s="123"/>
      <c r="FI280" s="123"/>
      <c r="FJ280" s="123"/>
      <c r="FK280" s="123"/>
      <c r="FL280" s="123"/>
      <c r="FM280" s="123"/>
      <c r="FN280" s="123"/>
      <c r="FO280" s="123"/>
      <c r="FP280" s="123"/>
      <c r="FQ280" s="123"/>
      <c r="FR280" s="123"/>
      <c r="FS280" s="123"/>
      <c r="FT280" s="123"/>
      <c r="FU280" s="123"/>
      <c r="FV280" s="123"/>
      <c r="FW280" s="123"/>
      <c r="FX280" s="123"/>
      <c r="FY280" s="123"/>
      <c r="FZ280" s="123"/>
      <c r="GA280" s="123"/>
      <c r="GB280" s="123"/>
      <c r="GC280" s="123"/>
      <c r="GD280" s="123"/>
      <c r="GE280" s="123"/>
      <c r="GF280" s="123"/>
      <c r="GG280" s="123"/>
      <c r="GH280" s="123"/>
      <c r="GI280" s="123"/>
      <c r="GJ280" s="123"/>
      <c r="GK280" s="123"/>
      <c r="GL280" s="123"/>
      <c r="GM280" s="123"/>
      <c r="GN280" s="123"/>
      <c r="GO280" s="123"/>
      <c r="GP280" s="123"/>
      <c r="GQ280" s="123"/>
      <c r="GR280" s="123"/>
      <c r="GS280" s="123"/>
      <c r="GT280" s="123"/>
      <c r="GU280" s="123"/>
      <c r="GV280" s="123"/>
      <c r="GW280" s="123"/>
      <c r="GX280" s="123"/>
      <c r="GY280" s="123"/>
      <c r="GZ280" s="123"/>
      <c r="HA280" s="123"/>
      <c r="HB280" s="123"/>
      <c r="HC280" s="123"/>
      <c r="HD280" s="123"/>
      <c r="HE280" s="123"/>
      <c r="HF280" s="123"/>
      <c r="HG280" s="123"/>
      <c r="HH280" s="123"/>
      <c r="HI280" s="123"/>
      <c r="HJ280" s="123"/>
      <c r="HK280" s="123"/>
      <c r="HL280" s="123"/>
      <c r="HM280" s="123"/>
      <c r="HN280" s="123"/>
      <c r="HO280" s="123"/>
      <c r="HP280" s="123"/>
      <c r="HQ280" s="123"/>
      <c r="HR280" s="123"/>
      <c r="HS280" s="123"/>
      <c r="HT280" s="123"/>
      <c r="HU280" s="123"/>
      <c r="HV280" s="123"/>
      <c r="HW280" s="123"/>
      <c r="HX280" s="123"/>
      <c r="HY280" s="123"/>
      <c r="HZ280" s="123"/>
      <c r="IA280" s="123"/>
      <c r="IB280" s="123"/>
      <c r="IC280" s="123"/>
      <c r="ID280" s="123"/>
      <c r="IE280" s="123"/>
      <c r="IF280" s="123"/>
      <c r="IG280" s="123"/>
      <c r="IH280" s="123"/>
      <c r="II280" s="123"/>
      <c r="IJ280" s="123"/>
      <c r="IK280" s="123"/>
      <c r="IL280" s="123"/>
      <c r="IM280" s="123"/>
      <c r="IN280" s="123"/>
      <c r="IO280" s="123"/>
      <c r="IP280" s="123"/>
      <c r="IQ280" s="123"/>
      <c r="IR280" s="123"/>
      <c r="IS280" s="123"/>
      <c r="IT280" s="123"/>
      <c r="IU280" s="123"/>
    </row>
    <row r="281" spans="1:255" ht="19.5" customHeight="1">
      <c r="A281" s="156"/>
      <c r="B281" s="157"/>
      <c r="C281" s="725" t="str">
        <f>IF(COUNTIF($E$278:$E$280,""),"未入力がございます","")</f>
        <v>未入力がございます</v>
      </c>
      <c r="D281" s="726"/>
      <c r="E281" s="726"/>
    </row>
    <row r="282" spans="1:255" ht="19.5" customHeight="1">
      <c r="A282" s="722" t="s">
        <v>1731</v>
      </c>
      <c r="B282" s="722"/>
      <c r="C282" s="722"/>
      <c r="D282" s="319"/>
      <c r="F282" s="329"/>
    </row>
    <row r="283" spans="1:255" s="124" customFormat="1" ht="26.5" customHeight="1">
      <c r="A283" s="155"/>
      <c r="B283" s="831" t="s">
        <v>822</v>
      </c>
      <c r="C283" s="724"/>
      <c r="D283" s="227"/>
      <c r="E283" s="327"/>
      <c r="F283" s="123"/>
      <c r="G283" s="123"/>
      <c r="H283" s="331"/>
      <c r="I283" s="323"/>
      <c r="J283" s="123"/>
      <c r="K283" s="123"/>
      <c r="L283" s="123"/>
      <c r="M283" s="123"/>
      <c r="N283" s="123"/>
      <c r="O283" s="123"/>
      <c r="P283" s="123"/>
      <c r="Q283" s="123"/>
      <c r="R283" s="123"/>
      <c r="S283" s="123"/>
      <c r="T283" s="123"/>
      <c r="U283" s="123"/>
      <c r="V283" s="123"/>
      <c r="W283" s="123"/>
      <c r="X283" s="123"/>
      <c r="Y283" s="123"/>
      <c r="Z283" s="123"/>
      <c r="AA283" s="123"/>
      <c r="AB283" s="123"/>
      <c r="AC283" s="123"/>
      <c r="AD283" s="123"/>
      <c r="AE283" s="123"/>
      <c r="AF283" s="123"/>
      <c r="AG283" s="123"/>
      <c r="AH283" s="123"/>
      <c r="AI283" s="123"/>
      <c r="AJ283" s="123"/>
      <c r="AK283" s="123"/>
      <c r="AL283" s="123"/>
      <c r="AM283" s="123"/>
      <c r="AN283" s="123"/>
      <c r="AO283" s="123"/>
      <c r="AP283" s="123"/>
      <c r="AQ283" s="123"/>
      <c r="AR283" s="123"/>
      <c r="AS283" s="123"/>
      <c r="AT283" s="123"/>
      <c r="AU283" s="123"/>
      <c r="AV283" s="123"/>
      <c r="AW283" s="123"/>
      <c r="AX283" s="123"/>
      <c r="AY283" s="123"/>
      <c r="AZ283" s="123"/>
      <c r="BA283" s="123"/>
      <c r="BB283" s="123"/>
      <c r="BC283" s="123"/>
      <c r="BD283" s="123"/>
      <c r="BE283" s="123"/>
      <c r="BF283" s="123"/>
      <c r="BG283" s="123"/>
      <c r="BH283" s="123"/>
      <c r="BI283" s="123"/>
      <c r="BJ283" s="123"/>
      <c r="BK283" s="123"/>
      <c r="BL283" s="123"/>
      <c r="BM283" s="123"/>
      <c r="BN283" s="123"/>
      <c r="BO283" s="123"/>
      <c r="BP283" s="123"/>
      <c r="BQ283" s="123"/>
      <c r="BR283" s="123"/>
      <c r="BS283" s="123"/>
      <c r="BT283" s="123"/>
      <c r="BU283" s="123"/>
      <c r="BV283" s="123"/>
      <c r="BW283" s="123"/>
      <c r="BX283" s="123"/>
      <c r="BY283" s="123"/>
      <c r="BZ283" s="123"/>
      <c r="CA283" s="123"/>
      <c r="CB283" s="123"/>
      <c r="CC283" s="123"/>
      <c r="CD283" s="123"/>
      <c r="CE283" s="123"/>
      <c r="CF283" s="123"/>
      <c r="CG283" s="123"/>
      <c r="CH283" s="123"/>
      <c r="CI283" s="123"/>
      <c r="CJ283" s="123"/>
      <c r="CK283" s="123"/>
      <c r="CL283" s="123"/>
      <c r="CM283" s="123"/>
      <c r="CN283" s="123"/>
      <c r="CO283" s="123"/>
      <c r="CP283" s="123"/>
      <c r="CQ283" s="123"/>
      <c r="CR283" s="123"/>
      <c r="CS283" s="123"/>
      <c r="CT283" s="123"/>
      <c r="CU283" s="123"/>
      <c r="CV283" s="123"/>
      <c r="CW283" s="123"/>
      <c r="CX283" s="123"/>
      <c r="CY283" s="123"/>
      <c r="CZ283" s="123"/>
      <c r="DA283" s="123"/>
      <c r="DB283" s="123"/>
      <c r="DC283" s="123"/>
      <c r="DD283" s="123"/>
      <c r="DE283" s="123"/>
      <c r="DF283" s="123"/>
      <c r="DG283" s="123"/>
      <c r="DH283" s="123"/>
      <c r="DI283" s="123"/>
      <c r="DJ283" s="123"/>
      <c r="DK283" s="123"/>
      <c r="DL283" s="123"/>
      <c r="DM283" s="123"/>
      <c r="DN283" s="123"/>
      <c r="DO283" s="123"/>
      <c r="DP283" s="123"/>
      <c r="DQ283" s="123"/>
      <c r="DR283" s="123"/>
      <c r="DS283" s="123"/>
      <c r="DT283" s="123"/>
      <c r="DU283" s="123"/>
      <c r="DV283" s="123"/>
      <c r="DW283" s="123"/>
      <c r="DX283" s="123"/>
      <c r="DY283" s="123"/>
      <c r="DZ283" s="123"/>
      <c r="EA283" s="123"/>
      <c r="EB283" s="123"/>
      <c r="EC283" s="123"/>
      <c r="ED283" s="123"/>
      <c r="EE283" s="123"/>
      <c r="EF283" s="123"/>
      <c r="EG283" s="123"/>
      <c r="EH283" s="123"/>
      <c r="EI283" s="123"/>
      <c r="EJ283" s="123"/>
      <c r="EK283" s="123"/>
      <c r="EL283" s="123"/>
      <c r="EM283" s="123"/>
      <c r="EN283" s="123"/>
      <c r="EO283" s="123"/>
      <c r="EP283" s="123"/>
      <c r="EQ283" s="123"/>
      <c r="ER283" s="123"/>
      <c r="ES283" s="123"/>
      <c r="ET283" s="123"/>
      <c r="EU283" s="123"/>
      <c r="EV283" s="123"/>
      <c r="EW283" s="123"/>
      <c r="EX283" s="123"/>
      <c r="EY283" s="123"/>
      <c r="EZ283" s="123"/>
      <c r="FA283" s="123"/>
      <c r="FB283" s="123"/>
      <c r="FC283" s="123"/>
      <c r="FD283" s="123"/>
      <c r="FE283" s="123"/>
      <c r="FF283" s="123"/>
      <c r="FG283" s="123"/>
      <c r="FH283" s="123"/>
      <c r="FI283" s="123"/>
      <c r="FJ283" s="123"/>
      <c r="FK283" s="123"/>
      <c r="FL283" s="123"/>
      <c r="FM283" s="123"/>
      <c r="FN283" s="123"/>
      <c r="FO283" s="123"/>
      <c r="FP283" s="123"/>
      <c r="FQ283" s="123"/>
      <c r="FR283" s="123"/>
      <c r="FS283" s="123"/>
      <c r="FT283" s="123"/>
      <c r="FU283" s="123"/>
      <c r="FV283" s="123"/>
      <c r="FW283" s="123"/>
      <c r="FX283" s="123"/>
      <c r="FY283" s="123"/>
      <c r="FZ283" s="123"/>
      <c r="GA283" s="123"/>
      <c r="GB283" s="123"/>
      <c r="GC283" s="123"/>
      <c r="GD283" s="123"/>
      <c r="GE283" s="123"/>
      <c r="GF283" s="123"/>
      <c r="GG283" s="123"/>
      <c r="GH283" s="123"/>
      <c r="GI283" s="123"/>
      <c r="GJ283" s="123"/>
      <c r="GK283" s="123"/>
      <c r="GL283" s="123"/>
      <c r="GM283" s="123"/>
      <c r="GN283" s="123"/>
      <c r="GO283" s="123"/>
      <c r="GP283" s="123"/>
      <c r="GQ283" s="123"/>
      <c r="GR283" s="123"/>
      <c r="GS283" s="123"/>
      <c r="GT283" s="123"/>
      <c r="GU283" s="123"/>
      <c r="GV283" s="123"/>
      <c r="GW283" s="123"/>
      <c r="GX283" s="123"/>
      <c r="GY283" s="123"/>
      <c r="GZ283" s="123"/>
      <c r="HA283" s="123"/>
      <c r="HB283" s="123"/>
      <c r="HC283" s="123"/>
      <c r="HD283" s="123"/>
      <c r="HE283" s="123"/>
      <c r="HF283" s="123"/>
      <c r="HG283" s="123"/>
      <c r="HH283" s="123"/>
      <c r="HI283" s="123"/>
      <c r="HJ283" s="123"/>
      <c r="HK283" s="123"/>
      <c r="HL283" s="123"/>
      <c r="HM283" s="123"/>
      <c r="HN283" s="123"/>
      <c r="HO283" s="123"/>
      <c r="HP283" s="123"/>
      <c r="HQ283" s="123"/>
      <c r="HR283" s="123"/>
      <c r="HS283" s="123"/>
      <c r="HT283" s="123"/>
      <c r="HU283" s="123"/>
      <c r="HV283" s="123"/>
      <c r="HW283" s="123"/>
      <c r="HX283" s="123"/>
      <c r="HY283" s="123"/>
      <c r="HZ283" s="123"/>
      <c r="IA283" s="123"/>
      <c r="IB283" s="123"/>
      <c r="IC283" s="123"/>
      <c r="ID283" s="123"/>
      <c r="IE283" s="123"/>
      <c r="IF283" s="123"/>
      <c r="IG283" s="123"/>
      <c r="IH283" s="123"/>
      <c r="II283" s="123"/>
      <c r="IJ283" s="123"/>
      <c r="IK283" s="123"/>
      <c r="IL283" s="123"/>
      <c r="IM283" s="123"/>
      <c r="IN283" s="123"/>
      <c r="IO283" s="123"/>
      <c r="IP283" s="123"/>
      <c r="IQ283" s="123"/>
      <c r="IR283" s="123"/>
      <c r="IS283" s="123"/>
      <c r="IT283" s="123"/>
      <c r="IU283" s="123"/>
    </row>
    <row r="284" spans="1:255" s="124" customFormat="1" ht="26.5" customHeight="1">
      <c r="A284" s="155"/>
      <c r="B284" s="724" t="s">
        <v>553</v>
      </c>
      <c r="C284" s="724"/>
      <c r="D284" s="227"/>
      <c r="E284" s="328"/>
      <c r="F284" s="123"/>
      <c r="G284" s="123"/>
      <c r="H284" s="331"/>
      <c r="I284" s="123"/>
      <c r="J284" s="12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c r="BT284" s="123"/>
      <c r="BU284" s="123"/>
      <c r="BV284" s="123"/>
      <c r="BW284" s="123"/>
      <c r="BX284" s="123"/>
      <c r="BY284" s="123"/>
      <c r="BZ284" s="123"/>
      <c r="CA284" s="123"/>
      <c r="CB284" s="123"/>
      <c r="CC284" s="123"/>
      <c r="CD284" s="123"/>
      <c r="CE284" s="123"/>
      <c r="CF284" s="123"/>
      <c r="CG284" s="123"/>
      <c r="CH284" s="123"/>
      <c r="CI284" s="123"/>
      <c r="CJ284" s="123"/>
      <c r="CK284" s="123"/>
      <c r="CL284" s="123"/>
      <c r="CM284" s="123"/>
      <c r="CN284" s="123"/>
      <c r="CO284" s="123"/>
      <c r="CP284" s="123"/>
      <c r="CQ284" s="123"/>
      <c r="CR284" s="123"/>
      <c r="CS284" s="123"/>
      <c r="CT284" s="123"/>
      <c r="CU284" s="123"/>
      <c r="CV284" s="123"/>
      <c r="CW284" s="123"/>
      <c r="CX284" s="123"/>
      <c r="CY284" s="123"/>
      <c r="CZ284" s="123"/>
      <c r="DA284" s="123"/>
      <c r="DB284" s="123"/>
      <c r="DC284" s="123"/>
      <c r="DD284" s="123"/>
      <c r="DE284" s="123"/>
      <c r="DF284" s="123"/>
      <c r="DG284" s="123"/>
      <c r="DH284" s="123"/>
      <c r="DI284" s="123"/>
      <c r="DJ284" s="123"/>
      <c r="DK284" s="123"/>
      <c r="DL284" s="123"/>
      <c r="DM284" s="123"/>
      <c r="DN284" s="123"/>
      <c r="DO284" s="123"/>
      <c r="DP284" s="123"/>
      <c r="DQ284" s="123"/>
      <c r="DR284" s="123"/>
      <c r="DS284" s="123"/>
      <c r="DT284" s="123"/>
      <c r="DU284" s="123"/>
      <c r="DV284" s="123"/>
      <c r="DW284" s="123"/>
      <c r="DX284" s="123"/>
      <c r="DY284" s="123"/>
      <c r="DZ284" s="123"/>
      <c r="EA284" s="123"/>
      <c r="EB284" s="123"/>
      <c r="EC284" s="123"/>
      <c r="ED284" s="123"/>
      <c r="EE284" s="123"/>
      <c r="EF284" s="123"/>
      <c r="EG284" s="123"/>
      <c r="EH284" s="123"/>
      <c r="EI284" s="123"/>
      <c r="EJ284" s="123"/>
      <c r="EK284" s="123"/>
      <c r="EL284" s="123"/>
      <c r="EM284" s="123"/>
      <c r="EN284" s="123"/>
      <c r="EO284" s="123"/>
      <c r="EP284" s="123"/>
      <c r="EQ284" s="123"/>
      <c r="ER284" s="123"/>
      <c r="ES284" s="123"/>
      <c r="ET284" s="123"/>
      <c r="EU284" s="123"/>
      <c r="EV284" s="123"/>
      <c r="EW284" s="123"/>
      <c r="EX284" s="123"/>
      <c r="EY284" s="123"/>
      <c r="EZ284" s="123"/>
      <c r="FA284" s="123"/>
      <c r="FB284" s="123"/>
      <c r="FC284" s="123"/>
      <c r="FD284" s="123"/>
      <c r="FE284" s="123"/>
      <c r="FF284" s="123"/>
      <c r="FG284" s="123"/>
      <c r="FH284" s="123"/>
      <c r="FI284" s="123"/>
      <c r="FJ284" s="123"/>
      <c r="FK284" s="123"/>
      <c r="FL284" s="123"/>
      <c r="FM284" s="123"/>
      <c r="FN284" s="123"/>
      <c r="FO284" s="123"/>
      <c r="FP284" s="123"/>
      <c r="FQ284" s="123"/>
      <c r="FR284" s="123"/>
      <c r="FS284" s="123"/>
      <c r="FT284" s="123"/>
      <c r="FU284" s="123"/>
      <c r="FV284" s="123"/>
      <c r="FW284" s="123"/>
      <c r="FX284" s="123"/>
      <c r="FY284" s="123"/>
      <c r="FZ284" s="123"/>
      <c r="GA284" s="123"/>
      <c r="GB284" s="123"/>
      <c r="GC284" s="123"/>
      <c r="GD284" s="123"/>
      <c r="GE284" s="123"/>
      <c r="GF284" s="123"/>
      <c r="GG284" s="123"/>
      <c r="GH284" s="123"/>
      <c r="GI284" s="123"/>
      <c r="GJ284" s="123"/>
      <c r="GK284" s="123"/>
      <c r="GL284" s="123"/>
      <c r="GM284" s="123"/>
      <c r="GN284" s="123"/>
      <c r="GO284" s="123"/>
      <c r="GP284" s="123"/>
      <c r="GQ284" s="123"/>
      <c r="GR284" s="123"/>
      <c r="GS284" s="123"/>
      <c r="GT284" s="123"/>
      <c r="GU284" s="123"/>
      <c r="GV284" s="123"/>
      <c r="GW284" s="123"/>
      <c r="GX284" s="123"/>
      <c r="GY284" s="123"/>
      <c r="GZ284" s="123"/>
      <c r="HA284" s="123"/>
      <c r="HB284" s="123"/>
      <c r="HC284" s="123"/>
      <c r="HD284" s="123"/>
      <c r="HE284" s="123"/>
      <c r="HF284" s="123"/>
      <c r="HG284" s="123"/>
      <c r="HH284" s="123"/>
      <c r="HI284" s="123"/>
      <c r="HJ284" s="123"/>
      <c r="HK284" s="123"/>
      <c r="HL284" s="123"/>
      <c r="HM284" s="123"/>
      <c r="HN284" s="123"/>
      <c r="HO284" s="123"/>
      <c r="HP284" s="123"/>
      <c r="HQ284" s="123"/>
      <c r="HR284" s="123"/>
      <c r="HS284" s="123"/>
      <c r="HT284" s="123"/>
      <c r="HU284" s="123"/>
      <c r="HV284" s="123"/>
      <c r="HW284" s="123"/>
      <c r="HX284" s="123"/>
      <c r="HY284" s="123"/>
      <c r="HZ284" s="123"/>
      <c r="IA284" s="123"/>
      <c r="IB284" s="123"/>
      <c r="IC284" s="123"/>
      <c r="ID284" s="123"/>
      <c r="IE284" s="123"/>
      <c r="IF284" s="123"/>
      <c r="IG284" s="123"/>
      <c r="IH284" s="123"/>
      <c r="II284" s="123"/>
      <c r="IJ284" s="123"/>
      <c r="IK284" s="123"/>
      <c r="IL284" s="123"/>
      <c r="IM284" s="123"/>
      <c r="IN284" s="123"/>
      <c r="IO284" s="123"/>
      <c r="IP284" s="123"/>
      <c r="IQ284" s="123"/>
      <c r="IR284" s="123"/>
      <c r="IS284" s="123"/>
      <c r="IT284" s="123"/>
      <c r="IU284" s="123"/>
    </row>
    <row r="285" spans="1:255" s="124" customFormat="1" ht="26.5" customHeight="1">
      <c r="A285" s="152"/>
      <c r="B285" s="724" t="s">
        <v>555</v>
      </c>
      <c r="C285" s="724"/>
      <c r="D285" s="227"/>
      <c r="E285" s="233"/>
      <c r="F285" s="123"/>
      <c r="G285" s="123"/>
      <c r="H285" s="331"/>
      <c r="I285" s="123"/>
      <c r="J285" s="123"/>
      <c r="K285" s="123"/>
      <c r="L285" s="123"/>
      <c r="M285" s="123"/>
      <c r="N285" s="123"/>
      <c r="O285" s="123"/>
      <c r="P285" s="123"/>
      <c r="Q285" s="123"/>
      <c r="R285" s="123"/>
      <c r="S285" s="123"/>
      <c r="T285" s="123"/>
      <c r="U285" s="123"/>
      <c r="V285" s="123"/>
      <c r="W285" s="123"/>
      <c r="X285" s="123"/>
      <c r="Y285" s="123"/>
      <c r="Z285" s="123"/>
      <c r="AA285" s="123"/>
      <c r="AB285" s="123"/>
      <c r="AC285" s="123"/>
      <c r="AD285" s="123"/>
      <c r="AE285" s="123"/>
      <c r="AF285" s="123"/>
      <c r="AG285" s="123"/>
      <c r="AH285" s="123"/>
      <c r="AI285" s="123"/>
      <c r="AJ285" s="123"/>
      <c r="AK285" s="123"/>
      <c r="AL285" s="123"/>
      <c r="AM285" s="123"/>
      <c r="AN285" s="123"/>
      <c r="AO285" s="123"/>
      <c r="AP285" s="123"/>
      <c r="AQ285" s="123"/>
      <c r="AR285" s="123"/>
      <c r="AS285" s="123"/>
      <c r="AT285" s="123"/>
      <c r="AU285" s="123"/>
      <c r="AV285" s="123"/>
      <c r="AW285" s="123"/>
      <c r="AX285" s="123"/>
      <c r="AY285" s="123"/>
      <c r="AZ285" s="123"/>
      <c r="BA285" s="123"/>
      <c r="BB285" s="123"/>
      <c r="BC285" s="123"/>
      <c r="BD285" s="123"/>
      <c r="BE285" s="123"/>
      <c r="BF285" s="123"/>
      <c r="BG285" s="123"/>
      <c r="BH285" s="123"/>
      <c r="BI285" s="123"/>
      <c r="BJ285" s="123"/>
      <c r="BK285" s="123"/>
      <c r="BL285" s="123"/>
      <c r="BM285" s="123"/>
      <c r="BN285" s="123"/>
      <c r="BO285" s="123"/>
      <c r="BP285" s="123"/>
      <c r="BQ285" s="123"/>
      <c r="BR285" s="123"/>
      <c r="BS285" s="123"/>
      <c r="BT285" s="123"/>
      <c r="BU285" s="123"/>
      <c r="BV285" s="123"/>
      <c r="BW285" s="123"/>
      <c r="BX285" s="123"/>
      <c r="BY285" s="123"/>
      <c r="BZ285" s="123"/>
      <c r="CA285" s="123"/>
      <c r="CB285" s="123"/>
      <c r="CC285" s="123"/>
      <c r="CD285" s="123"/>
      <c r="CE285" s="123"/>
      <c r="CF285" s="123"/>
      <c r="CG285" s="123"/>
      <c r="CH285" s="123"/>
      <c r="CI285" s="123"/>
      <c r="CJ285" s="123"/>
      <c r="CK285" s="123"/>
      <c r="CL285" s="123"/>
      <c r="CM285" s="123"/>
      <c r="CN285" s="123"/>
      <c r="CO285" s="123"/>
      <c r="CP285" s="123"/>
      <c r="CQ285" s="123"/>
      <c r="CR285" s="123"/>
      <c r="CS285" s="123"/>
      <c r="CT285" s="123"/>
      <c r="CU285" s="123"/>
      <c r="CV285" s="123"/>
      <c r="CW285" s="123"/>
      <c r="CX285" s="123"/>
      <c r="CY285" s="123"/>
      <c r="CZ285" s="123"/>
      <c r="DA285" s="123"/>
      <c r="DB285" s="123"/>
      <c r="DC285" s="123"/>
      <c r="DD285" s="123"/>
      <c r="DE285" s="123"/>
      <c r="DF285" s="123"/>
      <c r="DG285" s="123"/>
      <c r="DH285" s="123"/>
      <c r="DI285" s="123"/>
      <c r="DJ285" s="123"/>
      <c r="DK285" s="123"/>
      <c r="DL285" s="123"/>
      <c r="DM285" s="123"/>
      <c r="DN285" s="123"/>
      <c r="DO285" s="123"/>
      <c r="DP285" s="123"/>
      <c r="DQ285" s="123"/>
      <c r="DR285" s="123"/>
      <c r="DS285" s="123"/>
      <c r="DT285" s="123"/>
      <c r="DU285" s="123"/>
      <c r="DV285" s="123"/>
      <c r="DW285" s="123"/>
      <c r="DX285" s="123"/>
      <c r="DY285" s="123"/>
      <c r="DZ285" s="123"/>
      <c r="EA285" s="123"/>
      <c r="EB285" s="123"/>
      <c r="EC285" s="123"/>
      <c r="ED285" s="123"/>
      <c r="EE285" s="123"/>
      <c r="EF285" s="123"/>
      <c r="EG285" s="123"/>
      <c r="EH285" s="123"/>
      <c r="EI285" s="123"/>
      <c r="EJ285" s="123"/>
      <c r="EK285" s="123"/>
      <c r="EL285" s="123"/>
      <c r="EM285" s="123"/>
      <c r="EN285" s="123"/>
      <c r="EO285" s="123"/>
      <c r="EP285" s="123"/>
      <c r="EQ285" s="123"/>
      <c r="ER285" s="123"/>
      <c r="ES285" s="123"/>
      <c r="ET285" s="123"/>
      <c r="EU285" s="123"/>
      <c r="EV285" s="123"/>
      <c r="EW285" s="123"/>
      <c r="EX285" s="123"/>
      <c r="EY285" s="123"/>
      <c r="EZ285" s="123"/>
      <c r="FA285" s="123"/>
      <c r="FB285" s="123"/>
      <c r="FC285" s="123"/>
      <c r="FD285" s="123"/>
      <c r="FE285" s="123"/>
      <c r="FF285" s="123"/>
      <c r="FG285" s="123"/>
      <c r="FH285" s="123"/>
      <c r="FI285" s="123"/>
      <c r="FJ285" s="123"/>
      <c r="FK285" s="123"/>
      <c r="FL285" s="123"/>
      <c r="FM285" s="123"/>
      <c r="FN285" s="123"/>
      <c r="FO285" s="123"/>
      <c r="FP285" s="123"/>
      <c r="FQ285" s="123"/>
      <c r="FR285" s="123"/>
      <c r="FS285" s="123"/>
      <c r="FT285" s="123"/>
      <c r="FU285" s="123"/>
      <c r="FV285" s="123"/>
      <c r="FW285" s="123"/>
      <c r="FX285" s="123"/>
      <c r="FY285" s="123"/>
      <c r="FZ285" s="123"/>
      <c r="GA285" s="123"/>
      <c r="GB285" s="123"/>
      <c r="GC285" s="123"/>
      <c r="GD285" s="123"/>
      <c r="GE285" s="123"/>
      <c r="GF285" s="123"/>
      <c r="GG285" s="123"/>
      <c r="GH285" s="123"/>
      <c r="GI285" s="123"/>
      <c r="GJ285" s="123"/>
      <c r="GK285" s="123"/>
      <c r="GL285" s="123"/>
      <c r="GM285" s="123"/>
      <c r="GN285" s="123"/>
      <c r="GO285" s="123"/>
      <c r="GP285" s="123"/>
      <c r="GQ285" s="123"/>
      <c r="GR285" s="123"/>
      <c r="GS285" s="123"/>
      <c r="GT285" s="123"/>
      <c r="GU285" s="123"/>
      <c r="GV285" s="123"/>
      <c r="GW285" s="123"/>
      <c r="GX285" s="123"/>
      <c r="GY285" s="123"/>
      <c r="GZ285" s="123"/>
      <c r="HA285" s="123"/>
      <c r="HB285" s="123"/>
      <c r="HC285" s="123"/>
      <c r="HD285" s="123"/>
      <c r="HE285" s="123"/>
      <c r="HF285" s="123"/>
      <c r="HG285" s="123"/>
      <c r="HH285" s="123"/>
      <c r="HI285" s="123"/>
      <c r="HJ285" s="123"/>
      <c r="HK285" s="123"/>
      <c r="HL285" s="123"/>
      <c r="HM285" s="123"/>
      <c r="HN285" s="123"/>
      <c r="HO285" s="123"/>
      <c r="HP285" s="123"/>
      <c r="HQ285" s="123"/>
      <c r="HR285" s="123"/>
      <c r="HS285" s="123"/>
      <c r="HT285" s="123"/>
      <c r="HU285" s="123"/>
      <c r="HV285" s="123"/>
      <c r="HW285" s="123"/>
      <c r="HX285" s="123"/>
      <c r="HY285" s="123"/>
      <c r="HZ285" s="123"/>
      <c r="IA285" s="123"/>
      <c r="IB285" s="123"/>
      <c r="IC285" s="123"/>
      <c r="ID285" s="123"/>
      <c r="IE285" s="123"/>
      <c r="IF285" s="123"/>
      <c r="IG285" s="123"/>
      <c r="IH285" s="123"/>
      <c r="II285" s="123"/>
      <c r="IJ285" s="123"/>
      <c r="IK285" s="123"/>
      <c r="IL285" s="123"/>
      <c r="IM285" s="123"/>
      <c r="IN285" s="123"/>
      <c r="IO285" s="123"/>
      <c r="IP285" s="123"/>
      <c r="IQ285" s="123"/>
      <c r="IR285" s="123"/>
      <c r="IS285" s="123"/>
      <c r="IT285" s="123"/>
      <c r="IU285" s="123"/>
    </row>
    <row r="286" spans="1:255" s="124" customFormat="1" ht="26.5" customHeight="1">
      <c r="A286" s="155"/>
      <c r="B286" s="723" t="s">
        <v>554</v>
      </c>
      <c r="C286" s="723"/>
      <c r="D286" s="125"/>
      <c r="E286" s="111" t="s">
        <v>387</v>
      </c>
      <c r="F286" s="123"/>
      <c r="G286" s="123"/>
      <c r="H286" s="401"/>
      <c r="I286" s="123"/>
      <c r="J286" s="123"/>
      <c r="K286" s="123"/>
      <c r="L286" s="123"/>
      <c r="M286" s="123"/>
      <c r="N286" s="123"/>
      <c r="O286" s="123"/>
      <c r="P286" s="123"/>
      <c r="Q286" s="123"/>
      <c r="R286" s="123"/>
      <c r="S286" s="123"/>
      <c r="T286" s="123"/>
      <c r="U286" s="123"/>
      <c r="V286" s="123"/>
      <c r="W286" s="123"/>
      <c r="X286" s="123"/>
      <c r="Y286" s="123"/>
      <c r="Z286" s="123"/>
      <c r="AA286" s="123"/>
      <c r="AB286" s="123"/>
      <c r="AC286" s="123"/>
      <c r="AD286" s="123"/>
      <c r="AE286" s="123"/>
      <c r="AF286" s="123"/>
      <c r="AG286" s="123"/>
      <c r="AH286" s="123"/>
      <c r="AI286" s="123"/>
      <c r="AJ286" s="123"/>
      <c r="AK286" s="123"/>
      <c r="AL286" s="123"/>
      <c r="AM286" s="123"/>
      <c r="AN286" s="123"/>
      <c r="AO286" s="123"/>
      <c r="AP286" s="123"/>
      <c r="AQ286" s="123"/>
      <c r="AR286" s="123"/>
      <c r="AS286" s="123"/>
      <c r="AT286" s="123"/>
      <c r="AU286" s="123"/>
      <c r="AV286" s="123"/>
      <c r="AW286" s="123"/>
      <c r="AX286" s="123"/>
      <c r="AY286" s="123"/>
      <c r="AZ286" s="123"/>
      <c r="BA286" s="123"/>
      <c r="BB286" s="123"/>
      <c r="BC286" s="123"/>
      <c r="BD286" s="123"/>
      <c r="BE286" s="123"/>
      <c r="BF286" s="123"/>
      <c r="BG286" s="123"/>
      <c r="BH286" s="123"/>
      <c r="BI286" s="123"/>
      <c r="BJ286" s="123"/>
      <c r="BK286" s="123"/>
      <c r="BL286" s="123"/>
      <c r="BM286" s="123"/>
      <c r="BN286" s="123"/>
      <c r="BO286" s="123"/>
      <c r="BP286" s="123"/>
      <c r="BQ286" s="123"/>
      <c r="BR286" s="123"/>
      <c r="BS286" s="123"/>
      <c r="BT286" s="123"/>
      <c r="BU286" s="123"/>
      <c r="BV286" s="123"/>
      <c r="BW286" s="123"/>
      <c r="BX286" s="123"/>
      <c r="BY286" s="123"/>
      <c r="BZ286" s="123"/>
      <c r="CA286" s="123"/>
      <c r="CB286" s="123"/>
      <c r="CC286" s="123"/>
      <c r="CD286" s="123"/>
      <c r="CE286" s="123"/>
      <c r="CF286" s="123"/>
      <c r="CG286" s="123"/>
      <c r="CH286" s="123"/>
      <c r="CI286" s="123"/>
      <c r="CJ286" s="123"/>
      <c r="CK286" s="123"/>
      <c r="CL286" s="123"/>
      <c r="CM286" s="123"/>
      <c r="CN286" s="123"/>
      <c r="CO286" s="123"/>
      <c r="CP286" s="123"/>
      <c r="CQ286" s="123"/>
      <c r="CR286" s="123"/>
      <c r="CS286" s="123"/>
      <c r="CT286" s="123"/>
      <c r="CU286" s="123"/>
      <c r="CV286" s="123"/>
      <c r="CW286" s="123"/>
      <c r="CX286" s="123"/>
      <c r="CY286" s="123"/>
      <c r="CZ286" s="123"/>
      <c r="DA286" s="123"/>
      <c r="DB286" s="123"/>
      <c r="DC286" s="123"/>
      <c r="DD286" s="123"/>
      <c r="DE286" s="123"/>
      <c r="DF286" s="123"/>
      <c r="DG286" s="123"/>
      <c r="DH286" s="123"/>
      <c r="DI286" s="123"/>
      <c r="DJ286" s="123"/>
      <c r="DK286" s="123"/>
      <c r="DL286" s="123"/>
      <c r="DM286" s="123"/>
      <c r="DN286" s="123"/>
      <c r="DO286" s="123"/>
      <c r="DP286" s="123"/>
      <c r="DQ286" s="123"/>
      <c r="DR286" s="123"/>
      <c r="DS286" s="123"/>
      <c r="DT286" s="123"/>
      <c r="DU286" s="123"/>
      <c r="DV286" s="123"/>
      <c r="DW286" s="123"/>
      <c r="DX286" s="123"/>
      <c r="DY286" s="123"/>
      <c r="DZ286" s="123"/>
      <c r="EA286" s="123"/>
      <c r="EB286" s="123"/>
      <c r="EC286" s="123"/>
      <c r="ED286" s="123"/>
      <c r="EE286" s="123"/>
      <c r="EF286" s="123"/>
      <c r="EG286" s="123"/>
      <c r="EH286" s="123"/>
      <c r="EI286" s="123"/>
      <c r="EJ286" s="123"/>
      <c r="EK286" s="123"/>
      <c r="EL286" s="123"/>
      <c r="EM286" s="123"/>
      <c r="EN286" s="123"/>
      <c r="EO286" s="123"/>
      <c r="EP286" s="123"/>
      <c r="EQ286" s="123"/>
      <c r="ER286" s="123"/>
      <c r="ES286" s="123"/>
      <c r="ET286" s="123"/>
      <c r="EU286" s="123"/>
      <c r="EV286" s="123"/>
      <c r="EW286" s="123"/>
      <c r="EX286" s="123"/>
      <c r="EY286" s="123"/>
      <c r="EZ286" s="123"/>
      <c r="FA286" s="123"/>
      <c r="FB286" s="123"/>
      <c r="FC286" s="123"/>
      <c r="FD286" s="123"/>
      <c r="FE286" s="123"/>
      <c r="FF286" s="123"/>
      <c r="FG286" s="123"/>
      <c r="FH286" s="123"/>
      <c r="FI286" s="123"/>
      <c r="FJ286" s="123"/>
      <c r="FK286" s="123"/>
      <c r="FL286" s="123"/>
      <c r="FM286" s="123"/>
      <c r="FN286" s="123"/>
      <c r="FO286" s="123"/>
      <c r="FP286" s="123"/>
      <c r="FQ286" s="123"/>
      <c r="FR286" s="123"/>
      <c r="FS286" s="123"/>
      <c r="FT286" s="123"/>
      <c r="FU286" s="123"/>
      <c r="FV286" s="123"/>
      <c r="FW286" s="123"/>
      <c r="FX286" s="123"/>
      <c r="FY286" s="123"/>
      <c r="FZ286" s="123"/>
      <c r="GA286" s="123"/>
      <c r="GB286" s="123"/>
      <c r="GC286" s="123"/>
      <c r="GD286" s="123"/>
      <c r="GE286" s="123"/>
      <c r="GF286" s="123"/>
      <c r="GG286" s="123"/>
      <c r="GH286" s="123"/>
      <c r="GI286" s="123"/>
      <c r="GJ286" s="123"/>
      <c r="GK286" s="123"/>
      <c r="GL286" s="123"/>
      <c r="GM286" s="123"/>
      <c r="GN286" s="123"/>
      <c r="GO286" s="123"/>
      <c r="GP286" s="123"/>
      <c r="GQ286" s="123"/>
      <c r="GR286" s="123"/>
      <c r="GS286" s="123"/>
      <c r="GT286" s="123"/>
      <c r="GU286" s="123"/>
      <c r="GV286" s="123"/>
      <c r="GW286" s="123"/>
      <c r="GX286" s="123"/>
      <c r="GY286" s="123"/>
      <c r="GZ286" s="123"/>
      <c r="HA286" s="123"/>
      <c r="HB286" s="123"/>
      <c r="HC286" s="123"/>
      <c r="HD286" s="123"/>
      <c r="HE286" s="123"/>
      <c r="HF286" s="123"/>
      <c r="HG286" s="123"/>
      <c r="HH286" s="123"/>
      <c r="HI286" s="123"/>
      <c r="HJ286" s="123"/>
      <c r="HK286" s="123"/>
      <c r="HL286" s="123"/>
      <c r="HM286" s="123"/>
      <c r="HN286" s="123"/>
      <c r="HO286" s="123"/>
      <c r="HP286" s="123"/>
      <c r="HQ286" s="123"/>
      <c r="HR286" s="123"/>
      <c r="HS286" s="123"/>
      <c r="HT286" s="123"/>
      <c r="HU286" s="123"/>
      <c r="HV286" s="123"/>
      <c r="HW286" s="123"/>
      <c r="HX286" s="123"/>
      <c r="HY286" s="123"/>
      <c r="HZ286" s="123"/>
      <c r="IA286" s="123"/>
      <c r="IB286" s="123"/>
      <c r="IC286" s="123"/>
      <c r="ID286" s="123"/>
      <c r="IE286" s="123"/>
      <c r="IF286" s="123"/>
      <c r="IG286" s="123"/>
      <c r="IH286" s="123"/>
      <c r="II286" s="123"/>
      <c r="IJ286" s="123"/>
      <c r="IK286" s="123"/>
      <c r="IL286" s="123"/>
      <c r="IM286" s="123"/>
      <c r="IN286" s="123"/>
      <c r="IO286" s="123"/>
      <c r="IP286" s="123"/>
      <c r="IQ286" s="123"/>
      <c r="IR286" s="123"/>
      <c r="IS286" s="123"/>
      <c r="IT286" s="123"/>
      <c r="IU286" s="123"/>
    </row>
    <row r="287" spans="1:255" s="124" customFormat="1" ht="26.5" customHeight="1">
      <c r="A287" s="155"/>
      <c r="B287" s="909"/>
      <c r="C287" s="909"/>
      <c r="D287" s="909"/>
      <c r="E287" s="909"/>
      <c r="F287" s="123"/>
      <c r="G287" s="123"/>
      <c r="H287" s="401"/>
      <c r="I287" s="123"/>
      <c r="J287" s="123"/>
      <c r="K287" s="123"/>
      <c r="L287" s="123"/>
      <c r="M287" s="123"/>
      <c r="N287" s="123"/>
      <c r="O287" s="123"/>
      <c r="P287" s="123"/>
      <c r="Q287" s="123"/>
      <c r="R287" s="123"/>
      <c r="S287" s="123"/>
      <c r="T287" s="123"/>
      <c r="U287" s="123"/>
      <c r="V287" s="123"/>
      <c r="W287" s="123"/>
      <c r="X287" s="123"/>
      <c r="Y287" s="123"/>
      <c r="Z287" s="123"/>
      <c r="AA287" s="123"/>
      <c r="AB287" s="123"/>
      <c r="AC287" s="123"/>
      <c r="AD287" s="123"/>
      <c r="AE287" s="123"/>
      <c r="AF287" s="123"/>
      <c r="AG287" s="123"/>
      <c r="AH287" s="123"/>
      <c r="AI287" s="123"/>
      <c r="AJ287" s="123"/>
      <c r="AK287" s="123"/>
      <c r="AL287" s="123"/>
      <c r="AM287" s="123"/>
      <c r="AN287" s="123"/>
      <c r="AO287" s="123"/>
      <c r="AP287" s="123"/>
      <c r="AQ287" s="123"/>
      <c r="AR287" s="123"/>
      <c r="AS287" s="123"/>
      <c r="AT287" s="123"/>
      <c r="AU287" s="123"/>
      <c r="AV287" s="123"/>
      <c r="AW287" s="123"/>
      <c r="AX287" s="123"/>
      <c r="AY287" s="123"/>
      <c r="AZ287" s="123"/>
      <c r="BA287" s="123"/>
      <c r="BB287" s="123"/>
      <c r="BC287" s="123"/>
      <c r="BD287" s="123"/>
      <c r="BE287" s="123"/>
      <c r="BF287" s="123"/>
      <c r="BG287" s="123"/>
      <c r="BH287" s="123"/>
      <c r="BI287" s="123"/>
      <c r="BJ287" s="123"/>
      <c r="BK287" s="123"/>
      <c r="BL287" s="123"/>
      <c r="BM287" s="123"/>
      <c r="BN287" s="123"/>
      <c r="BO287" s="123"/>
      <c r="BP287" s="123"/>
      <c r="BQ287" s="123"/>
      <c r="BR287" s="123"/>
      <c r="BS287" s="123"/>
      <c r="BT287" s="123"/>
      <c r="BU287" s="123"/>
      <c r="BV287" s="123"/>
      <c r="BW287" s="123"/>
      <c r="BX287" s="123"/>
      <c r="BY287" s="123"/>
      <c r="BZ287" s="123"/>
      <c r="CA287" s="123"/>
      <c r="CB287" s="123"/>
      <c r="CC287" s="123"/>
      <c r="CD287" s="123"/>
      <c r="CE287" s="123"/>
      <c r="CF287" s="123"/>
      <c r="CG287" s="123"/>
      <c r="CH287" s="123"/>
      <c r="CI287" s="123"/>
      <c r="CJ287" s="123"/>
      <c r="CK287" s="123"/>
      <c r="CL287" s="123"/>
      <c r="CM287" s="123"/>
      <c r="CN287" s="123"/>
      <c r="CO287" s="123"/>
      <c r="CP287" s="123"/>
      <c r="CQ287" s="123"/>
      <c r="CR287" s="123"/>
      <c r="CS287" s="123"/>
      <c r="CT287" s="123"/>
      <c r="CU287" s="123"/>
      <c r="CV287" s="123"/>
      <c r="CW287" s="123"/>
      <c r="CX287" s="123"/>
      <c r="CY287" s="123"/>
      <c r="CZ287" s="123"/>
      <c r="DA287" s="123"/>
      <c r="DB287" s="123"/>
      <c r="DC287" s="123"/>
      <c r="DD287" s="123"/>
      <c r="DE287" s="123"/>
      <c r="DF287" s="123"/>
      <c r="DG287" s="123"/>
      <c r="DH287" s="123"/>
      <c r="DI287" s="123"/>
      <c r="DJ287" s="123"/>
      <c r="DK287" s="123"/>
      <c r="DL287" s="123"/>
      <c r="DM287" s="123"/>
      <c r="DN287" s="123"/>
      <c r="DO287" s="123"/>
      <c r="DP287" s="123"/>
      <c r="DQ287" s="123"/>
      <c r="DR287" s="123"/>
      <c r="DS287" s="123"/>
      <c r="DT287" s="123"/>
      <c r="DU287" s="123"/>
      <c r="DV287" s="123"/>
      <c r="DW287" s="123"/>
      <c r="DX287" s="123"/>
      <c r="DY287" s="123"/>
      <c r="DZ287" s="123"/>
      <c r="EA287" s="123"/>
      <c r="EB287" s="123"/>
      <c r="EC287" s="123"/>
      <c r="ED287" s="123"/>
      <c r="EE287" s="123"/>
      <c r="EF287" s="123"/>
      <c r="EG287" s="123"/>
      <c r="EH287" s="123"/>
      <c r="EI287" s="123"/>
      <c r="EJ287" s="123"/>
      <c r="EK287" s="123"/>
      <c r="EL287" s="123"/>
      <c r="EM287" s="123"/>
      <c r="EN287" s="123"/>
      <c r="EO287" s="123"/>
      <c r="EP287" s="123"/>
      <c r="EQ287" s="123"/>
      <c r="ER287" s="123"/>
      <c r="ES287" s="123"/>
      <c r="ET287" s="123"/>
      <c r="EU287" s="123"/>
      <c r="EV287" s="123"/>
      <c r="EW287" s="123"/>
      <c r="EX287" s="123"/>
      <c r="EY287" s="123"/>
      <c r="EZ287" s="123"/>
      <c r="FA287" s="123"/>
      <c r="FB287" s="123"/>
      <c r="FC287" s="123"/>
      <c r="FD287" s="123"/>
      <c r="FE287" s="123"/>
      <c r="FF287" s="123"/>
      <c r="FG287" s="123"/>
      <c r="FH287" s="123"/>
      <c r="FI287" s="123"/>
      <c r="FJ287" s="123"/>
      <c r="FK287" s="123"/>
      <c r="FL287" s="123"/>
      <c r="FM287" s="123"/>
      <c r="FN287" s="123"/>
      <c r="FO287" s="123"/>
      <c r="FP287" s="123"/>
      <c r="FQ287" s="123"/>
      <c r="FR287" s="123"/>
      <c r="FS287" s="123"/>
      <c r="FT287" s="123"/>
      <c r="FU287" s="123"/>
      <c r="FV287" s="123"/>
      <c r="FW287" s="123"/>
      <c r="FX287" s="123"/>
      <c r="FY287" s="123"/>
      <c r="FZ287" s="123"/>
      <c r="GA287" s="123"/>
      <c r="GB287" s="123"/>
      <c r="GC287" s="123"/>
      <c r="GD287" s="123"/>
      <c r="GE287" s="123"/>
      <c r="GF287" s="123"/>
      <c r="GG287" s="123"/>
      <c r="GH287" s="123"/>
      <c r="GI287" s="123"/>
      <c r="GJ287" s="123"/>
      <c r="GK287" s="123"/>
      <c r="GL287" s="123"/>
      <c r="GM287" s="123"/>
      <c r="GN287" s="123"/>
      <c r="GO287" s="123"/>
      <c r="GP287" s="123"/>
      <c r="GQ287" s="123"/>
      <c r="GR287" s="123"/>
      <c r="GS287" s="123"/>
      <c r="GT287" s="123"/>
      <c r="GU287" s="123"/>
      <c r="GV287" s="123"/>
      <c r="GW287" s="123"/>
      <c r="GX287" s="123"/>
      <c r="GY287" s="123"/>
      <c r="GZ287" s="123"/>
      <c r="HA287" s="123"/>
      <c r="HB287" s="123"/>
      <c r="HC287" s="123"/>
      <c r="HD287" s="123"/>
      <c r="HE287" s="123"/>
      <c r="HF287" s="123"/>
      <c r="HG287" s="123"/>
      <c r="HH287" s="123"/>
      <c r="HI287" s="123"/>
      <c r="HJ287" s="123"/>
      <c r="HK287" s="123"/>
      <c r="HL287" s="123"/>
      <c r="HM287" s="123"/>
      <c r="HN287" s="123"/>
      <c r="HO287" s="123"/>
      <c r="HP287" s="123"/>
      <c r="HQ287" s="123"/>
      <c r="HR287" s="123"/>
      <c r="HS287" s="123"/>
      <c r="HT287" s="123"/>
      <c r="HU287" s="123"/>
      <c r="HV287" s="123"/>
      <c r="HW287" s="123"/>
      <c r="HX287" s="123"/>
      <c r="HY287" s="123"/>
      <c r="HZ287" s="123"/>
      <c r="IA287" s="123"/>
      <c r="IB287" s="123"/>
      <c r="IC287" s="123"/>
      <c r="ID287" s="123"/>
      <c r="IE287" s="123"/>
      <c r="IF287" s="123"/>
      <c r="IG287" s="123"/>
      <c r="IH287" s="123"/>
      <c r="II287" s="123"/>
      <c r="IJ287" s="123"/>
      <c r="IK287" s="123"/>
      <c r="IL287" s="123"/>
      <c r="IM287" s="123"/>
      <c r="IN287" s="123"/>
      <c r="IO287" s="123"/>
      <c r="IP287" s="123"/>
      <c r="IQ287" s="123"/>
      <c r="IR287" s="123"/>
      <c r="IS287" s="123"/>
      <c r="IT287" s="123"/>
      <c r="IU287" s="123"/>
    </row>
    <row r="288" spans="1:255" ht="13.5" customHeight="1">
      <c r="A288" s="380"/>
      <c r="B288" s="380"/>
      <c r="C288" s="429"/>
      <c r="D288" s="380"/>
      <c r="E288" s="430"/>
      <c r="F288" s="119"/>
    </row>
    <row r="289" spans="1:255" s="83" customFormat="1" ht="30" customHeight="1">
      <c r="A289" s="753" t="s">
        <v>695</v>
      </c>
      <c r="B289" s="754"/>
      <c r="C289" s="754"/>
      <c r="D289" s="754"/>
      <c r="E289" s="755"/>
      <c r="F289" s="82"/>
      <c r="G289" s="82"/>
      <c r="H289" s="391"/>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82"/>
      <c r="AR289" s="82"/>
      <c r="AS289" s="82"/>
      <c r="AT289" s="82"/>
      <c r="AU289" s="82"/>
      <c r="AV289" s="82"/>
      <c r="AW289" s="82"/>
      <c r="AX289" s="82"/>
      <c r="AY289" s="82"/>
      <c r="AZ289" s="82"/>
      <c r="BA289" s="82"/>
      <c r="BB289" s="82"/>
      <c r="BC289" s="82"/>
      <c r="BD289" s="82"/>
      <c r="BE289" s="82"/>
      <c r="BF289" s="82"/>
      <c r="BG289" s="82"/>
      <c r="BH289" s="82"/>
      <c r="BI289" s="82"/>
      <c r="BJ289" s="82"/>
      <c r="BK289" s="82"/>
      <c r="BL289" s="82"/>
      <c r="BM289" s="82"/>
      <c r="BN289" s="82"/>
      <c r="BO289" s="82"/>
      <c r="BP289" s="82"/>
      <c r="BQ289" s="82"/>
      <c r="BR289" s="82"/>
      <c r="BS289" s="82"/>
      <c r="BT289" s="82"/>
      <c r="BU289" s="82"/>
      <c r="BV289" s="82"/>
      <c r="BW289" s="82"/>
      <c r="BX289" s="82"/>
      <c r="BY289" s="82"/>
      <c r="BZ289" s="82"/>
      <c r="CA289" s="82"/>
      <c r="CB289" s="82"/>
      <c r="CC289" s="82"/>
      <c r="CD289" s="82"/>
      <c r="CE289" s="82"/>
      <c r="CF289" s="82"/>
      <c r="CG289" s="82"/>
      <c r="CH289" s="82"/>
      <c r="CI289" s="82"/>
      <c r="CJ289" s="82"/>
      <c r="CK289" s="82"/>
      <c r="CL289" s="82"/>
      <c r="CM289" s="82"/>
      <c r="CN289" s="82"/>
      <c r="CO289" s="82"/>
      <c r="CP289" s="82"/>
      <c r="CQ289" s="82"/>
      <c r="CR289" s="82"/>
      <c r="CS289" s="82"/>
      <c r="CT289" s="82"/>
      <c r="CU289" s="82"/>
      <c r="CV289" s="82"/>
      <c r="CW289" s="82"/>
      <c r="CX289" s="82"/>
      <c r="CY289" s="82"/>
      <c r="CZ289" s="82"/>
      <c r="DA289" s="82"/>
      <c r="DB289" s="82"/>
      <c r="DC289" s="82"/>
      <c r="DD289" s="82"/>
      <c r="DE289" s="82"/>
      <c r="DF289" s="82"/>
      <c r="DG289" s="82"/>
      <c r="DH289" s="82"/>
      <c r="DI289" s="82"/>
      <c r="DJ289" s="82"/>
      <c r="DK289" s="82"/>
      <c r="DL289" s="82"/>
      <c r="DM289" s="82"/>
      <c r="DN289" s="82"/>
      <c r="DO289" s="82"/>
      <c r="DP289" s="82"/>
      <c r="DQ289" s="82"/>
      <c r="DR289" s="82"/>
      <c r="DS289" s="82"/>
      <c r="DT289" s="82"/>
      <c r="DU289" s="82"/>
      <c r="DV289" s="82"/>
      <c r="DW289" s="82"/>
      <c r="DX289" s="82"/>
      <c r="DY289" s="82"/>
      <c r="DZ289" s="82"/>
      <c r="EA289" s="82"/>
      <c r="EB289" s="82"/>
      <c r="EC289" s="82"/>
      <c r="ED289" s="82"/>
      <c r="EE289" s="82"/>
      <c r="EF289" s="82"/>
      <c r="EG289" s="82"/>
      <c r="EH289" s="82"/>
      <c r="EI289" s="82"/>
      <c r="EJ289" s="82"/>
      <c r="EK289" s="82"/>
      <c r="EL289" s="82"/>
      <c r="EM289" s="82"/>
      <c r="EN289" s="82"/>
      <c r="EO289" s="82"/>
      <c r="EP289" s="82"/>
      <c r="EQ289" s="82"/>
      <c r="ER289" s="82"/>
      <c r="ES289" s="82"/>
      <c r="ET289" s="82"/>
      <c r="EU289" s="82"/>
      <c r="EV289" s="82"/>
      <c r="EW289" s="82"/>
      <c r="EX289" s="82"/>
      <c r="EY289" s="82"/>
      <c r="EZ289" s="82"/>
      <c r="FA289" s="82"/>
      <c r="FB289" s="82"/>
      <c r="FC289" s="82"/>
      <c r="FD289" s="82"/>
      <c r="FE289" s="82"/>
      <c r="FF289" s="82"/>
      <c r="FG289" s="82"/>
      <c r="FH289" s="82"/>
      <c r="FI289" s="82"/>
      <c r="FJ289" s="82"/>
      <c r="FK289" s="82"/>
      <c r="FL289" s="82"/>
      <c r="FM289" s="82"/>
      <c r="FN289" s="82"/>
      <c r="FO289" s="82"/>
      <c r="FP289" s="82"/>
      <c r="FQ289" s="82"/>
      <c r="FR289" s="82"/>
      <c r="FS289" s="82"/>
      <c r="FT289" s="82"/>
      <c r="FU289" s="82"/>
      <c r="FV289" s="82"/>
      <c r="FW289" s="82"/>
      <c r="FX289" s="82"/>
      <c r="FY289" s="82"/>
      <c r="FZ289" s="82"/>
      <c r="GA289" s="82"/>
      <c r="GB289" s="82"/>
      <c r="GC289" s="82"/>
      <c r="GD289" s="82"/>
      <c r="GE289" s="82"/>
      <c r="GF289" s="82"/>
      <c r="GG289" s="82"/>
      <c r="GH289" s="82"/>
      <c r="GI289" s="82"/>
      <c r="GJ289" s="82"/>
      <c r="GK289" s="82"/>
      <c r="GL289" s="82"/>
      <c r="GM289" s="82"/>
      <c r="GN289" s="82"/>
      <c r="GO289" s="82"/>
      <c r="GP289" s="82"/>
      <c r="GQ289" s="82"/>
      <c r="GR289" s="82"/>
      <c r="GS289" s="82"/>
      <c r="GT289" s="82"/>
      <c r="GU289" s="82"/>
      <c r="GV289" s="82"/>
      <c r="GW289" s="82"/>
      <c r="GX289" s="82"/>
      <c r="GY289" s="82"/>
      <c r="GZ289" s="82"/>
      <c r="HA289" s="82"/>
      <c r="HB289" s="82"/>
      <c r="HC289" s="82"/>
      <c r="HD289" s="82"/>
      <c r="HE289" s="82"/>
      <c r="HF289" s="82"/>
      <c r="HG289" s="82"/>
      <c r="HH289" s="82"/>
      <c r="HI289" s="82"/>
      <c r="HJ289" s="82"/>
      <c r="HK289" s="82"/>
      <c r="HL289" s="82"/>
      <c r="HM289" s="82"/>
      <c r="HN289" s="82"/>
      <c r="HO289" s="82"/>
      <c r="HP289" s="82"/>
      <c r="HQ289" s="82"/>
      <c r="HR289" s="82"/>
      <c r="HS289" s="82"/>
      <c r="HT289" s="82"/>
      <c r="HU289" s="82"/>
      <c r="HV289" s="82"/>
      <c r="HW289" s="82"/>
      <c r="HX289" s="82"/>
      <c r="HY289" s="82"/>
      <c r="HZ289" s="82"/>
      <c r="IA289" s="82"/>
      <c r="IB289" s="82"/>
      <c r="IC289" s="82"/>
      <c r="ID289" s="82"/>
      <c r="IE289" s="82"/>
      <c r="IF289" s="82"/>
      <c r="IG289" s="82"/>
      <c r="IH289" s="82"/>
      <c r="II289" s="82"/>
      <c r="IJ289" s="82"/>
      <c r="IK289" s="82"/>
      <c r="IL289" s="82"/>
      <c r="IM289" s="82"/>
      <c r="IN289" s="82"/>
      <c r="IO289" s="82"/>
      <c r="IP289" s="82"/>
      <c r="IQ289" s="82"/>
      <c r="IR289" s="82"/>
      <c r="IS289" s="82"/>
      <c r="IT289" s="82"/>
      <c r="IU289" s="82"/>
    </row>
    <row r="290" spans="1:255" ht="13.5" customHeight="1">
      <c r="A290" s="84"/>
      <c r="B290" s="84"/>
      <c r="C290" s="85"/>
      <c r="D290" s="84"/>
      <c r="E290" s="86"/>
    </row>
    <row r="291" spans="1:255" ht="36.65" customHeight="1">
      <c r="A291" s="722" t="s">
        <v>750</v>
      </c>
      <c r="B291" s="722"/>
      <c r="C291" s="722"/>
      <c r="D291" s="722"/>
      <c r="E291" s="722"/>
    </row>
    <row r="292" spans="1:255" s="124" customFormat="1" ht="27.9" customHeight="1">
      <c r="A292" s="122"/>
      <c r="B292" s="907" t="s">
        <v>823</v>
      </c>
      <c r="C292" s="221" t="s">
        <v>556</v>
      </c>
      <c r="D292" s="222"/>
      <c r="E292" s="320"/>
      <c r="F292" s="123"/>
      <c r="G292" s="123"/>
      <c r="H292" s="331"/>
      <c r="I292" s="123"/>
      <c r="J292" s="123"/>
      <c r="K292" s="123"/>
      <c r="L292" s="123"/>
      <c r="M292" s="123"/>
      <c r="N292" s="123"/>
      <c r="O292" s="123"/>
      <c r="P292" s="123"/>
      <c r="Q292" s="123"/>
      <c r="R292" s="123"/>
      <c r="S292" s="123"/>
      <c r="T292" s="123"/>
      <c r="U292" s="123"/>
      <c r="V292" s="123"/>
      <c r="W292" s="123"/>
      <c r="X292" s="123"/>
      <c r="Y292" s="123"/>
      <c r="Z292" s="123"/>
      <c r="AA292" s="123"/>
      <c r="AB292" s="123"/>
      <c r="AC292" s="123"/>
      <c r="AD292" s="123"/>
      <c r="AE292" s="123"/>
      <c r="AF292" s="123"/>
      <c r="AG292" s="123"/>
      <c r="AH292" s="123"/>
      <c r="AI292" s="123"/>
      <c r="AJ292" s="123"/>
      <c r="AK292" s="123"/>
      <c r="AL292" s="123"/>
      <c r="AM292" s="123"/>
      <c r="AN292" s="123"/>
      <c r="AO292" s="123"/>
      <c r="AP292" s="123"/>
      <c r="AQ292" s="123"/>
      <c r="AR292" s="123"/>
      <c r="AS292" s="123"/>
      <c r="AT292" s="123"/>
      <c r="AU292" s="123"/>
      <c r="AV292" s="123"/>
      <c r="AW292" s="123"/>
      <c r="AX292" s="123"/>
      <c r="AY292" s="123"/>
      <c r="AZ292" s="123"/>
      <c r="BA292" s="123"/>
      <c r="BB292" s="123"/>
      <c r="BC292" s="123"/>
      <c r="BD292" s="123"/>
      <c r="BE292" s="123"/>
      <c r="BF292" s="123"/>
      <c r="BG292" s="123"/>
      <c r="BH292" s="123"/>
      <c r="BI292" s="123"/>
      <c r="BJ292" s="123"/>
      <c r="BK292" s="123"/>
      <c r="BL292" s="123"/>
      <c r="BM292" s="123"/>
      <c r="BN292" s="123"/>
      <c r="BO292" s="123"/>
      <c r="BP292" s="123"/>
      <c r="BQ292" s="123"/>
      <c r="BR292" s="123"/>
      <c r="BS292" s="123"/>
      <c r="BT292" s="123"/>
      <c r="BU292" s="123"/>
      <c r="BV292" s="123"/>
      <c r="BW292" s="123"/>
      <c r="BX292" s="123"/>
      <c r="BY292" s="123"/>
      <c r="BZ292" s="123"/>
      <c r="CA292" s="123"/>
      <c r="CB292" s="123"/>
      <c r="CC292" s="123"/>
      <c r="CD292" s="123"/>
      <c r="CE292" s="123"/>
      <c r="CF292" s="123"/>
      <c r="CG292" s="123"/>
      <c r="CH292" s="123"/>
      <c r="CI292" s="123"/>
      <c r="CJ292" s="123"/>
      <c r="CK292" s="123"/>
      <c r="CL292" s="123"/>
      <c r="CM292" s="123"/>
      <c r="CN292" s="123"/>
      <c r="CO292" s="123"/>
      <c r="CP292" s="123"/>
      <c r="CQ292" s="123"/>
      <c r="CR292" s="123"/>
      <c r="CS292" s="123"/>
      <c r="CT292" s="123"/>
      <c r="CU292" s="123"/>
      <c r="CV292" s="123"/>
      <c r="CW292" s="123"/>
      <c r="CX292" s="123"/>
      <c r="CY292" s="123"/>
      <c r="CZ292" s="123"/>
      <c r="DA292" s="123"/>
      <c r="DB292" s="123"/>
      <c r="DC292" s="123"/>
      <c r="DD292" s="123"/>
      <c r="DE292" s="123"/>
      <c r="DF292" s="123"/>
      <c r="DG292" s="123"/>
      <c r="DH292" s="123"/>
      <c r="DI292" s="123"/>
      <c r="DJ292" s="123"/>
      <c r="DK292" s="123"/>
      <c r="DL292" s="123"/>
      <c r="DM292" s="123"/>
      <c r="DN292" s="123"/>
      <c r="DO292" s="123"/>
      <c r="DP292" s="123"/>
      <c r="DQ292" s="123"/>
      <c r="DR292" s="123"/>
      <c r="DS292" s="123"/>
      <c r="DT292" s="123"/>
      <c r="DU292" s="123"/>
      <c r="DV292" s="123"/>
      <c r="DW292" s="123"/>
      <c r="DX292" s="123"/>
      <c r="DY292" s="123"/>
      <c r="DZ292" s="123"/>
      <c r="EA292" s="123"/>
      <c r="EB292" s="123"/>
      <c r="EC292" s="123"/>
      <c r="ED292" s="123"/>
      <c r="EE292" s="123"/>
      <c r="EF292" s="123"/>
      <c r="EG292" s="123"/>
      <c r="EH292" s="123"/>
      <c r="EI292" s="123"/>
      <c r="EJ292" s="123"/>
      <c r="EK292" s="123"/>
      <c r="EL292" s="123"/>
      <c r="EM292" s="123"/>
      <c r="EN292" s="123"/>
      <c r="EO292" s="123"/>
      <c r="EP292" s="123"/>
      <c r="EQ292" s="123"/>
      <c r="ER292" s="123"/>
      <c r="ES292" s="123"/>
      <c r="ET292" s="123"/>
      <c r="EU292" s="123"/>
      <c r="EV292" s="123"/>
      <c r="EW292" s="123"/>
      <c r="EX292" s="123"/>
      <c r="EY292" s="123"/>
      <c r="EZ292" s="123"/>
      <c r="FA292" s="123"/>
      <c r="FB292" s="123"/>
      <c r="FC292" s="123"/>
      <c r="FD292" s="123"/>
      <c r="FE292" s="123"/>
      <c r="FF292" s="123"/>
      <c r="FG292" s="123"/>
      <c r="FH292" s="123"/>
      <c r="FI292" s="123"/>
      <c r="FJ292" s="123"/>
      <c r="FK292" s="123"/>
      <c r="FL292" s="123"/>
      <c r="FM292" s="123"/>
      <c r="FN292" s="123"/>
      <c r="FO292" s="123"/>
      <c r="FP292" s="123"/>
      <c r="FQ292" s="123"/>
      <c r="FR292" s="123"/>
      <c r="FS292" s="123"/>
      <c r="FT292" s="123"/>
      <c r="FU292" s="123"/>
      <c r="FV292" s="123"/>
      <c r="FW292" s="123"/>
      <c r="FX292" s="123"/>
      <c r="FY292" s="123"/>
      <c r="FZ292" s="123"/>
      <c r="GA292" s="123"/>
      <c r="GB292" s="123"/>
      <c r="GC292" s="123"/>
      <c r="GD292" s="123"/>
      <c r="GE292" s="123"/>
      <c r="GF292" s="123"/>
      <c r="GG292" s="123"/>
      <c r="GH292" s="123"/>
      <c r="GI292" s="123"/>
      <c r="GJ292" s="123"/>
      <c r="GK292" s="123"/>
      <c r="GL292" s="123"/>
      <c r="GM292" s="123"/>
      <c r="GN292" s="123"/>
      <c r="GO292" s="123"/>
      <c r="GP292" s="123"/>
      <c r="GQ292" s="123"/>
      <c r="GR292" s="123"/>
      <c r="GS292" s="123"/>
      <c r="GT292" s="123"/>
      <c r="GU292" s="123"/>
      <c r="GV292" s="123"/>
      <c r="GW292" s="123"/>
      <c r="GX292" s="123"/>
      <c r="GY292" s="123"/>
      <c r="GZ292" s="123"/>
      <c r="HA292" s="123"/>
      <c r="HB292" s="123"/>
      <c r="HC292" s="123"/>
      <c r="HD292" s="123"/>
      <c r="HE292" s="123"/>
      <c r="HF292" s="123"/>
      <c r="HG292" s="123"/>
      <c r="HH292" s="123"/>
      <c r="HI292" s="123"/>
      <c r="HJ292" s="123"/>
      <c r="HK292" s="123"/>
      <c r="HL292" s="123"/>
      <c r="HM292" s="123"/>
      <c r="HN292" s="123"/>
      <c r="HO292" s="123"/>
      <c r="HP292" s="123"/>
      <c r="HQ292" s="123"/>
      <c r="HR292" s="123"/>
      <c r="HS292" s="123"/>
      <c r="HT292" s="123"/>
      <c r="HU292" s="123"/>
      <c r="HV292" s="123"/>
      <c r="HW292" s="123"/>
      <c r="HX292" s="123"/>
      <c r="HY292" s="123"/>
      <c r="HZ292" s="123"/>
      <c r="IA292" s="123"/>
      <c r="IB292" s="123"/>
      <c r="IC292" s="123"/>
      <c r="ID292" s="123"/>
      <c r="IE292" s="123"/>
      <c r="IF292" s="123"/>
      <c r="IG292" s="123"/>
      <c r="IH292" s="123"/>
      <c r="II292" s="123"/>
      <c r="IJ292" s="123"/>
      <c r="IK292" s="123"/>
      <c r="IL292" s="123"/>
      <c r="IM292" s="123"/>
      <c r="IN292" s="123"/>
      <c r="IO292" s="123"/>
      <c r="IP292" s="123"/>
      <c r="IQ292" s="123"/>
      <c r="IR292" s="123"/>
      <c r="IS292" s="123"/>
      <c r="IT292" s="123"/>
      <c r="IU292" s="123"/>
    </row>
    <row r="293" spans="1:255" s="124" customFormat="1" ht="27.9" customHeight="1">
      <c r="A293" s="122"/>
      <c r="B293" s="908"/>
      <c r="C293" s="221" t="s">
        <v>557</v>
      </c>
      <c r="D293" s="222"/>
      <c r="E293" s="233"/>
      <c r="F293" s="123"/>
      <c r="G293" s="123"/>
      <c r="H293" s="331"/>
      <c r="I293" s="123"/>
      <c r="J293" s="12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c r="BT293" s="123"/>
      <c r="BU293" s="123"/>
      <c r="BV293" s="123"/>
      <c r="BW293" s="123"/>
      <c r="BX293" s="123"/>
      <c r="BY293" s="123"/>
      <c r="BZ293" s="123"/>
      <c r="CA293" s="123"/>
      <c r="CB293" s="123"/>
      <c r="CC293" s="123"/>
      <c r="CD293" s="123"/>
      <c r="CE293" s="123"/>
      <c r="CF293" s="123"/>
      <c r="CG293" s="123"/>
      <c r="CH293" s="123"/>
      <c r="CI293" s="123"/>
      <c r="CJ293" s="123"/>
      <c r="CK293" s="123"/>
      <c r="CL293" s="123"/>
      <c r="CM293" s="123"/>
      <c r="CN293" s="123"/>
      <c r="CO293" s="123"/>
      <c r="CP293" s="123"/>
      <c r="CQ293" s="123"/>
      <c r="CR293" s="123"/>
      <c r="CS293" s="123"/>
      <c r="CT293" s="123"/>
      <c r="CU293" s="123"/>
      <c r="CV293" s="123"/>
      <c r="CW293" s="123"/>
      <c r="CX293" s="123"/>
      <c r="CY293" s="123"/>
      <c r="CZ293" s="123"/>
      <c r="DA293" s="123"/>
      <c r="DB293" s="123"/>
      <c r="DC293" s="123"/>
      <c r="DD293" s="123"/>
      <c r="DE293" s="123"/>
      <c r="DF293" s="123"/>
      <c r="DG293" s="123"/>
      <c r="DH293" s="123"/>
      <c r="DI293" s="123"/>
      <c r="DJ293" s="123"/>
      <c r="DK293" s="123"/>
      <c r="DL293" s="123"/>
      <c r="DM293" s="123"/>
      <c r="DN293" s="123"/>
      <c r="DO293" s="123"/>
      <c r="DP293" s="123"/>
      <c r="DQ293" s="123"/>
      <c r="DR293" s="123"/>
      <c r="DS293" s="123"/>
      <c r="DT293" s="123"/>
      <c r="DU293" s="123"/>
      <c r="DV293" s="123"/>
      <c r="DW293" s="123"/>
      <c r="DX293" s="123"/>
      <c r="DY293" s="123"/>
      <c r="DZ293" s="123"/>
      <c r="EA293" s="123"/>
      <c r="EB293" s="123"/>
      <c r="EC293" s="123"/>
      <c r="ED293" s="123"/>
      <c r="EE293" s="123"/>
      <c r="EF293" s="123"/>
      <c r="EG293" s="123"/>
      <c r="EH293" s="123"/>
      <c r="EI293" s="123"/>
      <c r="EJ293" s="123"/>
      <c r="EK293" s="123"/>
      <c r="EL293" s="123"/>
      <c r="EM293" s="123"/>
      <c r="EN293" s="123"/>
      <c r="EO293" s="123"/>
      <c r="EP293" s="123"/>
      <c r="EQ293" s="123"/>
      <c r="ER293" s="123"/>
      <c r="ES293" s="123"/>
      <c r="ET293" s="123"/>
      <c r="EU293" s="123"/>
      <c r="EV293" s="123"/>
      <c r="EW293" s="123"/>
      <c r="EX293" s="123"/>
      <c r="EY293" s="123"/>
      <c r="EZ293" s="123"/>
      <c r="FA293" s="123"/>
      <c r="FB293" s="123"/>
      <c r="FC293" s="123"/>
      <c r="FD293" s="123"/>
      <c r="FE293" s="123"/>
      <c r="FF293" s="123"/>
      <c r="FG293" s="123"/>
      <c r="FH293" s="123"/>
      <c r="FI293" s="123"/>
      <c r="FJ293" s="123"/>
      <c r="FK293" s="123"/>
      <c r="FL293" s="123"/>
      <c r="FM293" s="123"/>
      <c r="FN293" s="123"/>
      <c r="FO293" s="123"/>
      <c r="FP293" s="123"/>
      <c r="FQ293" s="123"/>
      <c r="FR293" s="123"/>
      <c r="FS293" s="123"/>
      <c r="FT293" s="123"/>
      <c r="FU293" s="123"/>
      <c r="FV293" s="123"/>
      <c r="FW293" s="123"/>
      <c r="FX293" s="123"/>
      <c r="FY293" s="123"/>
      <c r="FZ293" s="123"/>
      <c r="GA293" s="123"/>
      <c r="GB293" s="123"/>
      <c r="GC293" s="123"/>
      <c r="GD293" s="123"/>
      <c r="GE293" s="123"/>
      <c r="GF293" s="123"/>
      <c r="GG293" s="123"/>
      <c r="GH293" s="123"/>
      <c r="GI293" s="123"/>
      <c r="GJ293" s="123"/>
      <c r="GK293" s="123"/>
      <c r="GL293" s="123"/>
      <c r="GM293" s="123"/>
      <c r="GN293" s="123"/>
      <c r="GO293" s="123"/>
      <c r="GP293" s="123"/>
      <c r="GQ293" s="123"/>
      <c r="GR293" s="123"/>
      <c r="GS293" s="123"/>
      <c r="GT293" s="123"/>
      <c r="GU293" s="123"/>
      <c r="GV293" s="123"/>
      <c r="GW293" s="123"/>
      <c r="GX293" s="123"/>
      <c r="GY293" s="123"/>
      <c r="GZ293" s="123"/>
      <c r="HA293" s="123"/>
      <c r="HB293" s="123"/>
      <c r="HC293" s="123"/>
      <c r="HD293" s="123"/>
      <c r="HE293" s="123"/>
      <c r="HF293" s="123"/>
      <c r="HG293" s="123"/>
      <c r="HH293" s="123"/>
      <c r="HI293" s="123"/>
      <c r="HJ293" s="123"/>
      <c r="HK293" s="123"/>
      <c r="HL293" s="123"/>
      <c r="HM293" s="123"/>
      <c r="HN293" s="123"/>
      <c r="HO293" s="123"/>
      <c r="HP293" s="123"/>
      <c r="HQ293" s="123"/>
      <c r="HR293" s="123"/>
      <c r="HS293" s="123"/>
      <c r="HT293" s="123"/>
      <c r="HU293" s="123"/>
      <c r="HV293" s="123"/>
      <c r="HW293" s="123"/>
      <c r="HX293" s="123"/>
      <c r="HY293" s="123"/>
      <c r="HZ293" s="123"/>
      <c r="IA293" s="123"/>
      <c r="IB293" s="123"/>
      <c r="IC293" s="123"/>
      <c r="ID293" s="123"/>
      <c r="IE293" s="123"/>
      <c r="IF293" s="123"/>
      <c r="IG293" s="123"/>
      <c r="IH293" s="123"/>
      <c r="II293" s="123"/>
      <c r="IJ293" s="123"/>
      <c r="IK293" s="123"/>
      <c r="IL293" s="123"/>
      <c r="IM293" s="123"/>
      <c r="IN293" s="123"/>
      <c r="IO293" s="123"/>
      <c r="IP293" s="123"/>
      <c r="IQ293" s="123"/>
      <c r="IR293" s="123"/>
      <c r="IS293" s="123"/>
      <c r="IT293" s="123"/>
      <c r="IU293" s="123"/>
    </row>
    <row r="294" spans="1:255" s="124" customFormat="1" ht="27.9" customHeight="1">
      <c r="A294" s="128"/>
      <c r="B294" s="364" t="str">
        <f>IF(COUNTIF(E292:E294,"◯")&gt;1,"１つだけ選んでください","")</f>
        <v/>
      </c>
      <c r="C294" s="221" t="s">
        <v>558</v>
      </c>
      <c r="D294" s="222"/>
      <c r="E294" s="233"/>
      <c r="F294" s="123"/>
      <c r="G294" s="123"/>
      <c r="H294" s="331"/>
      <c r="I294" s="123"/>
      <c r="J294" s="12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c r="BT294" s="123"/>
      <c r="BU294" s="123"/>
      <c r="BV294" s="123"/>
      <c r="BW294" s="123"/>
      <c r="BX294" s="123"/>
      <c r="BY294" s="123"/>
      <c r="BZ294" s="123"/>
      <c r="CA294" s="123"/>
      <c r="CB294" s="123"/>
      <c r="CC294" s="123"/>
      <c r="CD294" s="123"/>
      <c r="CE294" s="123"/>
      <c r="CF294" s="123"/>
      <c r="CG294" s="123"/>
      <c r="CH294" s="123"/>
      <c r="CI294" s="123"/>
      <c r="CJ294" s="123"/>
      <c r="CK294" s="123"/>
      <c r="CL294" s="123"/>
      <c r="CM294" s="123"/>
      <c r="CN294" s="123"/>
      <c r="CO294" s="123"/>
      <c r="CP294" s="123"/>
      <c r="CQ294" s="123"/>
      <c r="CR294" s="123"/>
      <c r="CS294" s="123"/>
      <c r="CT294" s="123"/>
      <c r="CU294" s="123"/>
      <c r="CV294" s="123"/>
      <c r="CW294" s="123"/>
      <c r="CX294" s="123"/>
      <c r="CY294" s="123"/>
      <c r="CZ294" s="123"/>
      <c r="DA294" s="123"/>
      <c r="DB294" s="123"/>
      <c r="DC294" s="123"/>
      <c r="DD294" s="123"/>
      <c r="DE294" s="123"/>
      <c r="DF294" s="123"/>
      <c r="DG294" s="123"/>
      <c r="DH294" s="123"/>
      <c r="DI294" s="123"/>
      <c r="DJ294" s="123"/>
      <c r="DK294" s="123"/>
      <c r="DL294" s="123"/>
      <c r="DM294" s="123"/>
      <c r="DN294" s="123"/>
      <c r="DO294" s="123"/>
      <c r="DP294" s="123"/>
      <c r="DQ294" s="123"/>
      <c r="DR294" s="123"/>
      <c r="DS294" s="123"/>
      <c r="DT294" s="123"/>
      <c r="DU294" s="123"/>
      <c r="DV294" s="123"/>
      <c r="DW294" s="123"/>
      <c r="DX294" s="123"/>
      <c r="DY294" s="123"/>
      <c r="DZ294" s="123"/>
      <c r="EA294" s="123"/>
      <c r="EB294" s="123"/>
      <c r="EC294" s="123"/>
      <c r="ED294" s="123"/>
      <c r="EE294" s="123"/>
      <c r="EF294" s="123"/>
      <c r="EG294" s="123"/>
      <c r="EH294" s="123"/>
      <c r="EI294" s="123"/>
      <c r="EJ294" s="123"/>
      <c r="EK294" s="123"/>
      <c r="EL294" s="123"/>
      <c r="EM294" s="123"/>
      <c r="EN294" s="123"/>
      <c r="EO294" s="123"/>
      <c r="EP294" s="123"/>
      <c r="EQ294" s="123"/>
      <c r="ER294" s="123"/>
      <c r="ES294" s="123"/>
      <c r="ET294" s="123"/>
      <c r="EU294" s="123"/>
      <c r="EV294" s="123"/>
      <c r="EW294" s="123"/>
      <c r="EX294" s="123"/>
      <c r="EY294" s="123"/>
      <c r="EZ294" s="123"/>
      <c r="FA294" s="123"/>
      <c r="FB294" s="123"/>
      <c r="FC294" s="123"/>
      <c r="FD294" s="123"/>
      <c r="FE294" s="123"/>
      <c r="FF294" s="123"/>
      <c r="FG294" s="123"/>
      <c r="FH294" s="123"/>
      <c r="FI294" s="123"/>
      <c r="FJ294" s="123"/>
      <c r="FK294" s="123"/>
      <c r="FL294" s="123"/>
      <c r="FM294" s="123"/>
      <c r="FN294" s="123"/>
      <c r="FO294" s="123"/>
      <c r="FP294" s="123"/>
      <c r="FQ294" s="123"/>
      <c r="FR294" s="123"/>
      <c r="FS294" s="123"/>
      <c r="FT294" s="123"/>
      <c r="FU294" s="123"/>
      <c r="FV294" s="123"/>
      <c r="FW294" s="123"/>
      <c r="FX294" s="123"/>
      <c r="FY294" s="123"/>
      <c r="FZ294" s="123"/>
      <c r="GA294" s="123"/>
      <c r="GB294" s="123"/>
      <c r="GC294" s="123"/>
      <c r="GD294" s="123"/>
      <c r="GE294" s="123"/>
      <c r="GF294" s="123"/>
      <c r="GG294" s="123"/>
      <c r="GH294" s="123"/>
      <c r="GI294" s="123"/>
      <c r="GJ294" s="123"/>
      <c r="GK294" s="123"/>
      <c r="GL294" s="123"/>
      <c r="GM294" s="123"/>
      <c r="GN294" s="123"/>
      <c r="GO294" s="123"/>
      <c r="GP294" s="123"/>
      <c r="GQ294" s="123"/>
      <c r="GR294" s="123"/>
      <c r="GS294" s="123"/>
      <c r="GT294" s="123"/>
      <c r="GU294" s="123"/>
      <c r="GV294" s="123"/>
      <c r="GW294" s="123"/>
      <c r="GX294" s="123"/>
      <c r="GY294" s="123"/>
      <c r="GZ294" s="123"/>
      <c r="HA294" s="123"/>
      <c r="HB294" s="123"/>
      <c r="HC294" s="123"/>
      <c r="HD294" s="123"/>
      <c r="HE294" s="123"/>
      <c r="HF294" s="123"/>
      <c r="HG294" s="123"/>
      <c r="HH294" s="123"/>
      <c r="HI294" s="123"/>
      <c r="HJ294" s="123"/>
      <c r="HK294" s="123"/>
      <c r="HL294" s="123"/>
      <c r="HM294" s="123"/>
      <c r="HN294" s="123"/>
      <c r="HO294" s="123"/>
      <c r="HP294" s="123"/>
      <c r="HQ294" s="123"/>
      <c r="HR294" s="123"/>
      <c r="HS294" s="123"/>
      <c r="HT294" s="123"/>
      <c r="HU294" s="123"/>
      <c r="HV294" s="123"/>
      <c r="HW294" s="123"/>
      <c r="HX294" s="123"/>
      <c r="HY294" s="123"/>
      <c r="HZ294" s="123"/>
      <c r="IA294" s="123"/>
      <c r="IB294" s="123"/>
      <c r="IC294" s="123"/>
      <c r="ID294" s="123"/>
      <c r="IE294" s="123"/>
      <c r="IF294" s="123"/>
      <c r="IG294" s="123"/>
      <c r="IH294" s="123"/>
      <c r="II294" s="123"/>
      <c r="IJ294" s="123"/>
      <c r="IK294" s="123"/>
      <c r="IL294" s="123"/>
      <c r="IM294" s="123"/>
      <c r="IN294" s="123"/>
      <c r="IO294" s="123"/>
      <c r="IP294" s="123"/>
      <c r="IQ294" s="123"/>
      <c r="IR294" s="123"/>
      <c r="IS294" s="123"/>
      <c r="IT294" s="123"/>
      <c r="IU294" s="123"/>
    </row>
    <row r="295" spans="1:255" s="124" customFormat="1" ht="27.9" customHeight="1">
      <c r="A295" s="122"/>
      <c r="B295" s="724" t="s">
        <v>561</v>
      </c>
      <c r="C295" s="724"/>
      <c r="D295" s="163"/>
      <c r="E295" s="233"/>
      <c r="F295" s="123"/>
      <c r="G295" s="123"/>
      <c r="H295" s="401"/>
      <c r="I295" s="123"/>
      <c r="J295" s="12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c r="BT295" s="123"/>
      <c r="BU295" s="123"/>
      <c r="BV295" s="123"/>
      <c r="BW295" s="123"/>
      <c r="BX295" s="123"/>
      <c r="BY295" s="123"/>
      <c r="BZ295" s="123"/>
      <c r="CA295" s="123"/>
      <c r="CB295" s="123"/>
      <c r="CC295" s="123"/>
      <c r="CD295" s="123"/>
      <c r="CE295" s="123"/>
      <c r="CF295" s="123"/>
      <c r="CG295" s="123"/>
      <c r="CH295" s="123"/>
      <c r="CI295" s="123"/>
      <c r="CJ295" s="123"/>
      <c r="CK295" s="123"/>
      <c r="CL295" s="123"/>
      <c r="CM295" s="123"/>
      <c r="CN295" s="123"/>
      <c r="CO295" s="123"/>
      <c r="CP295" s="123"/>
      <c r="CQ295" s="123"/>
      <c r="CR295" s="123"/>
      <c r="CS295" s="123"/>
      <c r="CT295" s="123"/>
      <c r="CU295" s="123"/>
      <c r="CV295" s="123"/>
      <c r="CW295" s="123"/>
      <c r="CX295" s="123"/>
      <c r="CY295" s="123"/>
      <c r="CZ295" s="123"/>
      <c r="DA295" s="123"/>
      <c r="DB295" s="123"/>
      <c r="DC295" s="123"/>
      <c r="DD295" s="123"/>
      <c r="DE295" s="123"/>
      <c r="DF295" s="123"/>
      <c r="DG295" s="123"/>
      <c r="DH295" s="123"/>
      <c r="DI295" s="123"/>
      <c r="DJ295" s="123"/>
      <c r="DK295" s="123"/>
      <c r="DL295" s="123"/>
      <c r="DM295" s="123"/>
      <c r="DN295" s="123"/>
      <c r="DO295" s="123"/>
      <c r="DP295" s="123"/>
      <c r="DQ295" s="123"/>
      <c r="DR295" s="123"/>
      <c r="DS295" s="123"/>
      <c r="DT295" s="123"/>
      <c r="DU295" s="123"/>
      <c r="DV295" s="123"/>
      <c r="DW295" s="123"/>
      <c r="DX295" s="123"/>
      <c r="DY295" s="123"/>
      <c r="DZ295" s="123"/>
      <c r="EA295" s="123"/>
      <c r="EB295" s="123"/>
      <c r="EC295" s="123"/>
      <c r="ED295" s="123"/>
      <c r="EE295" s="123"/>
      <c r="EF295" s="123"/>
      <c r="EG295" s="123"/>
      <c r="EH295" s="123"/>
      <c r="EI295" s="123"/>
      <c r="EJ295" s="123"/>
      <c r="EK295" s="123"/>
      <c r="EL295" s="123"/>
      <c r="EM295" s="123"/>
      <c r="EN295" s="123"/>
      <c r="EO295" s="123"/>
      <c r="EP295" s="123"/>
      <c r="EQ295" s="123"/>
      <c r="ER295" s="123"/>
      <c r="ES295" s="123"/>
      <c r="ET295" s="123"/>
      <c r="EU295" s="123"/>
      <c r="EV295" s="123"/>
      <c r="EW295" s="123"/>
      <c r="EX295" s="123"/>
      <c r="EY295" s="123"/>
      <c r="EZ295" s="123"/>
      <c r="FA295" s="123"/>
      <c r="FB295" s="123"/>
      <c r="FC295" s="123"/>
      <c r="FD295" s="123"/>
      <c r="FE295" s="123"/>
      <c r="FF295" s="123"/>
      <c r="FG295" s="123"/>
      <c r="FH295" s="123"/>
      <c r="FI295" s="123"/>
      <c r="FJ295" s="123"/>
      <c r="FK295" s="123"/>
      <c r="FL295" s="123"/>
      <c r="FM295" s="123"/>
      <c r="FN295" s="123"/>
      <c r="FO295" s="123"/>
      <c r="FP295" s="123"/>
      <c r="FQ295" s="123"/>
      <c r="FR295" s="123"/>
      <c r="FS295" s="123"/>
      <c r="FT295" s="123"/>
      <c r="FU295" s="123"/>
      <c r="FV295" s="123"/>
      <c r="FW295" s="123"/>
      <c r="FX295" s="123"/>
      <c r="FY295" s="123"/>
      <c r="FZ295" s="123"/>
      <c r="GA295" s="123"/>
      <c r="GB295" s="123"/>
      <c r="GC295" s="123"/>
      <c r="GD295" s="123"/>
      <c r="GE295" s="123"/>
      <c r="GF295" s="123"/>
      <c r="GG295" s="123"/>
      <c r="GH295" s="123"/>
      <c r="GI295" s="123"/>
      <c r="GJ295" s="123"/>
      <c r="GK295" s="123"/>
      <c r="GL295" s="123"/>
      <c r="GM295" s="123"/>
      <c r="GN295" s="123"/>
      <c r="GO295" s="123"/>
      <c r="GP295" s="123"/>
      <c r="GQ295" s="123"/>
      <c r="GR295" s="123"/>
      <c r="GS295" s="123"/>
      <c r="GT295" s="123"/>
      <c r="GU295" s="123"/>
      <c r="GV295" s="123"/>
      <c r="GW295" s="123"/>
      <c r="GX295" s="123"/>
      <c r="GY295" s="123"/>
      <c r="GZ295" s="123"/>
      <c r="HA295" s="123"/>
      <c r="HB295" s="123"/>
      <c r="HC295" s="123"/>
      <c r="HD295" s="123"/>
      <c r="HE295" s="123"/>
      <c r="HF295" s="123"/>
      <c r="HG295" s="123"/>
      <c r="HH295" s="123"/>
      <c r="HI295" s="123"/>
      <c r="HJ295" s="123"/>
      <c r="HK295" s="123"/>
      <c r="HL295" s="123"/>
      <c r="HM295" s="123"/>
      <c r="HN295" s="123"/>
      <c r="HO295" s="123"/>
      <c r="HP295" s="123"/>
      <c r="HQ295" s="123"/>
      <c r="HR295" s="123"/>
      <c r="HS295" s="123"/>
      <c r="HT295" s="123"/>
      <c r="HU295" s="123"/>
      <c r="HV295" s="123"/>
      <c r="HW295" s="123"/>
      <c r="HX295" s="123"/>
      <c r="HY295" s="123"/>
      <c r="HZ295" s="123"/>
      <c r="IA295" s="123"/>
      <c r="IB295" s="123"/>
      <c r="IC295" s="123"/>
      <c r="ID295" s="123"/>
      <c r="IE295" s="123"/>
      <c r="IF295" s="123"/>
      <c r="IG295" s="123"/>
      <c r="IH295" s="123"/>
      <c r="II295" s="123"/>
      <c r="IJ295" s="123"/>
      <c r="IK295" s="123"/>
      <c r="IL295" s="123"/>
      <c r="IM295" s="123"/>
      <c r="IN295" s="123"/>
      <c r="IO295" s="123"/>
      <c r="IP295" s="123"/>
      <c r="IQ295" s="123"/>
      <c r="IR295" s="123"/>
      <c r="IS295" s="123"/>
      <c r="IT295" s="123"/>
      <c r="IU295" s="123"/>
    </row>
    <row r="296" spans="1:255" s="124" customFormat="1" ht="27.9" customHeight="1">
      <c r="A296" s="122"/>
      <c r="B296" s="724" t="s">
        <v>559</v>
      </c>
      <c r="C296" s="724"/>
      <c r="D296" s="163"/>
      <c r="E296" s="233"/>
      <c r="F296" s="123"/>
      <c r="G296" s="123"/>
      <c r="H296" s="401"/>
      <c r="I296" s="123"/>
      <c r="J296" s="123"/>
      <c r="K296" s="123"/>
      <c r="L296" s="123"/>
      <c r="M296" s="123"/>
      <c r="N296" s="123"/>
      <c r="O296" s="123"/>
      <c r="P296" s="123"/>
      <c r="Q296" s="123"/>
      <c r="R296" s="123"/>
      <c r="S296" s="123"/>
      <c r="T296" s="123"/>
      <c r="U296" s="123"/>
      <c r="V296" s="123"/>
      <c r="W296" s="123"/>
      <c r="X296" s="123"/>
      <c r="Y296" s="123"/>
      <c r="Z296" s="123"/>
      <c r="AA296" s="123"/>
      <c r="AB296" s="123"/>
      <c r="AC296" s="123"/>
      <c r="AD296" s="123"/>
      <c r="AE296" s="123"/>
      <c r="AF296" s="123"/>
      <c r="AG296" s="123"/>
      <c r="AH296" s="123"/>
      <c r="AI296" s="123"/>
      <c r="AJ296" s="123"/>
      <c r="AK296" s="123"/>
      <c r="AL296" s="123"/>
      <c r="AM296" s="123"/>
      <c r="AN296" s="123"/>
      <c r="AO296" s="123"/>
      <c r="AP296" s="123"/>
      <c r="AQ296" s="123"/>
      <c r="AR296" s="123"/>
      <c r="AS296" s="123"/>
      <c r="AT296" s="123"/>
      <c r="AU296" s="123"/>
      <c r="AV296" s="123"/>
      <c r="AW296" s="123"/>
      <c r="AX296" s="123"/>
      <c r="AY296" s="123"/>
      <c r="AZ296" s="123"/>
      <c r="BA296" s="123"/>
      <c r="BB296" s="123"/>
      <c r="BC296" s="123"/>
      <c r="BD296" s="123"/>
      <c r="BE296" s="123"/>
      <c r="BF296" s="123"/>
      <c r="BG296" s="123"/>
      <c r="BH296" s="123"/>
      <c r="BI296" s="123"/>
      <c r="BJ296" s="123"/>
      <c r="BK296" s="123"/>
      <c r="BL296" s="123"/>
      <c r="BM296" s="123"/>
      <c r="BN296" s="123"/>
      <c r="BO296" s="123"/>
      <c r="BP296" s="123"/>
      <c r="BQ296" s="123"/>
      <c r="BR296" s="123"/>
      <c r="BS296" s="123"/>
      <c r="BT296" s="123"/>
      <c r="BU296" s="123"/>
      <c r="BV296" s="123"/>
      <c r="BW296" s="123"/>
      <c r="BX296" s="123"/>
      <c r="BY296" s="123"/>
      <c r="BZ296" s="123"/>
      <c r="CA296" s="123"/>
      <c r="CB296" s="123"/>
      <c r="CC296" s="123"/>
      <c r="CD296" s="123"/>
      <c r="CE296" s="123"/>
      <c r="CF296" s="123"/>
      <c r="CG296" s="123"/>
      <c r="CH296" s="123"/>
      <c r="CI296" s="123"/>
      <c r="CJ296" s="123"/>
      <c r="CK296" s="123"/>
      <c r="CL296" s="123"/>
      <c r="CM296" s="123"/>
      <c r="CN296" s="123"/>
      <c r="CO296" s="123"/>
      <c r="CP296" s="123"/>
      <c r="CQ296" s="123"/>
      <c r="CR296" s="123"/>
      <c r="CS296" s="123"/>
      <c r="CT296" s="123"/>
      <c r="CU296" s="123"/>
      <c r="CV296" s="123"/>
      <c r="CW296" s="123"/>
      <c r="CX296" s="123"/>
      <c r="CY296" s="123"/>
      <c r="CZ296" s="123"/>
      <c r="DA296" s="123"/>
      <c r="DB296" s="123"/>
      <c r="DC296" s="123"/>
      <c r="DD296" s="123"/>
      <c r="DE296" s="123"/>
      <c r="DF296" s="123"/>
      <c r="DG296" s="123"/>
      <c r="DH296" s="123"/>
      <c r="DI296" s="123"/>
      <c r="DJ296" s="123"/>
      <c r="DK296" s="123"/>
      <c r="DL296" s="123"/>
      <c r="DM296" s="123"/>
      <c r="DN296" s="123"/>
      <c r="DO296" s="123"/>
      <c r="DP296" s="123"/>
      <c r="DQ296" s="123"/>
      <c r="DR296" s="123"/>
      <c r="DS296" s="123"/>
      <c r="DT296" s="123"/>
      <c r="DU296" s="123"/>
      <c r="DV296" s="123"/>
      <c r="DW296" s="123"/>
      <c r="DX296" s="123"/>
      <c r="DY296" s="123"/>
      <c r="DZ296" s="123"/>
      <c r="EA296" s="123"/>
      <c r="EB296" s="123"/>
      <c r="EC296" s="123"/>
      <c r="ED296" s="123"/>
      <c r="EE296" s="123"/>
      <c r="EF296" s="123"/>
      <c r="EG296" s="123"/>
      <c r="EH296" s="123"/>
      <c r="EI296" s="123"/>
      <c r="EJ296" s="123"/>
      <c r="EK296" s="123"/>
      <c r="EL296" s="123"/>
      <c r="EM296" s="123"/>
      <c r="EN296" s="123"/>
      <c r="EO296" s="123"/>
      <c r="EP296" s="123"/>
      <c r="EQ296" s="123"/>
      <c r="ER296" s="123"/>
      <c r="ES296" s="123"/>
      <c r="ET296" s="123"/>
      <c r="EU296" s="123"/>
      <c r="EV296" s="123"/>
      <c r="EW296" s="123"/>
      <c r="EX296" s="123"/>
      <c r="EY296" s="123"/>
      <c r="EZ296" s="123"/>
      <c r="FA296" s="123"/>
      <c r="FB296" s="123"/>
      <c r="FC296" s="123"/>
      <c r="FD296" s="123"/>
      <c r="FE296" s="123"/>
      <c r="FF296" s="123"/>
      <c r="FG296" s="123"/>
      <c r="FH296" s="123"/>
      <c r="FI296" s="123"/>
      <c r="FJ296" s="123"/>
      <c r="FK296" s="123"/>
      <c r="FL296" s="123"/>
      <c r="FM296" s="123"/>
      <c r="FN296" s="123"/>
      <c r="FO296" s="123"/>
      <c r="FP296" s="123"/>
      <c r="FQ296" s="123"/>
      <c r="FR296" s="123"/>
      <c r="FS296" s="123"/>
      <c r="FT296" s="123"/>
      <c r="FU296" s="123"/>
      <c r="FV296" s="123"/>
      <c r="FW296" s="123"/>
      <c r="FX296" s="123"/>
      <c r="FY296" s="123"/>
      <c r="FZ296" s="123"/>
      <c r="GA296" s="123"/>
      <c r="GB296" s="123"/>
      <c r="GC296" s="123"/>
      <c r="GD296" s="123"/>
      <c r="GE296" s="123"/>
      <c r="GF296" s="123"/>
      <c r="GG296" s="123"/>
      <c r="GH296" s="123"/>
      <c r="GI296" s="123"/>
      <c r="GJ296" s="123"/>
      <c r="GK296" s="123"/>
      <c r="GL296" s="123"/>
      <c r="GM296" s="123"/>
      <c r="GN296" s="123"/>
      <c r="GO296" s="123"/>
      <c r="GP296" s="123"/>
      <c r="GQ296" s="123"/>
      <c r="GR296" s="123"/>
      <c r="GS296" s="123"/>
      <c r="GT296" s="123"/>
      <c r="GU296" s="123"/>
      <c r="GV296" s="123"/>
      <c r="GW296" s="123"/>
      <c r="GX296" s="123"/>
      <c r="GY296" s="123"/>
      <c r="GZ296" s="123"/>
      <c r="HA296" s="123"/>
      <c r="HB296" s="123"/>
      <c r="HC296" s="123"/>
      <c r="HD296" s="123"/>
      <c r="HE296" s="123"/>
      <c r="HF296" s="123"/>
      <c r="HG296" s="123"/>
      <c r="HH296" s="123"/>
      <c r="HI296" s="123"/>
      <c r="HJ296" s="123"/>
      <c r="HK296" s="123"/>
      <c r="HL296" s="123"/>
      <c r="HM296" s="123"/>
      <c r="HN296" s="123"/>
      <c r="HO296" s="123"/>
      <c r="HP296" s="123"/>
      <c r="HQ296" s="123"/>
      <c r="HR296" s="123"/>
      <c r="HS296" s="123"/>
      <c r="HT296" s="123"/>
      <c r="HU296" s="123"/>
      <c r="HV296" s="123"/>
      <c r="HW296" s="123"/>
      <c r="HX296" s="123"/>
      <c r="HY296" s="123"/>
      <c r="HZ296" s="123"/>
      <c r="IA296" s="123"/>
      <c r="IB296" s="123"/>
      <c r="IC296" s="123"/>
      <c r="ID296" s="123"/>
      <c r="IE296" s="123"/>
      <c r="IF296" s="123"/>
      <c r="IG296" s="123"/>
      <c r="IH296" s="123"/>
      <c r="II296" s="123"/>
      <c r="IJ296" s="123"/>
      <c r="IK296" s="123"/>
      <c r="IL296" s="123"/>
      <c r="IM296" s="123"/>
      <c r="IN296" s="123"/>
      <c r="IO296" s="123"/>
      <c r="IP296" s="123"/>
      <c r="IQ296" s="123"/>
      <c r="IR296" s="123"/>
      <c r="IS296" s="123"/>
      <c r="IT296" s="123"/>
      <c r="IU296" s="123"/>
    </row>
    <row r="297" spans="1:255" s="124" customFormat="1" ht="30" customHeight="1">
      <c r="A297" s="128"/>
      <c r="B297" s="723" t="s">
        <v>773</v>
      </c>
      <c r="C297" s="723"/>
      <c r="D297" s="164"/>
      <c r="E297" s="111" t="s">
        <v>387</v>
      </c>
      <c r="F297" s="123"/>
      <c r="G297" s="123"/>
      <c r="H297" s="401"/>
      <c r="I297" s="123"/>
      <c r="J297" s="123"/>
      <c r="K297" s="123"/>
      <c r="L297" s="123"/>
      <c r="M297" s="123"/>
      <c r="N297" s="123"/>
      <c r="O297" s="123"/>
      <c r="P297" s="123"/>
      <c r="Q297" s="123"/>
      <c r="R297" s="123"/>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3"/>
      <c r="AP297" s="123"/>
      <c r="AQ297" s="123"/>
      <c r="AR297" s="123"/>
      <c r="AS297" s="123"/>
      <c r="AT297" s="123"/>
      <c r="AU297" s="123"/>
      <c r="AV297" s="123"/>
      <c r="AW297" s="123"/>
      <c r="AX297" s="123"/>
      <c r="AY297" s="123"/>
      <c r="AZ297" s="123"/>
      <c r="BA297" s="123"/>
      <c r="BB297" s="123"/>
      <c r="BC297" s="123"/>
      <c r="BD297" s="123"/>
      <c r="BE297" s="123"/>
      <c r="BF297" s="123"/>
      <c r="BG297" s="123"/>
      <c r="BH297" s="123"/>
      <c r="BI297" s="123"/>
      <c r="BJ297" s="123"/>
      <c r="BK297" s="123"/>
      <c r="BL297" s="123"/>
      <c r="BM297" s="123"/>
      <c r="BN297" s="123"/>
      <c r="BO297" s="123"/>
      <c r="BP297" s="123"/>
      <c r="BQ297" s="123"/>
      <c r="BR297" s="123"/>
      <c r="BS297" s="123"/>
      <c r="BT297" s="123"/>
      <c r="BU297" s="123"/>
      <c r="BV297" s="123"/>
      <c r="BW297" s="123"/>
      <c r="BX297" s="123"/>
      <c r="BY297" s="123"/>
      <c r="BZ297" s="123"/>
      <c r="CA297" s="123"/>
      <c r="CB297" s="123"/>
      <c r="CC297" s="123"/>
      <c r="CD297" s="123"/>
      <c r="CE297" s="123"/>
      <c r="CF297" s="123"/>
      <c r="CG297" s="123"/>
      <c r="CH297" s="123"/>
      <c r="CI297" s="123"/>
      <c r="CJ297" s="123"/>
      <c r="CK297" s="123"/>
      <c r="CL297" s="123"/>
      <c r="CM297" s="123"/>
      <c r="CN297" s="123"/>
      <c r="CO297" s="123"/>
      <c r="CP297" s="123"/>
      <c r="CQ297" s="123"/>
      <c r="CR297" s="123"/>
      <c r="CS297" s="123"/>
      <c r="CT297" s="123"/>
      <c r="CU297" s="123"/>
      <c r="CV297" s="123"/>
      <c r="CW297" s="123"/>
      <c r="CX297" s="123"/>
      <c r="CY297" s="123"/>
      <c r="CZ297" s="123"/>
      <c r="DA297" s="123"/>
      <c r="DB297" s="123"/>
      <c r="DC297" s="123"/>
      <c r="DD297" s="123"/>
      <c r="DE297" s="123"/>
      <c r="DF297" s="123"/>
      <c r="DG297" s="123"/>
      <c r="DH297" s="123"/>
      <c r="DI297" s="123"/>
      <c r="DJ297" s="123"/>
      <c r="DK297" s="123"/>
      <c r="DL297" s="123"/>
      <c r="DM297" s="123"/>
      <c r="DN297" s="123"/>
      <c r="DO297" s="123"/>
      <c r="DP297" s="123"/>
      <c r="DQ297" s="123"/>
      <c r="DR297" s="123"/>
      <c r="DS297" s="123"/>
      <c r="DT297" s="123"/>
      <c r="DU297" s="123"/>
      <c r="DV297" s="123"/>
      <c r="DW297" s="123"/>
      <c r="DX297" s="123"/>
      <c r="DY297" s="123"/>
      <c r="DZ297" s="123"/>
      <c r="EA297" s="123"/>
      <c r="EB297" s="123"/>
      <c r="EC297" s="123"/>
      <c r="ED297" s="123"/>
      <c r="EE297" s="123"/>
      <c r="EF297" s="123"/>
      <c r="EG297" s="123"/>
      <c r="EH297" s="123"/>
      <c r="EI297" s="123"/>
      <c r="EJ297" s="123"/>
      <c r="EK297" s="123"/>
      <c r="EL297" s="123"/>
      <c r="EM297" s="123"/>
      <c r="EN297" s="123"/>
      <c r="EO297" s="123"/>
      <c r="EP297" s="123"/>
      <c r="EQ297" s="123"/>
      <c r="ER297" s="123"/>
      <c r="ES297" s="123"/>
      <c r="ET297" s="123"/>
      <c r="EU297" s="123"/>
      <c r="EV297" s="123"/>
      <c r="EW297" s="123"/>
      <c r="EX297" s="123"/>
      <c r="EY297" s="123"/>
      <c r="EZ297" s="123"/>
      <c r="FA297" s="123"/>
      <c r="FB297" s="123"/>
      <c r="FC297" s="123"/>
      <c r="FD297" s="123"/>
      <c r="FE297" s="123"/>
      <c r="FF297" s="123"/>
      <c r="FG297" s="123"/>
      <c r="FH297" s="123"/>
      <c r="FI297" s="123"/>
      <c r="FJ297" s="123"/>
      <c r="FK297" s="123"/>
      <c r="FL297" s="123"/>
      <c r="FM297" s="123"/>
      <c r="FN297" s="123"/>
      <c r="FO297" s="123"/>
      <c r="FP297" s="123"/>
      <c r="FQ297" s="123"/>
      <c r="FR297" s="123"/>
      <c r="FS297" s="123"/>
      <c r="FT297" s="123"/>
      <c r="FU297" s="123"/>
      <c r="FV297" s="123"/>
      <c r="FW297" s="123"/>
      <c r="FX297" s="123"/>
      <c r="FY297" s="123"/>
      <c r="FZ297" s="123"/>
      <c r="GA297" s="123"/>
      <c r="GB297" s="123"/>
      <c r="GC297" s="123"/>
      <c r="GD297" s="123"/>
      <c r="GE297" s="123"/>
      <c r="GF297" s="123"/>
      <c r="GG297" s="123"/>
      <c r="GH297" s="123"/>
      <c r="GI297" s="123"/>
      <c r="GJ297" s="123"/>
      <c r="GK297" s="123"/>
      <c r="GL297" s="123"/>
      <c r="GM297" s="123"/>
      <c r="GN297" s="123"/>
      <c r="GO297" s="123"/>
      <c r="GP297" s="123"/>
      <c r="GQ297" s="123"/>
      <c r="GR297" s="123"/>
      <c r="GS297" s="123"/>
      <c r="GT297" s="123"/>
      <c r="GU297" s="123"/>
      <c r="GV297" s="123"/>
      <c r="GW297" s="123"/>
      <c r="GX297" s="123"/>
      <c r="GY297" s="123"/>
      <c r="GZ297" s="123"/>
      <c r="HA297" s="123"/>
      <c r="HB297" s="123"/>
      <c r="HC297" s="123"/>
      <c r="HD297" s="123"/>
      <c r="HE297" s="123"/>
      <c r="HF297" s="123"/>
      <c r="HG297" s="123"/>
      <c r="HH297" s="123"/>
      <c r="HI297" s="123"/>
      <c r="HJ297" s="123"/>
      <c r="HK297" s="123"/>
      <c r="HL297" s="123"/>
      <c r="HM297" s="123"/>
      <c r="HN297" s="123"/>
      <c r="HO297" s="123"/>
      <c r="HP297" s="123"/>
      <c r="HQ297" s="123"/>
      <c r="HR297" s="123"/>
      <c r="HS297" s="123"/>
      <c r="HT297" s="123"/>
      <c r="HU297" s="123"/>
      <c r="HV297" s="123"/>
      <c r="HW297" s="123"/>
      <c r="HX297" s="123"/>
      <c r="HY297" s="123"/>
      <c r="HZ297" s="123"/>
      <c r="IA297" s="123"/>
      <c r="IB297" s="123"/>
      <c r="IC297" s="123"/>
      <c r="ID297" s="123"/>
      <c r="IE297" s="123"/>
      <c r="IF297" s="123"/>
      <c r="IG297" s="123"/>
      <c r="IH297" s="123"/>
      <c r="II297" s="123"/>
      <c r="IJ297" s="123"/>
      <c r="IK297" s="123"/>
      <c r="IL297" s="123"/>
      <c r="IM297" s="123"/>
      <c r="IN297" s="123"/>
      <c r="IO297" s="123"/>
      <c r="IP297" s="123"/>
      <c r="IQ297" s="123"/>
      <c r="IR297" s="123"/>
      <c r="IS297" s="123"/>
      <c r="IT297" s="123"/>
      <c r="IU297" s="123"/>
    </row>
    <row r="298" spans="1:255" s="124" customFormat="1" ht="27.5" customHeight="1">
      <c r="A298" s="122"/>
      <c r="B298" s="764"/>
      <c r="C298" s="764"/>
      <c r="D298" s="764"/>
      <c r="E298" s="764"/>
      <c r="F298" s="123"/>
      <c r="G298" s="123"/>
      <c r="H298" s="401"/>
      <c r="I298" s="123"/>
      <c r="J298" s="123"/>
      <c r="K298" s="123"/>
      <c r="L298" s="123"/>
      <c r="M298" s="123"/>
      <c r="N298" s="123"/>
      <c r="O298" s="123"/>
      <c r="P298" s="123"/>
      <c r="Q298" s="123"/>
      <c r="R298" s="123"/>
      <c r="S298" s="123"/>
      <c r="T298" s="123"/>
      <c r="U298" s="123"/>
      <c r="V298" s="123"/>
      <c r="W298" s="123"/>
      <c r="X298" s="123"/>
      <c r="Y298" s="123"/>
      <c r="Z298" s="123"/>
      <c r="AA298" s="123"/>
      <c r="AB298" s="123"/>
      <c r="AC298" s="123"/>
      <c r="AD298" s="123"/>
      <c r="AE298" s="123"/>
      <c r="AF298" s="123"/>
      <c r="AG298" s="123"/>
      <c r="AH298" s="123"/>
      <c r="AI298" s="123"/>
      <c r="AJ298" s="123"/>
      <c r="AK298" s="123"/>
      <c r="AL298" s="123"/>
      <c r="AM298" s="123"/>
      <c r="AN298" s="123"/>
      <c r="AO298" s="123"/>
      <c r="AP298" s="123"/>
      <c r="AQ298" s="123"/>
      <c r="AR298" s="123"/>
      <c r="AS298" s="123"/>
      <c r="AT298" s="123"/>
      <c r="AU298" s="123"/>
      <c r="AV298" s="123"/>
      <c r="AW298" s="123"/>
      <c r="AX298" s="123"/>
      <c r="AY298" s="123"/>
      <c r="AZ298" s="123"/>
      <c r="BA298" s="123"/>
      <c r="BB298" s="123"/>
      <c r="BC298" s="123"/>
      <c r="BD298" s="123"/>
      <c r="BE298" s="123"/>
      <c r="BF298" s="123"/>
      <c r="BG298" s="123"/>
      <c r="BH298" s="123"/>
      <c r="BI298" s="123"/>
      <c r="BJ298" s="123"/>
      <c r="BK298" s="123"/>
      <c r="BL298" s="123"/>
      <c r="BM298" s="123"/>
      <c r="BN298" s="123"/>
      <c r="BO298" s="123"/>
      <c r="BP298" s="123"/>
      <c r="BQ298" s="123"/>
      <c r="BR298" s="123"/>
      <c r="BS298" s="123"/>
      <c r="BT298" s="123"/>
      <c r="BU298" s="123"/>
      <c r="BV298" s="123"/>
      <c r="BW298" s="123"/>
      <c r="BX298" s="123"/>
      <c r="BY298" s="123"/>
      <c r="BZ298" s="123"/>
      <c r="CA298" s="123"/>
      <c r="CB298" s="123"/>
      <c r="CC298" s="123"/>
      <c r="CD298" s="123"/>
      <c r="CE298" s="123"/>
      <c r="CF298" s="123"/>
      <c r="CG298" s="123"/>
      <c r="CH298" s="123"/>
      <c r="CI298" s="123"/>
      <c r="CJ298" s="123"/>
      <c r="CK298" s="123"/>
      <c r="CL298" s="123"/>
      <c r="CM298" s="123"/>
      <c r="CN298" s="123"/>
      <c r="CO298" s="123"/>
      <c r="CP298" s="123"/>
      <c r="CQ298" s="123"/>
      <c r="CR298" s="123"/>
      <c r="CS298" s="123"/>
      <c r="CT298" s="123"/>
      <c r="CU298" s="123"/>
      <c r="CV298" s="123"/>
      <c r="CW298" s="123"/>
      <c r="CX298" s="123"/>
      <c r="CY298" s="123"/>
      <c r="CZ298" s="123"/>
      <c r="DA298" s="123"/>
      <c r="DB298" s="123"/>
      <c r="DC298" s="123"/>
      <c r="DD298" s="123"/>
      <c r="DE298" s="123"/>
      <c r="DF298" s="123"/>
      <c r="DG298" s="123"/>
      <c r="DH298" s="123"/>
      <c r="DI298" s="123"/>
      <c r="DJ298" s="123"/>
      <c r="DK298" s="123"/>
      <c r="DL298" s="123"/>
      <c r="DM298" s="123"/>
      <c r="DN298" s="123"/>
      <c r="DO298" s="123"/>
      <c r="DP298" s="123"/>
      <c r="DQ298" s="123"/>
      <c r="DR298" s="123"/>
      <c r="DS298" s="123"/>
      <c r="DT298" s="123"/>
      <c r="DU298" s="123"/>
      <c r="DV298" s="123"/>
      <c r="DW298" s="123"/>
      <c r="DX298" s="123"/>
      <c r="DY298" s="123"/>
      <c r="DZ298" s="123"/>
      <c r="EA298" s="123"/>
      <c r="EB298" s="123"/>
      <c r="EC298" s="123"/>
      <c r="ED298" s="123"/>
      <c r="EE298" s="123"/>
      <c r="EF298" s="123"/>
      <c r="EG298" s="123"/>
      <c r="EH298" s="123"/>
      <c r="EI298" s="123"/>
      <c r="EJ298" s="123"/>
      <c r="EK298" s="123"/>
      <c r="EL298" s="123"/>
      <c r="EM298" s="123"/>
      <c r="EN298" s="123"/>
      <c r="EO298" s="123"/>
      <c r="EP298" s="123"/>
      <c r="EQ298" s="123"/>
      <c r="ER298" s="123"/>
      <c r="ES298" s="123"/>
      <c r="ET298" s="123"/>
      <c r="EU298" s="123"/>
      <c r="EV298" s="123"/>
      <c r="EW298" s="123"/>
      <c r="EX298" s="123"/>
      <c r="EY298" s="123"/>
      <c r="EZ298" s="123"/>
      <c r="FA298" s="123"/>
      <c r="FB298" s="123"/>
      <c r="FC298" s="123"/>
      <c r="FD298" s="123"/>
      <c r="FE298" s="123"/>
      <c r="FF298" s="123"/>
      <c r="FG298" s="123"/>
      <c r="FH298" s="123"/>
      <c r="FI298" s="123"/>
      <c r="FJ298" s="123"/>
      <c r="FK298" s="123"/>
      <c r="FL298" s="123"/>
      <c r="FM298" s="123"/>
      <c r="FN298" s="123"/>
      <c r="FO298" s="123"/>
      <c r="FP298" s="123"/>
      <c r="FQ298" s="123"/>
      <c r="FR298" s="123"/>
      <c r="FS298" s="123"/>
      <c r="FT298" s="123"/>
      <c r="FU298" s="123"/>
      <c r="FV298" s="123"/>
      <c r="FW298" s="123"/>
      <c r="FX298" s="123"/>
      <c r="FY298" s="123"/>
      <c r="FZ298" s="123"/>
      <c r="GA298" s="123"/>
      <c r="GB298" s="123"/>
      <c r="GC298" s="123"/>
      <c r="GD298" s="123"/>
      <c r="GE298" s="123"/>
      <c r="GF298" s="123"/>
      <c r="GG298" s="123"/>
      <c r="GH298" s="123"/>
      <c r="GI298" s="123"/>
      <c r="GJ298" s="123"/>
      <c r="GK298" s="123"/>
      <c r="GL298" s="123"/>
      <c r="GM298" s="123"/>
      <c r="GN298" s="123"/>
      <c r="GO298" s="123"/>
      <c r="GP298" s="123"/>
      <c r="GQ298" s="123"/>
      <c r="GR298" s="123"/>
      <c r="GS298" s="123"/>
      <c r="GT298" s="123"/>
      <c r="GU298" s="123"/>
      <c r="GV298" s="123"/>
      <c r="GW298" s="123"/>
      <c r="GX298" s="123"/>
      <c r="GY298" s="123"/>
      <c r="GZ298" s="123"/>
      <c r="HA298" s="123"/>
      <c r="HB298" s="123"/>
      <c r="HC298" s="123"/>
      <c r="HD298" s="123"/>
      <c r="HE298" s="123"/>
      <c r="HF298" s="123"/>
      <c r="HG298" s="123"/>
      <c r="HH298" s="123"/>
      <c r="HI298" s="123"/>
      <c r="HJ298" s="123"/>
      <c r="HK298" s="123"/>
      <c r="HL298" s="123"/>
      <c r="HM298" s="123"/>
      <c r="HN298" s="123"/>
      <c r="HO298" s="123"/>
      <c r="HP298" s="123"/>
      <c r="HQ298" s="123"/>
      <c r="HR298" s="123"/>
      <c r="HS298" s="123"/>
      <c r="HT298" s="123"/>
      <c r="HU298" s="123"/>
      <c r="HV298" s="123"/>
      <c r="HW298" s="123"/>
      <c r="HX298" s="123"/>
      <c r="HY298" s="123"/>
      <c r="HZ298" s="123"/>
      <c r="IA298" s="123"/>
      <c r="IB298" s="123"/>
      <c r="IC298" s="123"/>
      <c r="ID298" s="123"/>
      <c r="IE298" s="123"/>
      <c r="IF298" s="123"/>
      <c r="IG298" s="123"/>
      <c r="IH298" s="123"/>
      <c r="II298" s="123"/>
      <c r="IJ298" s="123"/>
      <c r="IK298" s="123"/>
      <c r="IL298" s="123"/>
      <c r="IM298" s="123"/>
      <c r="IN298" s="123"/>
      <c r="IO298" s="123"/>
      <c r="IP298" s="123"/>
      <c r="IQ298" s="123"/>
      <c r="IR298" s="123"/>
      <c r="IS298" s="123"/>
      <c r="IT298" s="123"/>
      <c r="IU298" s="123"/>
    </row>
    <row r="299" spans="1:255" s="124" customFormat="1" ht="27.9" customHeight="1">
      <c r="A299" s="122"/>
      <c r="B299" s="724" t="s">
        <v>562</v>
      </c>
      <c r="C299" s="724"/>
      <c r="D299" s="163"/>
      <c r="E299" s="233"/>
      <c r="F299" s="123"/>
      <c r="G299" s="123"/>
      <c r="H299" s="401"/>
      <c r="I299" s="123"/>
      <c r="J299" s="123"/>
      <c r="K299" s="123"/>
      <c r="L299" s="123"/>
      <c r="M299" s="123"/>
      <c r="N299" s="123"/>
      <c r="O299" s="123"/>
      <c r="P299" s="123"/>
      <c r="Q299" s="123"/>
      <c r="R299" s="123"/>
      <c r="S299" s="123"/>
      <c r="T299" s="123"/>
      <c r="U299" s="123"/>
      <c r="V299" s="123"/>
      <c r="W299" s="123"/>
      <c r="X299" s="123"/>
      <c r="Y299" s="123"/>
      <c r="Z299" s="123"/>
      <c r="AA299" s="123"/>
      <c r="AB299" s="123"/>
      <c r="AC299" s="123"/>
      <c r="AD299" s="123"/>
      <c r="AE299" s="123"/>
      <c r="AF299" s="123"/>
      <c r="AG299" s="123"/>
      <c r="AH299" s="123"/>
      <c r="AI299" s="123"/>
      <c r="AJ299" s="123"/>
      <c r="AK299" s="123"/>
      <c r="AL299" s="123"/>
      <c r="AM299" s="123"/>
      <c r="AN299" s="123"/>
      <c r="AO299" s="123"/>
      <c r="AP299" s="123"/>
      <c r="AQ299" s="123"/>
      <c r="AR299" s="123"/>
      <c r="AS299" s="123"/>
      <c r="AT299" s="123"/>
      <c r="AU299" s="123"/>
      <c r="AV299" s="123"/>
      <c r="AW299" s="123"/>
      <c r="AX299" s="123"/>
      <c r="AY299" s="123"/>
      <c r="AZ299" s="123"/>
      <c r="BA299" s="123"/>
      <c r="BB299" s="123"/>
      <c r="BC299" s="123"/>
      <c r="BD299" s="123"/>
      <c r="BE299" s="123"/>
      <c r="BF299" s="123"/>
      <c r="BG299" s="123"/>
      <c r="BH299" s="123"/>
      <c r="BI299" s="123"/>
      <c r="BJ299" s="123"/>
      <c r="BK299" s="123"/>
      <c r="BL299" s="123"/>
      <c r="BM299" s="123"/>
      <c r="BN299" s="123"/>
      <c r="BO299" s="123"/>
      <c r="BP299" s="123"/>
      <c r="BQ299" s="123"/>
      <c r="BR299" s="123"/>
      <c r="BS299" s="123"/>
      <c r="BT299" s="123"/>
      <c r="BU299" s="123"/>
      <c r="BV299" s="123"/>
      <c r="BW299" s="123"/>
      <c r="BX299" s="123"/>
      <c r="BY299" s="123"/>
      <c r="BZ299" s="123"/>
      <c r="CA299" s="123"/>
      <c r="CB299" s="123"/>
      <c r="CC299" s="123"/>
      <c r="CD299" s="123"/>
      <c r="CE299" s="123"/>
      <c r="CF299" s="123"/>
      <c r="CG299" s="123"/>
      <c r="CH299" s="123"/>
      <c r="CI299" s="123"/>
      <c r="CJ299" s="123"/>
      <c r="CK299" s="123"/>
      <c r="CL299" s="123"/>
      <c r="CM299" s="123"/>
      <c r="CN299" s="123"/>
      <c r="CO299" s="123"/>
      <c r="CP299" s="123"/>
      <c r="CQ299" s="123"/>
      <c r="CR299" s="123"/>
      <c r="CS299" s="123"/>
      <c r="CT299" s="123"/>
      <c r="CU299" s="123"/>
      <c r="CV299" s="123"/>
      <c r="CW299" s="123"/>
      <c r="CX299" s="123"/>
      <c r="CY299" s="123"/>
      <c r="CZ299" s="123"/>
      <c r="DA299" s="123"/>
      <c r="DB299" s="123"/>
      <c r="DC299" s="123"/>
      <c r="DD299" s="123"/>
      <c r="DE299" s="123"/>
      <c r="DF299" s="123"/>
      <c r="DG299" s="123"/>
      <c r="DH299" s="123"/>
      <c r="DI299" s="123"/>
      <c r="DJ299" s="123"/>
      <c r="DK299" s="123"/>
      <c r="DL299" s="123"/>
      <c r="DM299" s="123"/>
      <c r="DN299" s="123"/>
      <c r="DO299" s="123"/>
      <c r="DP299" s="123"/>
      <c r="DQ299" s="123"/>
      <c r="DR299" s="123"/>
      <c r="DS299" s="123"/>
      <c r="DT299" s="123"/>
      <c r="DU299" s="123"/>
      <c r="DV299" s="123"/>
      <c r="DW299" s="123"/>
      <c r="DX299" s="123"/>
      <c r="DY299" s="123"/>
      <c r="DZ299" s="123"/>
      <c r="EA299" s="123"/>
      <c r="EB299" s="123"/>
      <c r="EC299" s="123"/>
      <c r="ED299" s="123"/>
      <c r="EE299" s="123"/>
      <c r="EF299" s="123"/>
      <c r="EG299" s="123"/>
      <c r="EH299" s="123"/>
      <c r="EI299" s="123"/>
      <c r="EJ299" s="123"/>
      <c r="EK299" s="123"/>
      <c r="EL299" s="123"/>
      <c r="EM299" s="123"/>
      <c r="EN299" s="123"/>
      <c r="EO299" s="123"/>
      <c r="EP299" s="123"/>
      <c r="EQ299" s="123"/>
      <c r="ER299" s="123"/>
      <c r="ES299" s="123"/>
      <c r="ET299" s="123"/>
      <c r="EU299" s="123"/>
      <c r="EV299" s="123"/>
      <c r="EW299" s="123"/>
      <c r="EX299" s="123"/>
      <c r="EY299" s="123"/>
      <c r="EZ299" s="123"/>
      <c r="FA299" s="123"/>
      <c r="FB299" s="123"/>
      <c r="FC299" s="123"/>
      <c r="FD299" s="123"/>
      <c r="FE299" s="123"/>
      <c r="FF299" s="123"/>
      <c r="FG299" s="123"/>
      <c r="FH299" s="123"/>
      <c r="FI299" s="123"/>
      <c r="FJ299" s="123"/>
      <c r="FK299" s="123"/>
      <c r="FL299" s="123"/>
      <c r="FM299" s="123"/>
      <c r="FN299" s="123"/>
      <c r="FO299" s="123"/>
      <c r="FP299" s="123"/>
      <c r="FQ299" s="123"/>
      <c r="FR299" s="123"/>
      <c r="FS299" s="123"/>
      <c r="FT299" s="123"/>
      <c r="FU299" s="123"/>
      <c r="FV299" s="123"/>
      <c r="FW299" s="123"/>
      <c r="FX299" s="123"/>
      <c r="FY299" s="123"/>
      <c r="FZ299" s="123"/>
      <c r="GA299" s="123"/>
      <c r="GB299" s="123"/>
      <c r="GC299" s="123"/>
      <c r="GD299" s="123"/>
      <c r="GE299" s="123"/>
      <c r="GF299" s="123"/>
      <c r="GG299" s="123"/>
      <c r="GH299" s="123"/>
      <c r="GI299" s="123"/>
      <c r="GJ299" s="123"/>
      <c r="GK299" s="123"/>
      <c r="GL299" s="123"/>
      <c r="GM299" s="123"/>
      <c r="GN299" s="123"/>
      <c r="GO299" s="123"/>
      <c r="GP299" s="123"/>
      <c r="GQ299" s="123"/>
      <c r="GR299" s="123"/>
      <c r="GS299" s="123"/>
      <c r="GT299" s="123"/>
      <c r="GU299" s="123"/>
      <c r="GV299" s="123"/>
      <c r="GW299" s="123"/>
      <c r="GX299" s="123"/>
      <c r="GY299" s="123"/>
      <c r="GZ299" s="123"/>
      <c r="HA299" s="123"/>
      <c r="HB299" s="123"/>
      <c r="HC299" s="123"/>
      <c r="HD299" s="123"/>
      <c r="HE299" s="123"/>
      <c r="HF299" s="123"/>
      <c r="HG299" s="123"/>
      <c r="HH299" s="123"/>
      <c r="HI299" s="123"/>
      <c r="HJ299" s="123"/>
      <c r="HK299" s="123"/>
      <c r="HL299" s="123"/>
      <c r="HM299" s="123"/>
      <c r="HN299" s="123"/>
      <c r="HO299" s="123"/>
      <c r="HP299" s="123"/>
      <c r="HQ299" s="123"/>
      <c r="HR299" s="123"/>
      <c r="HS299" s="123"/>
      <c r="HT299" s="123"/>
      <c r="HU299" s="123"/>
      <c r="HV299" s="123"/>
      <c r="HW299" s="123"/>
      <c r="HX299" s="123"/>
      <c r="HY299" s="123"/>
      <c r="HZ299" s="123"/>
      <c r="IA299" s="123"/>
      <c r="IB299" s="123"/>
      <c r="IC299" s="123"/>
      <c r="ID299" s="123"/>
      <c r="IE299" s="123"/>
      <c r="IF299" s="123"/>
      <c r="IG299" s="123"/>
      <c r="IH299" s="123"/>
      <c r="II299" s="123"/>
      <c r="IJ299" s="123"/>
      <c r="IK299" s="123"/>
      <c r="IL299" s="123"/>
      <c r="IM299" s="123"/>
      <c r="IN299" s="123"/>
      <c r="IO299" s="123"/>
      <c r="IP299" s="123"/>
      <c r="IQ299" s="123"/>
      <c r="IR299" s="123"/>
      <c r="IS299" s="123"/>
      <c r="IT299" s="123"/>
      <c r="IU299" s="123"/>
    </row>
    <row r="300" spans="1:255" s="124" customFormat="1" ht="27.5" customHeight="1">
      <c r="A300" s="122"/>
      <c r="B300" s="723" t="s">
        <v>560</v>
      </c>
      <c r="C300" s="723"/>
      <c r="D300" s="164"/>
      <c r="E300" s="111" t="s">
        <v>387</v>
      </c>
      <c r="F300" s="123"/>
      <c r="G300" s="123"/>
      <c r="H300" s="401"/>
      <c r="I300" s="123"/>
      <c r="J300" s="123"/>
      <c r="K300" s="123"/>
      <c r="L300" s="123"/>
      <c r="M300" s="123"/>
      <c r="N300" s="123"/>
      <c r="O300" s="123"/>
      <c r="P300" s="123"/>
      <c r="Q300" s="123"/>
      <c r="R300" s="123"/>
      <c r="S300" s="123"/>
      <c r="T300" s="123"/>
      <c r="U300" s="123"/>
      <c r="V300" s="123"/>
      <c r="W300" s="123"/>
      <c r="X300" s="123"/>
      <c r="Y300" s="123"/>
      <c r="Z300" s="123"/>
      <c r="AA300" s="123"/>
      <c r="AB300" s="123"/>
      <c r="AC300" s="123"/>
      <c r="AD300" s="123"/>
      <c r="AE300" s="123"/>
      <c r="AF300" s="123"/>
      <c r="AG300" s="123"/>
      <c r="AH300" s="123"/>
      <c r="AI300" s="123"/>
      <c r="AJ300" s="123"/>
      <c r="AK300" s="123"/>
      <c r="AL300" s="123"/>
      <c r="AM300" s="123"/>
      <c r="AN300" s="123"/>
      <c r="AO300" s="123"/>
      <c r="AP300" s="123"/>
      <c r="AQ300" s="123"/>
      <c r="AR300" s="123"/>
      <c r="AS300" s="123"/>
      <c r="AT300" s="123"/>
      <c r="AU300" s="123"/>
      <c r="AV300" s="123"/>
      <c r="AW300" s="123"/>
      <c r="AX300" s="123"/>
      <c r="AY300" s="123"/>
      <c r="AZ300" s="123"/>
      <c r="BA300" s="123"/>
      <c r="BB300" s="123"/>
      <c r="BC300" s="123"/>
      <c r="BD300" s="123"/>
      <c r="BE300" s="123"/>
      <c r="BF300" s="123"/>
      <c r="BG300" s="123"/>
      <c r="BH300" s="123"/>
      <c r="BI300" s="123"/>
      <c r="BJ300" s="123"/>
      <c r="BK300" s="123"/>
      <c r="BL300" s="123"/>
      <c r="BM300" s="123"/>
      <c r="BN300" s="123"/>
      <c r="BO300" s="123"/>
      <c r="BP300" s="123"/>
      <c r="BQ300" s="123"/>
      <c r="BR300" s="123"/>
      <c r="BS300" s="123"/>
      <c r="BT300" s="123"/>
      <c r="BU300" s="123"/>
      <c r="BV300" s="123"/>
      <c r="BW300" s="123"/>
      <c r="BX300" s="123"/>
      <c r="BY300" s="123"/>
      <c r="BZ300" s="123"/>
      <c r="CA300" s="123"/>
      <c r="CB300" s="123"/>
      <c r="CC300" s="123"/>
      <c r="CD300" s="123"/>
      <c r="CE300" s="123"/>
      <c r="CF300" s="123"/>
      <c r="CG300" s="123"/>
      <c r="CH300" s="123"/>
      <c r="CI300" s="123"/>
      <c r="CJ300" s="123"/>
      <c r="CK300" s="123"/>
      <c r="CL300" s="123"/>
      <c r="CM300" s="123"/>
      <c r="CN300" s="123"/>
      <c r="CO300" s="123"/>
      <c r="CP300" s="123"/>
      <c r="CQ300" s="123"/>
      <c r="CR300" s="123"/>
      <c r="CS300" s="123"/>
      <c r="CT300" s="123"/>
      <c r="CU300" s="123"/>
      <c r="CV300" s="123"/>
      <c r="CW300" s="123"/>
      <c r="CX300" s="123"/>
      <c r="CY300" s="123"/>
      <c r="CZ300" s="123"/>
      <c r="DA300" s="123"/>
      <c r="DB300" s="123"/>
      <c r="DC300" s="123"/>
      <c r="DD300" s="123"/>
      <c r="DE300" s="123"/>
      <c r="DF300" s="123"/>
      <c r="DG300" s="123"/>
      <c r="DH300" s="123"/>
      <c r="DI300" s="123"/>
      <c r="DJ300" s="123"/>
      <c r="DK300" s="123"/>
      <c r="DL300" s="123"/>
      <c r="DM300" s="123"/>
      <c r="DN300" s="123"/>
      <c r="DO300" s="123"/>
      <c r="DP300" s="123"/>
      <c r="DQ300" s="123"/>
      <c r="DR300" s="123"/>
      <c r="DS300" s="123"/>
      <c r="DT300" s="123"/>
      <c r="DU300" s="123"/>
      <c r="DV300" s="123"/>
      <c r="DW300" s="123"/>
      <c r="DX300" s="123"/>
      <c r="DY300" s="123"/>
      <c r="DZ300" s="123"/>
      <c r="EA300" s="123"/>
      <c r="EB300" s="123"/>
      <c r="EC300" s="123"/>
      <c r="ED300" s="123"/>
      <c r="EE300" s="123"/>
      <c r="EF300" s="123"/>
      <c r="EG300" s="123"/>
      <c r="EH300" s="123"/>
      <c r="EI300" s="123"/>
      <c r="EJ300" s="123"/>
      <c r="EK300" s="123"/>
      <c r="EL300" s="123"/>
      <c r="EM300" s="123"/>
      <c r="EN300" s="123"/>
      <c r="EO300" s="123"/>
      <c r="EP300" s="123"/>
      <c r="EQ300" s="123"/>
      <c r="ER300" s="123"/>
      <c r="ES300" s="123"/>
      <c r="ET300" s="123"/>
      <c r="EU300" s="123"/>
      <c r="EV300" s="123"/>
      <c r="EW300" s="123"/>
      <c r="EX300" s="123"/>
      <c r="EY300" s="123"/>
      <c r="EZ300" s="123"/>
      <c r="FA300" s="123"/>
      <c r="FB300" s="123"/>
      <c r="FC300" s="123"/>
      <c r="FD300" s="123"/>
      <c r="FE300" s="123"/>
      <c r="FF300" s="123"/>
      <c r="FG300" s="123"/>
      <c r="FH300" s="123"/>
      <c r="FI300" s="123"/>
      <c r="FJ300" s="123"/>
      <c r="FK300" s="123"/>
      <c r="FL300" s="123"/>
      <c r="FM300" s="123"/>
      <c r="FN300" s="123"/>
      <c r="FO300" s="123"/>
      <c r="FP300" s="123"/>
      <c r="FQ300" s="123"/>
      <c r="FR300" s="123"/>
      <c r="FS300" s="123"/>
      <c r="FT300" s="123"/>
      <c r="FU300" s="123"/>
      <c r="FV300" s="123"/>
      <c r="FW300" s="123"/>
      <c r="FX300" s="123"/>
      <c r="FY300" s="123"/>
      <c r="FZ300" s="123"/>
      <c r="GA300" s="123"/>
      <c r="GB300" s="123"/>
      <c r="GC300" s="123"/>
      <c r="GD300" s="123"/>
      <c r="GE300" s="123"/>
      <c r="GF300" s="123"/>
      <c r="GG300" s="123"/>
      <c r="GH300" s="123"/>
      <c r="GI300" s="123"/>
      <c r="GJ300" s="123"/>
      <c r="GK300" s="123"/>
      <c r="GL300" s="123"/>
      <c r="GM300" s="123"/>
      <c r="GN300" s="123"/>
      <c r="GO300" s="123"/>
      <c r="GP300" s="123"/>
      <c r="GQ300" s="123"/>
      <c r="GR300" s="123"/>
      <c r="GS300" s="123"/>
      <c r="GT300" s="123"/>
      <c r="GU300" s="123"/>
      <c r="GV300" s="123"/>
      <c r="GW300" s="123"/>
      <c r="GX300" s="123"/>
      <c r="GY300" s="123"/>
      <c r="GZ300" s="123"/>
      <c r="HA300" s="123"/>
      <c r="HB300" s="123"/>
      <c r="HC300" s="123"/>
      <c r="HD300" s="123"/>
      <c r="HE300" s="123"/>
      <c r="HF300" s="123"/>
      <c r="HG300" s="123"/>
      <c r="HH300" s="123"/>
      <c r="HI300" s="123"/>
      <c r="HJ300" s="123"/>
      <c r="HK300" s="123"/>
      <c r="HL300" s="123"/>
      <c r="HM300" s="123"/>
      <c r="HN300" s="123"/>
      <c r="HO300" s="123"/>
      <c r="HP300" s="123"/>
      <c r="HQ300" s="123"/>
      <c r="HR300" s="123"/>
      <c r="HS300" s="123"/>
      <c r="HT300" s="123"/>
      <c r="HU300" s="123"/>
      <c r="HV300" s="123"/>
      <c r="HW300" s="123"/>
      <c r="HX300" s="123"/>
      <c r="HY300" s="123"/>
      <c r="HZ300" s="123"/>
      <c r="IA300" s="123"/>
      <c r="IB300" s="123"/>
      <c r="IC300" s="123"/>
      <c r="ID300" s="123"/>
      <c r="IE300" s="123"/>
      <c r="IF300" s="123"/>
      <c r="IG300" s="123"/>
      <c r="IH300" s="123"/>
      <c r="II300" s="123"/>
      <c r="IJ300" s="123"/>
      <c r="IK300" s="123"/>
      <c r="IL300" s="123"/>
      <c r="IM300" s="123"/>
      <c r="IN300" s="123"/>
      <c r="IO300" s="123"/>
      <c r="IP300" s="123"/>
      <c r="IQ300" s="123"/>
      <c r="IR300" s="123"/>
      <c r="IS300" s="123"/>
      <c r="IT300" s="123"/>
      <c r="IU300" s="123"/>
    </row>
    <row r="301" spans="1:255" s="124" customFormat="1" ht="27.9" customHeight="1">
      <c r="A301" s="128"/>
      <c r="B301" s="764"/>
      <c r="C301" s="764"/>
      <c r="D301" s="764"/>
      <c r="E301" s="764"/>
      <c r="F301" s="123"/>
      <c r="G301" s="123"/>
      <c r="H301" s="401"/>
      <c r="I301" s="123"/>
      <c r="J301" s="123"/>
      <c r="K301" s="123"/>
      <c r="L301" s="123"/>
      <c r="M301" s="123"/>
      <c r="N301" s="123"/>
      <c r="O301" s="123"/>
      <c r="P301" s="123"/>
      <c r="Q301" s="123"/>
      <c r="R301" s="123"/>
      <c r="S301" s="123"/>
      <c r="T301" s="123"/>
      <c r="U301" s="123"/>
      <c r="V301" s="123"/>
      <c r="W301" s="123"/>
      <c r="X301" s="123"/>
      <c r="Y301" s="123"/>
      <c r="Z301" s="123"/>
      <c r="AA301" s="123"/>
      <c r="AB301" s="123"/>
      <c r="AC301" s="123"/>
      <c r="AD301" s="123"/>
      <c r="AE301" s="123"/>
      <c r="AF301" s="123"/>
      <c r="AG301" s="123"/>
      <c r="AH301" s="123"/>
      <c r="AI301" s="123"/>
      <c r="AJ301" s="123"/>
      <c r="AK301" s="123"/>
      <c r="AL301" s="123"/>
      <c r="AM301" s="123"/>
      <c r="AN301" s="123"/>
      <c r="AO301" s="123"/>
      <c r="AP301" s="123"/>
      <c r="AQ301" s="123"/>
      <c r="AR301" s="123"/>
      <c r="AS301" s="123"/>
      <c r="AT301" s="123"/>
      <c r="AU301" s="123"/>
      <c r="AV301" s="123"/>
      <c r="AW301" s="123"/>
      <c r="AX301" s="123"/>
      <c r="AY301" s="123"/>
      <c r="AZ301" s="123"/>
      <c r="BA301" s="123"/>
      <c r="BB301" s="123"/>
      <c r="BC301" s="123"/>
      <c r="BD301" s="123"/>
      <c r="BE301" s="123"/>
      <c r="BF301" s="123"/>
      <c r="BG301" s="123"/>
      <c r="BH301" s="123"/>
      <c r="BI301" s="123"/>
      <c r="BJ301" s="123"/>
      <c r="BK301" s="123"/>
      <c r="BL301" s="123"/>
      <c r="BM301" s="123"/>
      <c r="BN301" s="123"/>
      <c r="BO301" s="123"/>
      <c r="BP301" s="123"/>
      <c r="BQ301" s="123"/>
      <c r="BR301" s="123"/>
      <c r="BS301" s="123"/>
      <c r="BT301" s="123"/>
      <c r="BU301" s="123"/>
      <c r="BV301" s="123"/>
      <c r="BW301" s="123"/>
      <c r="BX301" s="123"/>
      <c r="BY301" s="123"/>
      <c r="BZ301" s="123"/>
      <c r="CA301" s="123"/>
      <c r="CB301" s="123"/>
      <c r="CC301" s="123"/>
      <c r="CD301" s="123"/>
      <c r="CE301" s="123"/>
      <c r="CF301" s="123"/>
      <c r="CG301" s="123"/>
      <c r="CH301" s="123"/>
      <c r="CI301" s="123"/>
      <c r="CJ301" s="123"/>
      <c r="CK301" s="123"/>
      <c r="CL301" s="123"/>
      <c r="CM301" s="123"/>
      <c r="CN301" s="123"/>
      <c r="CO301" s="123"/>
      <c r="CP301" s="123"/>
      <c r="CQ301" s="123"/>
      <c r="CR301" s="123"/>
      <c r="CS301" s="123"/>
      <c r="CT301" s="123"/>
      <c r="CU301" s="123"/>
      <c r="CV301" s="123"/>
      <c r="CW301" s="123"/>
      <c r="CX301" s="123"/>
      <c r="CY301" s="123"/>
      <c r="CZ301" s="123"/>
      <c r="DA301" s="123"/>
      <c r="DB301" s="123"/>
      <c r="DC301" s="123"/>
      <c r="DD301" s="123"/>
      <c r="DE301" s="123"/>
      <c r="DF301" s="123"/>
      <c r="DG301" s="123"/>
      <c r="DH301" s="123"/>
      <c r="DI301" s="123"/>
      <c r="DJ301" s="123"/>
      <c r="DK301" s="123"/>
      <c r="DL301" s="123"/>
      <c r="DM301" s="123"/>
      <c r="DN301" s="123"/>
      <c r="DO301" s="123"/>
      <c r="DP301" s="123"/>
      <c r="DQ301" s="123"/>
      <c r="DR301" s="123"/>
      <c r="DS301" s="123"/>
      <c r="DT301" s="123"/>
      <c r="DU301" s="123"/>
      <c r="DV301" s="123"/>
      <c r="DW301" s="123"/>
      <c r="DX301" s="123"/>
      <c r="DY301" s="123"/>
      <c r="DZ301" s="123"/>
      <c r="EA301" s="123"/>
      <c r="EB301" s="123"/>
      <c r="EC301" s="123"/>
      <c r="ED301" s="123"/>
      <c r="EE301" s="123"/>
      <c r="EF301" s="123"/>
      <c r="EG301" s="123"/>
      <c r="EH301" s="123"/>
      <c r="EI301" s="123"/>
      <c r="EJ301" s="123"/>
      <c r="EK301" s="123"/>
      <c r="EL301" s="123"/>
      <c r="EM301" s="123"/>
      <c r="EN301" s="123"/>
      <c r="EO301" s="123"/>
      <c r="EP301" s="123"/>
      <c r="EQ301" s="123"/>
      <c r="ER301" s="123"/>
      <c r="ES301" s="123"/>
      <c r="ET301" s="123"/>
      <c r="EU301" s="123"/>
      <c r="EV301" s="123"/>
      <c r="EW301" s="123"/>
      <c r="EX301" s="123"/>
      <c r="EY301" s="123"/>
      <c r="EZ301" s="123"/>
      <c r="FA301" s="123"/>
      <c r="FB301" s="123"/>
      <c r="FC301" s="123"/>
      <c r="FD301" s="123"/>
      <c r="FE301" s="123"/>
      <c r="FF301" s="123"/>
      <c r="FG301" s="123"/>
      <c r="FH301" s="123"/>
      <c r="FI301" s="123"/>
      <c r="FJ301" s="123"/>
      <c r="FK301" s="123"/>
      <c r="FL301" s="123"/>
      <c r="FM301" s="123"/>
      <c r="FN301" s="123"/>
      <c r="FO301" s="123"/>
      <c r="FP301" s="123"/>
      <c r="FQ301" s="123"/>
      <c r="FR301" s="123"/>
      <c r="FS301" s="123"/>
      <c r="FT301" s="123"/>
      <c r="FU301" s="123"/>
      <c r="FV301" s="123"/>
      <c r="FW301" s="123"/>
      <c r="FX301" s="123"/>
      <c r="FY301" s="123"/>
      <c r="FZ301" s="123"/>
      <c r="GA301" s="123"/>
      <c r="GB301" s="123"/>
      <c r="GC301" s="123"/>
      <c r="GD301" s="123"/>
      <c r="GE301" s="123"/>
      <c r="GF301" s="123"/>
      <c r="GG301" s="123"/>
      <c r="GH301" s="123"/>
      <c r="GI301" s="123"/>
      <c r="GJ301" s="123"/>
      <c r="GK301" s="123"/>
      <c r="GL301" s="123"/>
      <c r="GM301" s="123"/>
      <c r="GN301" s="123"/>
      <c r="GO301" s="123"/>
      <c r="GP301" s="123"/>
      <c r="GQ301" s="123"/>
      <c r="GR301" s="123"/>
      <c r="GS301" s="123"/>
      <c r="GT301" s="123"/>
      <c r="GU301" s="123"/>
      <c r="GV301" s="123"/>
      <c r="GW301" s="123"/>
      <c r="GX301" s="123"/>
      <c r="GY301" s="123"/>
      <c r="GZ301" s="123"/>
      <c r="HA301" s="123"/>
      <c r="HB301" s="123"/>
      <c r="HC301" s="123"/>
      <c r="HD301" s="123"/>
      <c r="HE301" s="123"/>
      <c r="HF301" s="123"/>
      <c r="HG301" s="123"/>
      <c r="HH301" s="123"/>
      <c r="HI301" s="123"/>
      <c r="HJ301" s="123"/>
      <c r="HK301" s="123"/>
      <c r="HL301" s="123"/>
      <c r="HM301" s="123"/>
      <c r="HN301" s="123"/>
      <c r="HO301" s="123"/>
      <c r="HP301" s="123"/>
      <c r="HQ301" s="123"/>
      <c r="HR301" s="123"/>
      <c r="HS301" s="123"/>
      <c r="HT301" s="123"/>
      <c r="HU301" s="123"/>
      <c r="HV301" s="123"/>
      <c r="HW301" s="123"/>
      <c r="HX301" s="123"/>
      <c r="HY301" s="123"/>
      <c r="HZ301" s="123"/>
      <c r="IA301" s="123"/>
      <c r="IB301" s="123"/>
      <c r="IC301" s="123"/>
      <c r="ID301" s="123"/>
      <c r="IE301" s="123"/>
      <c r="IF301" s="123"/>
      <c r="IG301" s="123"/>
      <c r="IH301" s="123"/>
      <c r="II301" s="123"/>
      <c r="IJ301" s="123"/>
      <c r="IK301" s="123"/>
      <c r="IL301" s="123"/>
      <c r="IM301" s="123"/>
      <c r="IN301" s="123"/>
      <c r="IO301" s="123"/>
      <c r="IP301" s="123"/>
      <c r="IQ301" s="123"/>
      <c r="IR301" s="123"/>
      <c r="IS301" s="123"/>
      <c r="IT301" s="123"/>
      <c r="IU301" s="123"/>
    </row>
    <row r="302" spans="1:255" ht="9" customHeight="1">
      <c r="A302" s="91"/>
      <c r="B302" s="103"/>
      <c r="C302" s="104"/>
      <c r="D302" s="103"/>
      <c r="E302" s="230"/>
    </row>
    <row r="303" spans="1:255" ht="25.25" customHeight="1">
      <c r="A303" s="722" t="s">
        <v>563</v>
      </c>
      <c r="B303" s="722"/>
      <c r="C303" s="722"/>
      <c r="D303" s="722"/>
      <c r="E303" s="722"/>
    </row>
    <row r="304" spans="1:255" ht="36.75" customHeight="1">
      <c r="A304" s="735" t="s">
        <v>743</v>
      </c>
      <c r="B304" s="735"/>
      <c r="C304" s="735"/>
      <c r="D304" s="735"/>
      <c r="E304" s="735"/>
    </row>
    <row r="305" spans="1:255" s="124" customFormat="1" ht="26.5" customHeight="1">
      <c r="A305" s="155"/>
      <c r="B305" s="724" t="s">
        <v>571</v>
      </c>
      <c r="C305" s="724"/>
      <c r="D305" s="227"/>
      <c r="E305" s="233"/>
      <c r="F305" s="123"/>
      <c r="G305" s="123"/>
      <c r="H305" s="401"/>
      <c r="I305" s="123"/>
      <c r="J305" s="123"/>
      <c r="K305" s="123"/>
      <c r="L305" s="123"/>
      <c r="M305" s="123"/>
      <c r="N305" s="123"/>
      <c r="O305" s="123"/>
      <c r="P305" s="123"/>
      <c r="Q305" s="123"/>
      <c r="R305" s="123"/>
      <c r="S305" s="123"/>
      <c r="T305" s="123"/>
      <c r="U305" s="123"/>
      <c r="V305" s="123"/>
      <c r="W305" s="123"/>
      <c r="X305" s="123"/>
      <c r="Y305" s="123"/>
      <c r="Z305" s="123"/>
      <c r="AA305" s="123"/>
      <c r="AB305" s="123"/>
      <c r="AC305" s="123"/>
      <c r="AD305" s="123"/>
      <c r="AE305" s="123"/>
      <c r="AF305" s="123"/>
      <c r="AG305" s="123"/>
      <c r="AH305" s="123"/>
      <c r="AI305" s="123"/>
      <c r="AJ305" s="123"/>
      <c r="AK305" s="123"/>
      <c r="AL305" s="123"/>
      <c r="AM305" s="123"/>
      <c r="AN305" s="123"/>
      <c r="AO305" s="123"/>
      <c r="AP305" s="123"/>
      <c r="AQ305" s="123"/>
      <c r="AR305" s="123"/>
      <c r="AS305" s="123"/>
      <c r="AT305" s="123"/>
      <c r="AU305" s="123"/>
      <c r="AV305" s="123"/>
      <c r="AW305" s="123"/>
      <c r="AX305" s="123"/>
      <c r="AY305" s="123"/>
      <c r="AZ305" s="123"/>
      <c r="BA305" s="123"/>
      <c r="BB305" s="123"/>
      <c r="BC305" s="123"/>
      <c r="BD305" s="123"/>
      <c r="BE305" s="123"/>
      <c r="BF305" s="123"/>
      <c r="BG305" s="123"/>
      <c r="BH305" s="123"/>
      <c r="BI305" s="123"/>
      <c r="BJ305" s="123"/>
      <c r="BK305" s="123"/>
      <c r="BL305" s="123"/>
      <c r="BM305" s="123"/>
      <c r="BN305" s="123"/>
      <c r="BO305" s="123"/>
      <c r="BP305" s="123"/>
      <c r="BQ305" s="123"/>
      <c r="BR305" s="123"/>
      <c r="BS305" s="123"/>
      <c r="BT305" s="123"/>
      <c r="BU305" s="123"/>
      <c r="BV305" s="123"/>
      <c r="BW305" s="123"/>
      <c r="BX305" s="123"/>
      <c r="BY305" s="123"/>
      <c r="BZ305" s="123"/>
      <c r="CA305" s="123"/>
      <c r="CB305" s="123"/>
      <c r="CC305" s="123"/>
      <c r="CD305" s="123"/>
      <c r="CE305" s="123"/>
      <c r="CF305" s="123"/>
      <c r="CG305" s="123"/>
      <c r="CH305" s="123"/>
      <c r="CI305" s="123"/>
      <c r="CJ305" s="123"/>
      <c r="CK305" s="123"/>
      <c r="CL305" s="123"/>
      <c r="CM305" s="123"/>
      <c r="CN305" s="123"/>
      <c r="CO305" s="123"/>
      <c r="CP305" s="123"/>
      <c r="CQ305" s="123"/>
      <c r="CR305" s="123"/>
      <c r="CS305" s="123"/>
      <c r="CT305" s="123"/>
      <c r="CU305" s="123"/>
      <c r="CV305" s="123"/>
      <c r="CW305" s="123"/>
      <c r="CX305" s="123"/>
      <c r="CY305" s="123"/>
      <c r="CZ305" s="123"/>
      <c r="DA305" s="123"/>
      <c r="DB305" s="123"/>
      <c r="DC305" s="123"/>
      <c r="DD305" s="123"/>
      <c r="DE305" s="123"/>
      <c r="DF305" s="123"/>
      <c r="DG305" s="123"/>
      <c r="DH305" s="123"/>
      <c r="DI305" s="123"/>
      <c r="DJ305" s="123"/>
      <c r="DK305" s="123"/>
      <c r="DL305" s="123"/>
      <c r="DM305" s="123"/>
      <c r="DN305" s="123"/>
      <c r="DO305" s="123"/>
      <c r="DP305" s="123"/>
      <c r="DQ305" s="123"/>
      <c r="DR305" s="123"/>
      <c r="DS305" s="123"/>
      <c r="DT305" s="123"/>
      <c r="DU305" s="123"/>
      <c r="DV305" s="123"/>
      <c r="DW305" s="123"/>
      <c r="DX305" s="123"/>
      <c r="DY305" s="123"/>
      <c r="DZ305" s="123"/>
      <c r="EA305" s="123"/>
      <c r="EB305" s="123"/>
      <c r="EC305" s="123"/>
      <c r="ED305" s="123"/>
      <c r="EE305" s="123"/>
      <c r="EF305" s="123"/>
      <c r="EG305" s="123"/>
      <c r="EH305" s="123"/>
      <c r="EI305" s="123"/>
      <c r="EJ305" s="123"/>
      <c r="EK305" s="123"/>
      <c r="EL305" s="123"/>
      <c r="EM305" s="123"/>
      <c r="EN305" s="123"/>
      <c r="EO305" s="123"/>
      <c r="EP305" s="123"/>
      <c r="EQ305" s="123"/>
      <c r="ER305" s="123"/>
      <c r="ES305" s="123"/>
      <c r="ET305" s="123"/>
      <c r="EU305" s="123"/>
      <c r="EV305" s="123"/>
      <c r="EW305" s="123"/>
      <c r="EX305" s="123"/>
      <c r="EY305" s="123"/>
      <c r="EZ305" s="123"/>
      <c r="FA305" s="123"/>
      <c r="FB305" s="123"/>
      <c r="FC305" s="123"/>
      <c r="FD305" s="123"/>
      <c r="FE305" s="123"/>
      <c r="FF305" s="123"/>
      <c r="FG305" s="123"/>
      <c r="FH305" s="123"/>
      <c r="FI305" s="123"/>
      <c r="FJ305" s="123"/>
      <c r="FK305" s="123"/>
      <c r="FL305" s="123"/>
      <c r="FM305" s="123"/>
      <c r="FN305" s="123"/>
      <c r="FO305" s="123"/>
      <c r="FP305" s="123"/>
      <c r="FQ305" s="123"/>
      <c r="FR305" s="123"/>
      <c r="FS305" s="123"/>
      <c r="FT305" s="123"/>
      <c r="FU305" s="123"/>
      <c r="FV305" s="123"/>
      <c r="FW305" s="123"/>
      <c r="FX305" s="123"/>
      <c r="FY305" s="123"/>
      <c r="FZ305" s="123"/>
      <c r="GA305" s="123"/>
      <c r="GB305" s="123"/>
      <c r="GC305" s="123"/>
      <c r="GD305" s="123"/>
      <c r="GE305" s="123"/>
      <c r="GF305" s="123"/>
      <c r="GG305" s="123"/>
      <c r="GH305" s="123"/>
      <c r="GI305" s="123"/>
      <c r="GJ305" s="123"/>
      <c r="GK305" s="123"/>
      <c r="GL305" s="123"/>
      <c r="GM305" s="123"/>
      <c r="GN305" s="123"/>
      <c r="GO305" s="123"/>
      <c r="GP305" s="123"/>
      <c r="GQ305" s="123"/>
      <c r="GR305" s="123"/>
      <c r="GS305" s="123"/>
      <c r="GT305" s="123"/>
      <c r="GU305" s="123"/>
      <c r="GV305" s="123"/>
      <c r="GW305" s="123"/>
      <c r="GX305" s="123"/>
      <c r="GY305" s="123"/>
      <c r="GZ305" s="123"/>
      <c r="HA305" s="123"/>
      <c r="HB305" s="123"/>
      <c r="HC305" s="123"/>
      <c r="HD305" s="123"/>
      <c r="HE305" s="123"/>
      <c r="HF305" s="123"/>
      <c r="HG305" s="123"/>
      <c r="HH305" s="123"/>
      <c r="HI305" s="123"/>
      <c r="HJ305" s="123"/>
      <c r="HK305" s="123"/>
      <c r="HL305" s="123"/>
      <c r="HM305" s="123"/>
      <c r="HN305" s="123"/>
      <c r="HO305" s="123"/>
      <c r="HP305" s="123"/>
      <c r="HQ305" s="123"/>
      <c r="HR305" s="123"/>
      <c r="HS305" s="123"/>
      <c r="HT305" s="123"/>
      <c r="HU305" s="123"/>
      <c r="HV305" s="123"/>
      <c r="HW305" s="123"/>
      <c r="HX305" s="123"/>
      <c r="HY305" s="123"/>
      <c r="HZ305" s="123"/>
      <c r="IA305" s="123"/>
      <c r="IB305" s="123"/>
      <c r="IC305" s="123"/>
      <c r="ID305" s="123"/>
      <c r="IE305" s="123"/>
      <c r="IF305" s="123"/>
      <c r="IG305" s="123"/>
      <c r="IH305" s="123"/>
      <c r="II305" s="123"/>
      <c r="IJ305" s="123"/>
      <c r="IK305" s="123"/>
      <c r="IL305" s="123"/>
      <c r="IM305" s="123"/>
      <c r="IN305" s="123"/>
      <c r="IO305" s="123"/>
      <c r="IP305" s="123"/>
      <c r="IQ305" s="123"/>
      <c r="IR305" s="123"/>
      <c r="IS305" s="123"/>
      <c r="IT305" s="123"/>
      <c r="IU305" s="123"/>
    </row>
    <row r="306" spans="1:255" s="124" customFormat="1" ht="26.5" customHeight="1">
      <c r="A306" s="155"/>
      <c r="B306" s="766" t="s">
        <v>572</v>
      </c>
      <c r="C306" s="766"/>
      <c r="D306" s="227"/>
      <c r="E306" s="233"/>
      <c r="F306" s="123"/>
      <c r="G306" s="123"/>
      <c r="H306" s="401"/>
      <c r="I306" s="123"/>
      <c r="J306" s="123"/>
      <c r="K306" s="123"/>
      <c r="L306" s="123"/>
      <c r="M306" s="123"/>
      <c r="N306" s="123"/>
      <c r="O306" s="123"/>
      <c r="P306" s="123"/>
      <c r="Q306" s="123"/>
      <c r="R306" s="123"/>
      <c r="S306" s="123"/>
      <c r="T306" s="123"/>
      <c r="U306" s="123"/>
      <c r="V306" s="123"/>
      <c r="W306" s="123"/>
      <c r="X306" s="123"/>
      <c r="Y306" s="123"/>
      <c r="Z306" s="123"/>
      <c r="AA306" s="123"/>
      <c r="AB306" s="123"/>
      <c r="AC306" s="123"/>
      <c r="AD306" s="123"/>
      <c r="AE306" s="123"/>
      <c r="AF306" s="123"/>
      <c r="AG306" s="123"/>
      <c r="AH306" s="123"/>
      <c r="AI306" s="123"/>
      <c r="AJ306" s="123"/>
      <c r="AK306" s="123"/>
      <c r="AL306" s="123"/>
      <c r="AM306" s="123"/>
      <c r="AN306" s="123"/>
      <c r="AO306" s="123"/>
      <c r="AP306" s="123"/>
      <c r="AQ306" s="123"/>
      <c r="AR306" s="123"/>
      <c r="AS306" s="123"/>
      <c r="AT306" s="123"/>
      <c r="AU306" s="123"/>
      <c r="AV306" s="123"/>
      <c r="AW306" s="123"/>
      <c r="AX306" s="123"/>
      <c r="AY306" s="123"/>
      <c r="AZ306" s="123"/>
      <c r="BA306" s="123"/>
      <c r="BB306" s="123"/>
      <c r="BC306" s="123"/>
      <c r="BD306" s="123"/>
      <c r="BE306" s="123"/>
      <c r="BF306" s="123"/>
      <c r="BG306" s="123"/>
      <c r="BH306" s="123"/>
      <c r="BI306" s="123"/>
      <c r="BJ306" s="123"/>
      <c r="BK306" s="123"/>
      <c r="BL306" s="123"/>
      <c r="BM306" s="123"/>
      <c r="BN306" s="123"/>
      <c r="BO306" s="123"/>
      <c r="BP306" s="123"/>
      <c r="BQ306" s="123"/>
      <c r="BR306" s="123"/>
      <c r="BS306" s="123"/>
      <c r="BT306" s="123"/>
      <c r="BU306" s="123"/>
      <c r="BV306" s="123"/>
      <c r="BW306" s="123"/>
      <c r="BX306" s="123"/>
      <c r="BY306" s="123"/>
      <c r="BZ306" s="123"/>
      <c r="CA306" s="123"/>
      <c r="CB306" s="123"/>
      <c r="CC306" s="123"/>
      <c r="CD306" s="123"/>
      <c r="CE306" s="123"/>
      <c r="CF306" s="123"/>
      <c r="CG306" s="123"/>
      <c r="CH306" s="123"/>
      <c r="CI306" s="123"/>
      <c r="CJ306" s="123"/>
      <c r="CK306" s="123"/>
      <c r="CL306" s="123"/>
      <c r="CM306" s="123"/>
      <c r="CN306" s="123"/>
      <c r="CO306" s="123"/>
      <c r="CP306" s="123"/>
      <c r="CQ306" s="123"/>
      <c r="CR306" s="123"/>
      <c r="CS306" s="123"/>
      <c r="CT306" s="123"/>
      <c r="CU306" s="123"/>
      <c r="CV306" s="123"/>
      <c r="CW306" s="123"/>
      <c r="CX306" s="123"/>
      <c r="CY306" s="123"/>
      <c r="CZ306" s="123"/>
      <c r="DA306" s="123"/>
      <c r="DB306" s="123"/>
      <c r="DC306" s="123"/>
      <c r="DD306" s="123"/>
      <c r="DE306" s="123"/>
      <c r="DF306" s="123"/>
      <c r="DG306" s="123"/>
      <c r="DH306" s="123"/>
      <c r="DI306" s="123"/>
      <c r="DJ306" s="123"/>
      <c r="DK306" s="123"/>
      <c r="DL306" s="123"/>
      <c r="DM306" s="123"/>
      <c r="DN306" s="123"/>
      <c r="DO306" s="123"/>
      <c r="DP306" s="123"/>
      <c r="DQ306" s="123"/>
      <c r="DR306" s="123"/>
      <c r="DS306" s="123"/>
      <c r="DT306" s="123"/>
      <c r="DU306" s="123"/>
      <c r="DV306" s="123"/>
      <c r="DW306" s="123"/>
      <c r="DX306" s="123"/>
      <c r="DY306" s="123"/>
      <c r="DZ306" s="123"/>
      <c r="EA306" s="123"/>
      <c r="EB306" s="123"/>
      <c r="EC306" s="123"/>
      <c r="ED306" s="123"/>
      <c r="EE306" s="123"/>
      <c r="EF306" s="123"/>
      <c r="EG306" s="123"/>
      <c r="EH306" s="123"/>
      <c r="EI306" s="123"/>
      <c r="EJ306" s="123"/>
      <c r="EK306" s="123"/>
      <c r="EL306" s="123"/>
      <c r="EM306" s="123"/>
      <c r="EN306" s="123"/>
      <c r="EO306" s="123"/>
      <c r="EP306" s="123"/>
      <c r="EQ306" s="123"/>
      <c r="ER306" s="123"/>
      <c r="ES306" s="123"/>
      <c r="ET306" s="123"/>
      <c r="EU306" s="123"/>
      <c r="EV306" s="123"/>
      <c r="EW306" s="123"/>
      <c r="EX306" s="123"/>
      <c r="EY306" s="123"/>
      <c r="EZ306" s="123"/>
      <c r="FA306" s="123"/>
      <c r="FB306" s="123"/>
      <c r="FC306" s="123"/>
      <c r="FD306" s="123"/>
      <c r="FE306" s="123"/>
      <c r="FF306" s="123"/>
      <c r="FG306" s="123"/>
      <c r="FH306" s="123"/>
      <c r="FI306" s="123"/>
      <c r="FJ306" s="123"/>
      <c r="FK306" s="123"/>
      <c r="FL306" s="123"/>
      <c r="FM306" s="123"/>
      <c r="FN306" s="123"/>
      <c r="FO306" s="123"/>
      <c r="FP306" s="123"/>
      <c r="FQ306" s="123"/>
      <c r="FR306" s="123"/>
      <c r="FS306" s="123"/>
      <c r="FT306" s="123"/>
      <c r="FU306" s="123"/>
      <c r="FV306" s="123"/>
      <c r="FW306" s="123"/>
      <c r="FX306" s="123"/>
      <c r="FY306" s="123"/>
      <c r="FZ306" s="123"/>
      <c r="GA306" s="123"/>
      <c r="GB306" s="123"/>
      <c r="GC306" s="123"/>
      <c r="GD306" s="123"/>
      <c r="GE306" s="123"/>
      <c r="GF306" s="123"/>
      <c r="GG306" s="123"/>
      <c r="GH306" s="123"/>
      <c r="GI306" s="123"/>
      <c r="GJ306" s="123"/>
      <c r="GK306" s="123"/>
      <c r="GL306" s="123"/>
      <c r="GM306" s="123"/>
      <c r="GN306" s="123"/>
      <c r="GO306" s="123"/>
      <c r="GP306" s="123"/>
      <c r="GQ306" s="123"/>
      <c r="GR306" s="123"/>
      <c r="GS306" s="123"/>
      <c r="GT306" s="123"/>
      <c r="GU306" s="123"/>
      <c r="GV306" s="123"/>
      <c r="GW306" s="123"/>
      <c r="GX306" s="123"/>
      <c r="GY306" s="123"/>
      <c r="GZ306" s="123"/>
      <c r="HA306" s="123"/>
      <c r="HB306" s="123"/>
      <c r="HC306" s="123"/>
      <c r="HD306" s="123"/>
      <c r="HE306" s="123"/>
      <c r="HF306" s="123"/>
      <c r="HG306" s="123"/>
      <c r="HH306" s="123"/>
      <c r="HI306" s="123"/>
      <c r="HJ306" s="123"/>
      <c r="HK306" s="123"/>
      <c r="HL306" s="123"/>
      <c r="HM306" s="123"/>
      <c r="HN306" s="123"/>
      <c r="HO306" s="123"/>
      <c r="HP306" s="123"/>
      <c r="HQ306" s="123"/>
      <c r="HR306" s="123"/>
      <c r="HS306" s="123"/>
      <c r="HT306" s="123"/>
      <c r="HU306" s="123"/>
      <c r="HV306" s="123"/>
      <c r="HW306" s="123"/>
      <c r="HX306" s="123"/>
      <c r="HY306" s="123"/>
      <c r="HZ306" s="123"/>
      <c r="IA306" s="123"/>
      <c r="IB306" s="123"/>
      <c r="IC306" s="123"/>
      <c r="ID306" s="123"/>
      <c r="IE306" s="123"/>
      <c r="IF306" s="123"/>
      <c r="IG306" s="123"/>
      <c r="IH306" s="123"/>
      <c r="II306" s="123"/>
      <c r="IJ306" s="123"/>
      <c r="IK306" s="123"/>
      <c r="IL306" s="123"/>
      <c r="IM306" s="123"/>
      <c r="IN306" s="123"/>
      <c r="IO306" s="123"/>
      <c r="IP306" s="123"/>
      <c r="IQ306" s="123"/>
      <c r="IR306" s="123"/>
      <c r="IS306" s="123"/>
      <c r="IT306" s="123"/>
      <c r="IU306" s="123"/>
    </row>
    <row r="307" spans="1:255" ht="18.5" customHeight="1">
      <c r="A307" s="156"/>
      <c r="B307" s="156"/>
      <c r="C307" s="725" t="str">
        <f>IF(COUNTIF($E$305:$E$306,"")&gt;1,"未入力がございます","")</f>
        <v>未入力がございます</v>
      </c>
      <c r="D307" s="726"/>
      <c r="E307" s="726"/>
      <c r="H307" s="395"/>
    </row>
    <row r="308" spans="1:255" ht="36.75" customHeight="1">
      <c r="A308" s="735" t="s">
        <v>751</v>
      </c>
      <c r="B308" s="736"/>
      <c r="C308" s="736"/>
      <c r="D308" s="736"/>
      <c r="E308" s="736"/>
    </row>
    <row r="309" spans="1:255" s="124" customFormat="1" ht="27" customHeight="1">
      <c r="A309" s="155"/>
      <c r="B309" s="724" t="s">
        <v>564</v>
      </c>
      <c r="C309" s="724"/>
      <c r="D309" s="222"/>
      <c r="E309" s="233"/>
      <c r="F309" s="123"/>
      <c r="G309" s="123"/>
      <c r="H309" s="401"/>
      <c r="I309" s="123"/>
      <c r="J309" s="123"/>
      <c r="K309" s="123"/>
      <c r="L309" s="123"/>
      <c r="M309" s="123"/>
      <c r="N309" s="123"/>
      <c r="O309" s="123"/>
      <c r="P309" s="123"/>
      <c r="Q309" s="123"/>
      <c r="R309" s="123"/>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3"/>
      <c r="AP309" s="123"/>
      <c r="AQ309" s="123"/>
      <c r="AR309" s="123"/>
      <c r="AS309" s="123"/>
      <c r="AT309" s="123"/>
      <c r="AU309" s="123"/>
      <c r="AV309" s="123"/>
      <c r="AW309" s="123"/>
      <c r="AX309" s="123"/>
      <c r="AY309" s="123"/>
      <c r="AZ309" s="123"/>
      <c r="BA309" s="123"/>
      <c r="BB309" s="123"/>
      <c r="BC309" s="123"/>
      <c r="BD309" s="123"/>
      <c r="BE309" s="123"/>
      <c r="BF309" s="123"/>
      <c r="BG309" s="123"/>
      <c r="BH309" s="123"/>
      <c r="BI309" s="123"/>
      <c r="BJ309" s="123"/>
      <c r="BK309" s="123"/>
      <c r="BL309" s="123"/>
      <c r="BM309" s="123"/>
      <c r="BN309" s="123"/>
      <c r="BO309" s="123"/>
      <c r="BP309" s="123"/>
      <c r="BQ309" s="123"/>
      <c r="BR309" s="123"/>
      <c r="BS309" s="123"/>
      <c r="BT309" s="123"/>
      <c r="BU309" s="123"/>
      <c r="BV309" s="123"/>
      <c r="BW309" s="123"/>
      <c r="BX309" s="123"/>
      <c r="BY309" s="123"/>
      <c r="BZ309" s="123"/>
      <c r="CA309" s="123"/>
      <c r="CB309" s="123"/>
      <c r="CC309" s="123"/>
      <c r="CD309" s="123"/>
      <c r="CE309" s="123"/>
      <c r="CF309" s="123"/>
      <c r="CG309" s="123"/>
      <c r="CH309" s="123"/>
      <c r="CI309" s="123"/>
      <c r="CJ309" s="123"/>
      <c r="CK309" s="123"/>
      <c r="CL309" s="123"/>
      <c r="CM309" s="123"/>
      <c r="CN309" s="123"/>
      <c r="CO309" s="123"/>
      <c r="CP309" s="123"/>
      <c r="CQ309" s="123"/>
      <c r="CR309" s="123"/>
      <c r="CS309" s="123"/>
      <c r="CT309" s="123"/>
      <c r="CU309" s="123"/>
      <c r="CV309" s="123"/>
      <c r="CW309" s="123"/>
      <c r="CX309" s="123"/>
      <c r="CY309" s="123"/>
      <c r="CZ309" s="123"/>
      <c r="DA309" s="123"/>
      <c r="DB309" s="123"/>
      <c r="DC309" s="123"/>
      <c r="DD309" s="123"/>
      <c r="DE309" s="123"/>
      <c r="DF309" s="123"/>
      <c r="DG309" s="123"/>
      <c r="DH309" s="123"/>
      <c r="DI309" s="123"/>
      <c r="DJ309" s="123"/>
      <c r="DK309" s="123"/>
      <c r="DL309" s="123"/>
      <c r="DM309" s="123"/>
      <c r="DN309" s="123"/>
      <c r="DO309" s="123"/>
      <c r="DP309" s="123"/>
      <c r="DQ309" s="123"/>
      <c r="DR309" s="123"/>
      <c r="DS309" s="123"/>
      <c r="DT309" s="123"/>
      <c r="DU309" s="123"/>
      <c r="DV309" s="123"/>
      <c r="DW309" s="123"/>
      <c r="DX309" s="123"/>
      <c r="DY309" s="123"/>
      <c r="DZ309" s="123"/>
      <c r="EA309" s="123"/>
      <c r="EB309" s="123"/>
      <c r="EC309" s="123"/>
      <c r="ED309" s="123"/>
      <c r="EE309" s="123"/>
      <c r="EF309" s="123"/>
      <c r="EG309" s="123"/>
      <c r="EH309" s="123"/>
      <c r="EI309" s="123"/>
      <c r="EJ309" s="123"/>
      <c r="EK309" s="123"/>
      <c r="EL309" s="123"/>
      <c r="EM309" s="123"/>
      <c r="EN309" s="123"/>
      <c r="EO309" s="123"/>
      <c r="EP309" s="123"/>
      <c r="EQ309" s="123"/>
      <c r="ER309" s="123"/>
      <c r="ES309" s="123"/>
      <c r="ET309" s="123"/>
      <c r="EU309" s="123"/>
      <c r="EV309" s="123"/>
      <c r="EW309" s="123"/>
      <c r="EX309" s="123"/>
      <c r="EY309" s="123"/>
      <c r="EZ309" s="123"/>
      <c r="FA309" s="123"/>
      <c r="FB309" s="123"/>
      <c r="FC309" s="123"/>
      <c r="FD309" s="123"/>
      <c r="FE309" s="123"/>
      <c r="FF309" s="123"/>
      <c r="FG309" s="123"/>
      <c r="FH309" s="123"/>
      <c r="FI309" s="123"/>
      <c r="FJ309" s="123"/>
      <c r="FK309" s="123"/>
      <c r="FL309" s="123"/>
      <c r="FM309" s="123"/>
      <c r="FN309" s="123"/>
      <c r="FO309" s="123"/>
      <c r="FP309" s="123"/>
      <c r="FQ309" s="123"/>
      <c r="FR309" s="123"/>
      <c r="FS309" s="123"/>
      <c r="FT309" s="123"/>
      <c r="FU309" s="123"/>
      <c r="FV309" s="123"/>
      <c r="FW309" s="123"/>
      <c r="FX309" s="123"/>
      <c r="FY309" s="123"/>
      <c r="FZ309" s="123"/>
      <c r="GA309" s="123"/>
      <c r="GB309" s="123"/>
      <c r="GC309" s="123"/>
      <c r="GD309" s="123"/>
      <c r="GE309" s="123"/>
      <c r="GF309" s="123"/>
      <c r="GG309" s="123"/>
      <c r="GH309" s="123"/>
      <c r="GI309" s="123"/>
      <c r="GJ309" s="123"/>
      <c r="GK309" s="123"/>
      <c r="GL309" s="123"/>
      <c r="GM309" s="123"/>
      <c r="GN309" s="123"/>
      <c r="GO309" s="123"/>
      <c r="GP309" s="123"/>
      <c r="GQ309" s="123"/>
      <c r="GR309" s="123"/>
      <c r="GS309" s="123"/>
      <c r="GT309" s="123"/>
      <c r="GU309" s="123"/>
      <c r="GV309" s="123"/>
      <c r="GW309" s="123"/>
      <c r="GX309" s="123"/>
      <c r="GY309" s="123"/>
      <c r="GZ309" s="123"/>
      <c r="HA309" s="123"/>
      <c r="HB309" s="123"/>
      <c r="HC309" s="123"/>
      <c r="HD309" s="123"/>
      <c r="HE309" s="123"/>
      <c r="HF309" s="123"/>
      <c r="HG309" s="123"/>
      <c r="HH309" s="123"/>
      <c r="HI309" s="123"/>
      <c r="HJ309" s="123"/>
      <c r="HK309" s="123"/>
      <c r="HL309" s="123"/>
      <c r="HM309" s="123"/>
      <c r="HN309" s="123"/>
      <c r="HO309" s="123"/>
      <c r="HP309" s="123"/>
      <c r="HQ309" s="123"/>
      <c r="HR309" s="123"/>
      <c r="HS309" s="123"/>
      <c r="HT309" s="123"/>
      <c r="HU309" s="123"/>
      <c r="HV309" s="123"/>
      <c r="HW309" s="123"/>
      <c r="HX309" s="123"/>
      <c r="HY309" s="123"/>
      <c r="HZ309" s="123"/>
      <c r="IA309" s="123"/>
      <c r="IB309" s="123"/>
      <c r="IC309" s="123"/>
      <c r="ID309" s="123"/>
      <c r="IE309" s="123"/>
      <c r="IF309" s="123"/>
      <c r="IG309" s="123"/>
      <c r="IH309" s="123"/>
      <c r="II309" s="123"/>
      <c r="IJ309" s="123"/>
      <c r="IK309" s="123"/>
      <c r="IL309" s="123"/>
      <c r="IM309" s="123"/>
      <c r="IN309" s="123"/>
      <c r="IO309" s="123"/>
      <c r="IP309" s="123"/>
      <c r="IQ309" s="123"/>
      <c r="IR309" s="123"/>
      <c r="IS309" s="123"/>
      <c r="IT309" s="123"/>
      <c r="IU309" s="123"/>
    </row>
    <row r="310" spans="1:255" s="124" customFormat="1" ht="27" customHeight="1">
      <c r="A310" s="155"/>
      <c r="B310" s="724" t="s">
        <v>565</v>
      </c>
      <c r="C310" s="724"/>
      <c r="D310" s="222"/>
      <c r="E310" s="233" t="s">
        <v>779</v>
      </c>
      <c r="F310" s="123"/>
      <c r="G310" s="123"/>
      <c r="H310" s="401"/>
      <c r="I310" s="123"/>
      <c r="J310" s="123"/>
      <c r="K310" s="123"/>
      <c r="L310" s="123"/>
      <c r="M310" s="123"/>
      <c r="N310" s="123"/>
      <c r="O310" s="123"/>
      <c r="P310" s="123"/>
      <c r="Q310" s="123"/>
      <c r="R310" s="123"/>
      <c r="S310" s="123"/>
      <c r="T310" s="123"/>
      <c r="U310" s="123"/>
      <c r="V310" s="123"/>
      <c r="W310" s="123"/>
      <c r="X310" s="123"/>
      <c r="Y310" s="123"/>
      <c r="Z310" s="123"/>
      <c r="AA310" s="123"/>
      <c r="AB310" s="123"/>
      <c r="AC310" s="123"/>
      <c r="AD310" s="123"/>
      <c r="AE310" s="123"/>
      <c r="AF310" s="123"/>
      <c r="AG310" s="123"/>
      <c r="AH310" s="123"/>
      <c r="AI310" s="123"/>
      <c r="AJ310" s="123"/>
      <c r="AK310" s="123"/>
      <c r="AL310" s="123"/>
      <c r="AM310" s="123"/>
      <c r="AN310" s="123"/>
      <c r="AO310" s="123"/>
      <c r="AP310" s="123"/>
      <c r="AQ310" s="123"/>
      <c r="AR310" s="123"/>
      <c r="AS310" s="123"/>
      <c r="AT310" s="123"/>
      <c r="AU310" s="123"/>
      <c r="AV310" s="123"/>
      <c r="AW310" s="123"/>
      <c r="AX310" s="123"/>
      <c r="AY310" s="123"/>
      <c r="AZ310" s="123"/>
      <c r="BA310" s="123"/>
      <c r="BB310" s="123"/>
      <c r="BC310" s="123"/>
      <c r="BD310" s="123"/>
      <c r="BE310" s="123"/>
      <c r="BF310" s="123"/>
      <c r="BG310" s="123"/>
      <c r="BH310" s="123"/>
      <c r="BI310" s="123"/>
      <c r="BJ310" s="123"/>
      <c r="BK310" s="123"/>
      <c r="BL310" s="123"/>
      <c r="BM310" s="123"/>
      <c r="BN310" s="123"/>
      <c r="BO310" s="123"/>
      <c r="BP310" s="123"/>
      <c r="BQ310" s="123"/>
      <c r="BR310" s="123"/>
      <c r="BS310" s="123"/>
      <c r="BT310" s="123"/>
      <c r="BU310" s="123"/>
      <c r="BV310" s="123"/>
      <c r="BW310" s="123"/>
      <c r="BX310" s="123"/>
      <c r="BY310" s="123"/>
      <c r="BZ310" s="123"/>
      <c r="CA310" s="123"/>
      <c r="CB310" s="123"/>
      <c r="CC310" s="123"/>
      <c r="CD310" s="123"/>
      <c r="CE310" s="123"/>
      <c r="CF310" s="123"/>
      <c r="CG310" s="123"/>
      <c r="CH310" s="123"/>
      <c r="CI310" s="123"/>
      <c r="CJ310" s="123"/>
      <c r="CK310" s="123"/>
      <c r="CL310" s="123"/>
      <c r="CM310" s="123"/>
      <c r="CN310" s="123"/>
      <c r="CO310" s="123"/>
      <c r="CP310" s="123"/>
      <c r="CQ310" s="123"/>
      <c r="CR310" s="123"/>
      <c r="CS310" s="123"/>
      <c r="CT310" s="123"/>
      <c r="CU310" s="123"/>
      <c r="CV310" s="123"/>
      <c r="CW310" s="123"/>
      <c r="CX310" s="123"/>
      <c r="CY310" s="123"/>
      <c r="CZ310" s="123"/>
      <c r="DA310" s="123"/>
      <c r="DB310" s="123"/>
      <c r="DC310" s="123"/>
      <c r="DD310" s="123"/>
      <c r="DE310" s="123"/>
      <c r="DF310" s="123"/>
      <c r="DG310" s="123"/>
      <c r="DH310" s="123"/>
      <c r="DI310" s="123"/>
      <c r="DJ310" s="123"/>
      <c r="DK310" s="123"/>
      <c r="DL310" s="123"/>
      <c r="DM310" s="123"/>
      <c r="DN310" s="123"/>
      <c r="DO310" s="123"/>
      <c r="DP310" s="123"/>
      <c r="DQ310" s="123"/>
      <c r="DR310" s="123"/>
      <c r="DS310" s="123"/>
      <c r="DT310" s="123"/>
      <c r="DU310" s="123"/>
      <c r="DV310" s="123"/>
      <c r="DW310" s="123"/>
      <c r="DX310" s="123"/>
      <c r="DY310" s="123"/>
      <c r="DZ310" s="123"/>
      <c r="EA310" s="123"/>
      <c r="EB310" s="123"/>
      <c r="EC310" s="123"/>
      <c r="ED310" s="123"/>
      <c r="EE310" s="123"/>
      <c r="EF310" s="123"/>
      <c r="EG310" s="123"/>
      <c r="EH310" s="123"/>
      <c r="EI310" s="123"/>
      <c r="EJ310" s="123"/>
      <c r="EK310" s="123"/>
      <c r="EL310" s="123"/>
      <c r="EM310" s="123"/>
      <c r="EN310" s="123"/>
      <c r="EO310" s="123"/>
      <c r="EP310" s="123"/>
      <c r="EQ310" s="123"/>
      <c r="ER310" s="123"/>
      <c r="ES310" s="123"/>
      <c r="ET310" s="123"/>
      <c r="EU310" s="123"/>
      <c r="EV310" s="123"/>
      <c r="EW310" s="123"/>
      <c r="EX310" s="123"/>
      <c r="EY310" s="123"/>
      <c r="EZ310" s="123"/>
      <c r="FA310" s="123"/>
      <c r="FB310" s="123"/>
      <c r="FC310" s="123"/>
      <c r="FD310" s="123"/>
      <c r="FE310" s="123"/>
      <c r="FF310" s="123"/>
      <c r="FG310" s="123"/>
      <c r="FH310" s="123"/>
      <c r="FI310" s="123"/>
      <c r="FJ310" s="123"/>
      <c r="FK310" s="123"/>
      <c r="FL310" s="123"/>
      <c r="FM310" s="123"/>
      <c r="FN310" s="123"/>
      <c r="FO310" s="123"/>
      <c r="FP310" s="123"/>
      <c r="FQ310" s="123"/>
      <c r="FR310" s="123"/>
      <c r="FS310" s="123"/>
      <c r="FT310" s="123"/>
      <c r="FU310" s="123"/>
      <c r="FV310" s="123"/>
      <c r="FW310" s="123"/>
      <c r="FX310" s="123"/>
      <c r="FY310" s="123"/>
      <c r="FZ310" s="123"/>
      <c r="GA310" s="123"/>
      <c r="GB310" s="123"/>
      <c r="GC310" s="123"/>
      <c r="GD310" s="123"/>
      <c r="GE310" s="123"/>
      <c r="GF310" s="123"/>
      <c r="GG310" s="123"/>
      <c r="GH310" s="123"/>
      <c r="GI310" s="123"/>
      <c r="GJ310" s="123"/>
      <c r="GK310" s="123"/>
      <c r="GL310" s="123"/>
      <c r="GM310" s="123"/>
      <c r="GN310" s="123"/>
      <c r="GO310" s="123"/>
      <c r="GP310" s="123"/>
      <c r="GQ310" s="123"/>
      <c r="GR310" s="123"/>
      <c r="GS310" s="123"/>
      <c r="GT310" s="123"/>
      <c r="GU310" s="123"/>
      <c r="GV310" s="123"/>
      <c r="GW310" s="123"/>
      <c r="GX310" s="123"/>
      <c r="GY310" s="123"/>
      <c r="GZ310" s="123"/>
      <c r="HA310" s="123"/>
      <c r="HB310" s="123"/>
      <c r="HC310" s="123"/>
      <c r="HD310" s="123"/>
      <c r="HE310" s="123"/>
      <c r="HF310" s="123"/>
      <c r="HG310" s="123"/>
      <c r="HH310" s="123"/>
      <c r="HI310" s="123"/>
      <c r="HJ310" s="123"/>
      <c r="HK310" s="123"/>
      <c r="HL310" s="123"/>
      <c r="HM310" s="123"/>
      <c r="HN310" s="123"/>
      <c r="HO310" s="123"/>
      <c r="HP310" s="123"/>
      <c r="HQ310" s="123"/>
      <c r="HR310" s="123"/>
      <c r="HS310" s="123"/>
      <c r="HT310" s="123"/>
      <c r="HU310" s="123"/>
      <c r="HV310" s="123"/>
      <c r="HW310" s="123"/>
      <c r="HX310" s="123"/>
      <c r="HY310" s="123"/>
      <c r="HZ310" s="123"/>
      <c r="IA310" s="123"/>
      <c r="IB310" s="123"/>
      <c r="IC310" s="123"/>
      <c r="ID310" s="123"/>
      <c r="IE310" s="123"/>
      <c r="IF310" s="123"/>
      <c r="IG310" s="123"/>
      <c r="IH310" s="123"/>
      <c r="II310" s="123"/>
      <c r="IJ310" s="123"/>
      <c r="IK310" s="123"/>
      <c r="IL310" s="123"/>
      <c r="IM310" s="123"/>
      <c r="IN310" s="123"/>
      <c r="IO310" s="123"/>
      <c r="IP310" s="123"/>
      <c r="IQ310" s="123"/>
      <c r="IR310" s="123"/>
      <c r="IS310" s="123"/>
      <c r="IT310" s="123"/>
      <c r="IU310" s="123"/>
    </row>
    <row r="311" spans="1:255" s="124" customFormat="1" ht="27" customHeight="1">
      <c r="A311" s="152"/>
      <c r="B311" s="724" t="s">
        <v>573</v>
      </c>
      <c r="C311" s="724"/>
      <c r="D311" s="222"/>
      <c r="E311" s="233"/>
      <c r="F311" s="123"/>
      <c r="G311" s="123"/>
      <c r="H311" s="401"/>
      <c r="I311" s="123"/>
      <c r="J311" s="123"/>
      <c r="K311" s="123"/>
      <c r="L311" s="123"/>
      <c r="M311" s="123"/>
      <c r="N311" s="123"/>
      <c r="O311" s="123"/>
      <c r="P311" s="123"/>
      <c r="Q311" s="123"/>
      <c r="R311" s="123"/>
      <c r="S311" s="123"/>
      <c r="T311" s="123"/>
      <c r="U311" s="123"/>
      <c r="V311" s="123"/>
      <c r="W311" s="123"/>
      <c r="X311" s="123"/>
      <c r="Y311" s="123"/>
      <c r="Z311" s="123"/>
      <c r="AA311" s="123"/>
      <c r="AB311" s="123"/>
      <c r="AC311" s="123"/>
      <c r="AD311" s="123"/>
      <c r="AE311" s="123"/>
      <c r="AF311" s="123"/>
      <c r="AG311" s="123"/>
      <c r="AH311" s="123"/>
      <c r="AI311" s="123"/>
      <c r="AJ311" s="123"/>
      <c r="AK311" s="123"/>
      <c r="AL311" s="123"/>
      <c r="AM311" s="123"/>
      <c r="AN311" s="123"/>
      <c r="AO311" s="123"/>
      <c r="AP311" s="123"/>
      <c r="AQ311" s="123"/>
      <c r="AR311" s="123"/>
      <c r="AS311" s="123"/>
      <c r="AT311" s="123"/>
      <c r="AU311" s="123"/>
      <c r="AV311" s="123"/>
      <c r="AW311" s="123"/>
      <c r="AX311" s="123"/>
      <c r="AY311" s="123"/>
      <c r="AZ311" s="123"/>
      <c r="BA311" s="123"/>
      <c r="BB311" s="123"/>
      <c r="BC311" s="123"/>
      <c r="BD311" s="123"/>
      <c r="BE311" s="123"/>
      <c r="BF311" s="123"/>
      <c r="BG311" s="123"/>
      <c r="BH311" s="123"/>
      <c r="BI311" s="123"/>
      <c r="BJ311" s="123"/>
      <c r="BK311" s="123"/>
      <c r="BL311" s="123"/>
      <c r="BM311" s="123"/>
      <c r="BN311" s="123"/>
      <c r="BO311" s="123"/>
      <c r="BP311" s="123"/>
      <c r="BQ311" s="123"/>
      <c r="BR311" s="123"/>
      <c r="BS311" s="123"/>
      <c r="BT311" s="123"/>
      <c r="BU311" s="123"/>
      <c r="BV311" s="123"/>
      <c r="BW311" s="123"/>
      <c r="BX311" s="123"/>
      <c r="BY311" s="123"/>
      <c r="BZ311" s="123"/>
      <c r="CA311" s="123"/>
      <c r="CB311" s="123"/>
      <c r="CC311" s="123"/>
      <c r="CD311" s="123"/>
      <c r="CE311" s="123"/>
      <c r="CF311" s="123"/>
      <c r="CG311" s="123"/>
      <c r="CH311" s="123"/>
      <c r="CI311" s="123"/>
      <c r="CJ311" s="123"/>
      <c r="CK311" s="123"/>
      <c r="CL311" s="123"/>
      <c r="CM311" s="123"/>
      <c r="CN311" s="123"/>
      <c r="CO311" s="123"/>
      <c r="CP311" s="123"/>
      <c r="CQ311" s="123"/>
      <c r="CR311" s="123"/>
      <c r="CS311" s="123"/>
      <c r="CT311" s="123"/>
      <c r="CU311" s="123"/>
      <c r="CV311" s="123"/>
      <c r="CW311" s="123"/>
      <c r="CX311" s="123"/>
      <c r="CY311" s="123"/>
      <c r="CZ311" s="123"/>
      <c r="DA311" s="123"/>
      <c r="DB311" s="123"/>
      <c r="DC311" s="123"/>
      <c r="DD311" s="123"/>
      <c r="DE311" s="123"/>
      <c r="DF311" s="123"/>
      <c r="DG311" s="123"/>
      <c r="DH311" s="123"/>
      <c r="DI311" s="123"/>
      <c r="DJ311" s="123"/>
      <c r="DK311" s="123"/>
      <c r="DL311" s="123"/>
      <c r="DM311" s="123"/>
      <c r="DN311" s="123"/>
      <c r="DO311" s="123"/>
      <c r="DP311" s="123"/>
      <c r="DQ311" s="123"/>
      <c r="DR311" s="123"/>
      <c r="DS311" s="123"/>
      <c r="DT311" s="123"/>
      <c r="DU311" s="123"/>
      <c r="DV311" s="123"/>
      <c r="DW311" s="123"/>
      <c r="DX311" s="123"/>
      <c r="DY311" s="123"/>
      <c r="DZ311" s="123"/>
      <c r="EA311" s="123"/>
      <c r="EB311" s="123"/>
      <c r="EC311" s="123"/>
      <c r="ED311" s="123"/>
      <c r="EE311" s="123"/>
      <c r="EF311" s="123"/>
      <c r="EG311" s="123"/>
      <c r="EH311" s="123"/>
      <c r="EI311" s="123"/>
      <c r="EJ311" s="123"/>
      <c r="EK311" s="123"/>
      <c r="EL311" s="123"/>
      <c r="EM311" s="123"/>
      <c r="EN311" s="123"/>
      <c r="EO311" s="123"/>
      <c r="EP311" s="123"/>
      <c r="EQ311" s="123"/>
      <c r="ER311" s="123"/>
      <c r="ES311" s="123"/>
      <c r="ET311" s="123"/>
      <c r="EU311" s="123"/>
      <c r="EV311" s="123"/>
      <c r="EW311" s="123"/>
      <c r="EX311" s="123"/>
      <c r="EY311" s="123"/>
      <c r="EZ311" s="123"/>
      <c r="FA311" s="123"/>
      <c r="FB311" s="123"/>
      <c r="FC311" s="123"/>
      <c r="FD311" s="123"/>
      <c r="FE311" s="123"/>
      <c r="FF311" s="123"/>
      <c r="FG311" s="123"/>
      <c r="FH311" s="123"/>
      <c r="FI311" s="123"/>
      <c r="FJ311" s="123"/>
      <c r="FK311" s="123"/>
      <c r="FL311" s="123"/>
      <c r="FM311" s="123"/>
      <c r="FN311" s="123"/>
      <c r="FO311" s="123"/>
      <c r="FP311" s="123"/>
      <c r="FQ311" s="123"/>
      <c r="FR311" s="123"/>
      <c r="FS311" s="123"/>
      <c r="FT311" s="123"/>
      <c r="FU311" s="123"/>
      <c r="FV311" s="123"/>
      <c r="FW311" s="123"/>
      <c r="FX311" s="123"/>
      <c r="FY311" s="123"/>
      <c r="FZ311" s="123"/>
      <c r="GA311" s="123"/>
      <c r="GB311" s="123"/>
      <c r="GC311" s="123"/>
      <c r="GD311" s="123"/>
      <c r="GE311" s="123"/>
      <c r="GF311" s="123"/>
      <c r="GG311" s="123"/>
      <c r="GH311" s="123"/>
      <c r="GI311" s="123"/>
      <c r="GJ311" s="123"/>
      <c r="GK311" s="123"/>
      <c r="GL311" s="123"/>
      <c r="GM311" s="123"/>
      <c r="GN311" s="123"/>
      <c r="GO311" s="123"/>
      <c r="GP311" s="123"/>
      <c r="GQ311" s="123"/>
      <c r="GR311" s="123"/>
      <c r="GS311" s="123"/>
      <c r="GT311" s="123"/>
      <c r="GU311" s="123"/>
      <c r="GV311" s="123"/>
      <c r="GW311" s="123"/>
      <c r="GX311" s="123"/>
      <c r="GY311" s="123"/>
      <c r="GZ311" s="123"/>
      <c r="HA311" s="123"/>
      <c r="HB311" s="123"/>
      <c r="HC311" s="123"/>
      <c r="HD311" s="123"/>
      <c r="HE311" s="123"/>
      <c r="HF311" s="123"/>
      <c r="HG311" s="123"/>
      <c r="HH311" s="123"/>
      <c r="HI311" s="123"/>
      <c r="HJ311" s="123"/>
      <c r="HK311" s="123"/>
      <c r="HL311" s="123"/>
      <c r="HM311" s="123"/>
      <c r="HN311" s="123"/>
      <c r="HO311" s="123"/>
      <c r="HP311" s="123"/>
      <c r="HQ311" s="123"/>
      <c r="HR311" s="123"/>
      <c r="HS311" s="123"/>
      <c r="HT311" s="123"/>
      <c r="HU311" s="123"/>
      <c r="HV311" s="123"/>
      <c r="HW311" s="123"/>
      <c r="HX311" s="123"/>
      <c r="HY311" s="123"/>
      <c r="HZ311" s="123"/>
      <c r="IA311" s="123"/>
      <c r="IB311" s="123"/>
      <c r="IC311" s="123"/>
      <c r="ID311" s="123"/>
      <c r="IE311" s="123"/>
      <c r="IF311" s="123"/>
      <c r="IG311" s="123"/>
      <c r="IH311" s="123"/>
      <c r="II311" s="123"/>
      <c r="IJ311" s="123"/>
      <c r="IK311" s="123"/>
      <c r="IL311" s="123"/>
      <c r="IM311" s="123"/>
      <c r="IN311" s="123"/>
      <c r="IO311" s="123"/>
      <c r="IP311" s="123"/>
      <c r="IQ311" s="123"/>
      <c r="IR311" s="123"/>
      <c r="IS311" s="123"/>
      <c r="IT311" s="123"/>
      <c r="IU311" s="123"/>
    </row>
    <row r="312" spans="1:255" s="124" customFormat="1" ht="27" customHeight="1">
      <c r="A312" s="155"/>
      <c r="B312" s="724" t="s">
        <v>574</v>
      </c>
      <c r="C312" s="724"/>
      <c r="D312" s="222"/>
      <c r="E312" s="233"/>
      <c r="F312" s="123"/>
      <c r="G312" s="123"/>
      <c r="H312" s="401"/>
      <c r="I312" s="123"/>
      <c r="J312" s="123"/>
      <c r="K312" s="123"/>
      <c r="L312" s="123"/>
      <c r="M312" s="123"/>
      <c r="N312" s="123"/>
      <c r="O312" s="123"/>
      <c r="P312" s="123"/>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123"/>
      <c r="AL312" s="123"/>
      <c r="AM312" s="123"/>
      <c r="AN312" s="123"/>
      <c r="AO312" s="123"/>
      <c r="AP312" s="123"/>
      <c r="AQ312" s="123"/>
      <c r="AR312" s="123"/>
      <c r="AS312" s="123"/>
      <c r="AT312" s="123"/>
      <c r="AU312" s="123"/>
      <c r="AV312" s="123"/>
      <c r="AW312" s="123"/>
      <c r="AX312" s="123"/>
      <c r="AY312" s="123"/>
      <c r="AZ312" s="123"/>
      <c r="BA312" s="123"/>
      <c r="BB312" s="123"/>
      <c r="BC312" s="123"/>
      <c r="BD312" s="123"/>
      <c r="BE312" s="123"/>
      <c r="BF312" s="123"/>
      <c r="BG312" s="123"/>
      <c r="BH312" s="123"/>
      <c r="BI312" s="123"/>
      <c r="BJ312" s="123"/>
      <c r="BK312" s="123"/>
      <c r="BL312" s="123"/>
      <c r="BM312" s="123"/>
      <c r="BN312" s="123"/>
      <c r="BO312" s="123"/>
      <c r="BP312" s="123"/>
      <c r="BQ312" s="123"/>
      <c r="BR312" s="123"/>
      <c r="BS312" s="123"/>
      <c r="BT312" s="123"/>
      <c r="BU312" s="123"/>
      <c r="BV312" s="123"/>
      <c r="BW312" s="123"/>
      <c r="BX312" s="123"/>
      <c r="BY312" s="123"/>
      <c r="BZ312" s="123"/>
      <c r="CA312" s="123"/>
      <c r="CB312" s="123"/>
      <c r="CC312" s="123"/>
      <c r="CD312" s="123"/>
      <c r="CE312" s="123"/>
      <c r="CF312" s="123"/>
      <c r="CG312" s="123"/>
      <c r="CH312" s="123"/>
      <c r="CI312" s="123"/>
      <c r="CJ312" s="123"/>
      <c r="CK312" s="123"/>
      <c r="CL312" s="123"/>
      <c r="CM312" s="123"/>
      <c r="CN312" s="123"/>
      <c r="CO312" s="123"/>
      <c r="CP312" s="123"/>
      <c r="CQ312" s="123"/>
      <c r="CR312" s="123"/>
      <c r="CS312" s="123"/>
      <c r="CT312" s="123"/>
      <c r="CU312" s="123"/>
      <c r="CV312" s="123"/>
      <c r="CW312" s="123"/>
      <c r="CX312" s="123"/>
      <c r="CY312" s="123"/>
      <c r="CZ312" s="123"/>
      <c r="DA312" s="123"/>
      <c r="DB312" s="123"/>
      <c r="DC312" s="123"/>
      <c r="DD312" s="123"/>
      <c r="DE312" s="123"/>
      <c r="DF312" s="123"/>
      <c r="DG312" s="123"/>
      <c r="DH312" s="123"/>
      <c r="DI312" s="123"/>
      <c r="DJ312" s="123"/>
      <c r="DK312" s="123"/>
      <c r="DL312" s="123"/>
      <c r="DM312" s="123"/>
      <c r="DN312" s="123"/>
      <c r="DO312" s="123"/>
      <c r="DP312" s="123"/>
      <c r="DQ312" s="123"/>
      <c r="DR312" s="123"/>
      <c r="DS312" s="123"/>
      <c r="DT312" s="123"/>
      <c r="DU312" s="123"/>
      <c r="DV312" s="123"/>
      <c r="DW312" s="123"/>
      <c r="DX312" s="123"/>
      <c r="DY312" s="123"/>
      <c r="DZ312" s="123"/>
      <c r="EA312" s="123"/>
      <c r="EB312" s="123"/>
      <c r="EC312" s="123"/>
      <c r="ED312" s="123"/>
      <c r="EE312" s="123"/>
      <c r="EF312" s="123"/>
      <c r="EG312" s="123"/>
      <c r="EH312" s="123"/>
      <c r="EI312" s="123"/>
      <c r="EJ312" s="123"/>
      <c r="EK312" s="123"/>
      <c r="EL312" s="123"/>
      <c r="EM312" s="123"/>
      <c r="EN312" s="123"/>
      <c r="EO312" s="123"/>
      <c r="EP312" s="123"/>
      <c r="EQ312" s="123"/>
      <c r="ER312" s="123"/>
      <c r="ES312" s="123"/>
      <c r="ET312" s="123"/>
      <c r="EU312" s="123"/>
      <c r="EV312" s="123"/>
      <c r="EW312" s="123"/>
      <c r="EX312" s="123"/>
      <c r="EY312" s="123"/>
      <c r="EZ312" s="123"/>
      <c r="FA312" s="123"/>
      <c r="FB312" s="123"/>
      <c r="FC312" s="123"/>
      <c r="FD312" s="123"/>
      <c r="FE312" s="123"/>
      <c r="FF312" s="123"/>
      <c r="FG312" s="123"/>
      <c r="FH312" s="123"/>
      <c r="FI312" s="123"/>
      <c r="FJ312" s="123"/>
      <c r="FK312" s="123"/>
      <c r="FL312" s="123"/>
      <c r="FM312" s="123"/>
      <c r="FN312" s="123"/>
      <c r="FO312" s="123"/>
      <c r="FP312" s="123"/>
      <c r="FQ312" s="123"/>
      <c r="FR312" s="123"/>
      <c r="FS312" s="123"/>
      <c r="FT312" s="123"/>
      <c r="FU312" s="123"/>
      <c r="FV312" s="123"/>
      <c r="FW312" s="123"/>
      <c r="FX312" s="123"/>
      <c r="FY312" s="123"/>
      <c r="FZ312" s="123"/>
      <c r="GA312" s="123"/>
      <c r="GB312" s="123"/>
      <c r="GC312" s="123"/>
      <c r="GD312" s="123"/>
      <c r="GE312" s="123"/>
      <c r="GF312" s="123"/>
      <c r="GG312" s="123"/>
      <c r="GH312" s="123"/>
      <c r="GI312" s="123"/>
      <c r="GJ312" s="123"/>
      <c r="GK312" s="123"/>
      <c r="GL312" s="123"/>
      <c r="GM312" s="123"/>
      <c r="GN312" s="123"/>
      <c r="GO312" s="123"/>
      <c r="GP312" s="123"/>
      <c r="GQ312" s="123"/>
      <c r="GR312" s="123"/>
      <c r="GS312" s="123"/>
      <c r="GT312" s="123"/>
      <c r="GU312" s="123"/>
      <c r="GV312" s="123"/>
      <c r="GW312" s="123"/>
      <c r="GX312" s="123"/>
      <c r="GY312" s="123"/>
      <c r="GZ312" s="123"/>
      <c r="HA312" s="123"/>
      <c r="HB312" s="123"/>
      <c r="HC312" s="123"/>
      <c r="HD312" s="123"/>
      <c r="HE312" s="123"/>
      <c r="HF312" s="123"/>
      <c r="HG312" s="123"/>
      <c r="HH312" s="123"/>
      <c r="HI312" s="123"/>
      <c r="HJ312" s="123"/>
      <c r="HK312" s="123"/>
      <c r="HL312" s="123"/>
      <c r="HM312" s="123"/>
      <c r="HN312" s="123"/>
      <c r="HO312" s="123"/>
      <c r="HP312" s="123"/>
      <c r="HQ312" s="123"/>
      <c r="HR312" s="123"/>
      <c r="HS312" s="123"/>
      <c r="HT312" s="123"/>
      <c r="HU312" s="123"/>
      <c r="HV312" s="123"/>
      <c r="HW312" s="123"/>
      <c r="HX312" s="123"/>
      <c r="HY312" s="123"/>
      <c r="HZ312" s="123"/>
      <c r="IA312" s="123"/>
      <c r="IB312" s="123"/>
      <c r="IC312" s="123"/>
      <c r="ID312" s="123"/>
      <c r="IE312" s="123"/>
      <c r="IF312" s="123"/>
      <c r="IG312" s="123"/>
      <c r="IH312" s="123"/>
      <c r="II312" s="123"/>
      <c r="IJ312" s="123"/>
      <c r="IK312" s="123"/>
      <c r="IL312" s="123"/>
      <c r="IM312" s="123"/>
      <c r="IN312" s="123"/>
      <c r="IO312" s="123"/>
      <c r="IP312" s="123"/>
      <c r="IQ312" s="123"/>
      <c r="IR312" s="123"/>
      <c r="IS312" s="123"/>
      <c r="IT312" s="123"/>
      <c r="IU312" s="123"/>
    </row>
    <row r="313" spans="1:255" s="124" customFormat="1" ht="27" customHeight="1">
      <c r="A313" s="152"/>
      <c r="B313" s="724" t="s">
        <v>575</v>
      </c>
      <c r="C313" s="724"/>
      <c r="D313" s="222"/>
      <c r="E313" s="233"/>
      <c r="F313" s="123"/>
      <c r="G313" s="123"/>
      <c r="H313" s="401"/>
      <c r="I313" s="123"/>
      <c r="J313" s="123"/>
      <c r="K313" s="123"/>
      <c r="L313" s="123"/>
      <c r="M313" s="123"/>
      <c r="N313" s="123"/>
      <c r="O313" s="123"/>
      <c r="P313" s="123"/>
      <c r="Q313" s="123"/>
      <c r="R313" s="123"/>
      <c r="S313" s="123"/>
      <c r="T313" s="123"/>
      <c r="U313" s="123"/>
      <c r="V313" s="123"/>
      <c r="W313" s="123"/>
      <c r="X313" s="123"/>
      <c r="Y313" s="123"/>
      <c r="Z313" s="123"/>
      <c r="AA313" s="123"/>
      <c r="AB313" s="123"/>
      <c r="AC313" s="123"/>
      <c r="AD313" s="123"/>
      <c r="AE313" s="123"/>
      <c r="AF313" s="123"/>
      <c r="AG313" s="123"/>
      <c r="AH313" s="123"/>
      <c r="AI313" s="123"/>
      <c r="AJ313" s="123"/>
      <c r="AK313" s="123"/>
      <c r="AL313" s="123"/>
      <c r="AM313" s="123"/>
      <c r="AN313" s="123"/>
      <c r="AO313" s="123"/>
      <c r="AP313" s="123"/>
      <c r="AQ313" s="123"/>
      <c r="AR313" s="123"/>
      <c r="AS313" s="123"/>
      <c r="AT313" s="123"/>
      <c r="AU313" s="123"/>
      <c r="AV313" s="123"/>
      <c r="AW313" s="123"/>
      <c r="AX313" s="123"/>
      <c r="AY313" s="123"/>
      <c r="AZ313" s="123"/>
      <c r="BA313" s="123"/>
      <c r="BB313" s="123"/>
      <c r="BC313" s="123"/>
      <c r="BD313" s="123"/>
      <c r="BE313" s="123"/>
      <c r="BF313" s="123"/>
      <c r="BG313" s="123"/>
      <c r="BH313" s="123"/>
      <c r="BI313" s="123"/>
      <c r="BJ313" s="123"/>
      <c r="BK313" s="123"/>
      <c r="BL313" s="123"/>
      <c r="BM313" s="123"/>
      <c r="BN313" s="123"/>
      <c r="BO313" s="123"/>
      <c r="BP313" s="123"/>
      <c r="BQ313" s="123"/>
      <c r="BR313" s="123"/>
      <c r="BS313" s="123"/>
      <c r="BT313" s="123"/>
      <c r="BU313" s="123"/>
      <c r="BV313" s="123"/>
      <c r="BW313" s="123"/>
      <c r="BX313" s="123"/>
      <c r="BY313" s="123"/>
      <c r="BZ313" s="123"/>
      <c r="CA313" s="123"/>
      <c r="CB313" s="123"/>
      <c r="CC313" s="123"/>
      <c r="CD313" s="123"/>
      <c r="CE313" s="123"/>
      <c r="CF313" s="123"/>
      <c r="CG313" s="123"/>
      <c r="CH313" s="123"/>
      <c r="CI313" s="123"/>
      <c r="CJ313" s="123"/>
      <c r="CK313" s="123"/>
      <c r="CL313" s="123"/>
      <c r="CM313" s="123"/>
      <c r="CN313" s="123"/>
      <c r="CO313" s="123"/>
      <c r="CP313" s="123"/>
      <c r="CQ313" s="123"/>
      <c r="CR313" s="123"/>
      <c r="CS313" s="123"/>
      <c r="CT313" s="123"/>
      <c r="CU313" s="123"/>
      <c r="CV313" s="123"/>
      <c r="CW313" s="123"/>
      <c r="CX313" s="123"/>
      <c r="CY313" s="123"/>
      <c r="CZ313" s="123"/>
      <c r="DA313" s="123"/>
      <c r="DB313" s="123"/>
      <c r="DC313" s="123"/>
      <c r="DD313" s="123"/>
      <c r="DE313" s="123"/>
      <c r="DF313" s="123"/>
      <c r="DG313" s="123"/>
      <c r="DH313" s="123"/>
      <c r="DI313" s="123"/>
      <c r="DJ313" s="123"/>
      <c r="DK313" s="123"/>
      <c r="DL313" s="123"/>
      <c r="DM313" s="123"/>
      <c r="DN313" s="123"/>
      <c r="DO313" s="123"/>
      <c r="DP313" s="123"/>
      <c r="DQ313" s="123"/>
      <c r="DR313" s="123"/>
      <c r="DS313" s="123"/>
      <c r="DT313" s="123"/>
      <c r="DU313" s="123"/>
      <c r="DV313" s="123"/>
      <c r="DW313" s="123"/>
      <c r="DX313" s="123"/>
      <c r="DY313" s="123"/>
      <c r="DZ313" s="123"/>
      <c r="EA313" s="123"/>
      <c r="EB313" s="123"/>
      <c r="EC313" s="123"/>
      <c r="ED313" s="123"/>
      <c r="EE313" s="123"/>
      <c r="EF313" s="123"/>
      <c r="EG313" s="123"/>
      <c r="EH313" s="123"/>
      <c r="EI313" s="123"/>
      <c r="EJ313" s="123"/>
      <c r="EK313" s="123"/>
      <c r="EL313" s="123"/>
      <c r="EM313" s="123"/>
      <c r="EN313" s="123"/>
      <c r="EO313" s="123"/>
      <c r="EP313" s="123"/>
      <c r="EQ313" s="123"/>
      <c r="ER313" s="123"/>
      <c r="ES313" s="123"/>
      <c r="ET313" s="123"/>
      <c r="EU313" s="123"/>
      <c r="EV313" s="123"/>
      <c r="EW313" s="123"/>
      <c r="EX313" s="123"/>
      <c r="EY313" s="123"/>
      <c r="EZ313" s="123"/>
      <c r="FA313" s="123"/>
      <c r="FB313" s="123"/>
      <c r="FC313" s="123"/>
      <c r="FD313" s="123"/>
      <c r="FE313" s="123"/>
      <c r="FF313" s="123"/>
      <c r="FG313" s="123"/>
      <c r="FH313" s="123"/>
      <c r="FI313" s="123"/>
      <c r="FJ313" s="123"/>
      <c r="FK313" s="123"/>
      <c r="FL313" s="123"/>
      <c r="FM313" s="123"/>
      <c r="FN313" s="123"/>
      <c r="FO313" s="123"/>
      <c r="FP313" s="123"/>
      <c r="FQ313" s="123"/>
      <c r="FR313" s="123"/>
      <c r="FS313" s="123"/>
      <c r="FT313" s="123"/>
      <c r="FU313" s="123"/>
      <c r="FV313" s="123"/>
      <c r="FW313" s="123"/>
      <c r="FX313" s="123"/>
      <c r="FY313" s="123"/>
      <c r="FZ313" s="123"/>
      <c r="GA313" s="123"/>
      <c r="GB313" s="123"/>
      <c r="GC313" s="123"/>
      <c r="GD313" s="123"/>
      <c r="GE313" s="123"/>
      <c r="GF313" s="123"/>
      <c r="GG313" s="123"/>
      <c r="GH313" s="123"/>
      <c r="GI313" s="123"/>
      <c r="GJ313" s="123"/>
      <c r="GK313" s="123"/>
      <c r="GL313" s="123"/>
      <c r="GM313" s="123"/>
      <c r="GN313" s="123"/>
      <c r="GO313" s="123"/>
      <c r="GP313" s="123"/>
      <c r="GQ313" s="123"/>
      <c r="GR313" s="123"/>
      <c r="GS313" s="123"/>
      <c r="GT313" s="123"/>
      <c r="GU313" s="123"/>
      <c r="GV313" s="123"/>
      <c r="GW313" s="123"/>
      <c r="GX313" s="123"/>
      <c r="GY313" s="123"/>
      <c r="GZ313" s="123"/>
      <c r="HA313" s="123"/>
      <c r="HB313" s="123"/>
      <c r="HC313" s="123"/>
      <c r="HD313" s="123"/>
      <c r="HE313" s="123"/>
      <c r="HF313" s="123"/>
      <c r="HG313" s="123"/>
      <c r="HH313" s="123"/>
      <c r="HI313" s="123"/>
      <c r="HJ313" s="123"/>
      <c r="HK313" s="123"/>
      <c r="HL313" s="123"/>
      <c r="HM313" s="123"/>
      <c r="HN313" s="123"/>
      <c r="HO313" s="123"/>
      <c r="HP313" s="123"/>
      <c r="HQ313" s="123"/>
      <c r="HR313" s="123"/>
      <c r="HS313" s="123"/>
      <c r="HT313" s="123"/>
      <c r="HU313" s="123"/>
      <c r="HV313" s="123"/>
      <c r="HW313" s="123"/>
      <c r="HX313" s="123"/>
      <c r="HY313" s="123"/>
      <c r="HZ313" s="123"/>
      <c r="IA313" s="123"/>
      <c r="IB313" s="123"/>
      <c r="IC313" s="123"/>
      <c r="ID313" s="123"/>
      <c r="IE313" s="123"/>
      <c r="IF313" s="123"/>
      <c r="IG313" s="123"/>
      <c r="IH313" s="123"/>
      <c r="II313" s="123"/>
      <c r="IJ313" s="123"/>
      <c r="IK313" s="123"/>
      <c r="IL313" s="123"/>
      <c r="IM313" s="123"/>
      <c r="IN313" s="123"/>
      <c r="IO313" s="123"/>
      <c r="IP313" s="123"/>
      <c r="IQ313" s="123"/>
      <c r="IR313" s="123"/>
      <c r="IS313" s="123"/>
      <c r="IT313" s="123"/>
      <c r="IU313" s="123"/>
    </row>
    <row r="314" spans="1:255" s="124" customFormat="1" ht="27" customHeight="1">
      <c r="A314" s="155"/>
      <c r="B314" s="724" t="s">
        <v>566</v>
      </c>
      <c r="C314" s="724"/>
      <c r="D314" s="222"/>
      <c r="E314" s="233"/>
      <c r="F314" s="123"/>
      <c r="G314" s="123"/>
      <c r="H314" s="401"/>
      <c r="I314" s="123"/>
      <c r="J314" s="123"/>
      <c r="K314" s="123"/>
      <c r="L314" s="123"/>
      <c r="M314" s="123"/>
      <c r="N314" s="123"/>
      <c r="O314" s="123"/>
      <c r="P314" s="123"/>
      <c r="Q314" s="123"/>
      <c r="R314" s="123"/>
      <c r="S314" s="123"/>
      <c r="T314" s="123"/>
      <c r="U314" s="123"/>
      <c r="V314" s="123"/>
      <c r="W314" s="123"/>
      <c r="X314" s="123"/>
      <c r="Y314" s="123"/>
      <c r="Z314" s="123"/>
      <c r="AA314" s="123"/>
      <c r="AB314" s="123"/>
      <c r="AC314" s="123"/>
      <c r="AD314" s="123"/>
      <c r="AE314" s="123"/>
      <c r="AF314" s="123"/>
      <c r="AG314" s="123"/>
      <c r="AH314" s="123"/>
      <c r="AI314" s="123"/>
      <c r="AJ314" s="123"/>
      <c r="AK314" s="123"/>
      <c r="AL314" s="123"/>
      <c r="AM314" s="123"/>
      <c r="AN314" s="123"/>
      <c r="AO314" s="123"/>
      <c r="AP314" s="123"/>
      <c r="AQ314" s="123"/>
      <c r="AR314" s="123"/>
      <c r="AS314" s="123"/>
      <c r="AT314" s="123"/>
      <c r="AU314" s="123"/>
      <c r="AV314" s="123"/>
      <c r="AW314" s="123"/>
      <c r="AX314" s="123"/>
      <c r="AY314" s="123"/>
      <c r="AZ314" s="123"/>
      <c r="BA314" s="123"/>
      <c r="BB314" s="123"/>
      <c r="BC314" s="123"/>
      <c r="BD314" s="123"/>
      <c r="BE314" s="123"/>
      <c r="BF314" s="123"/>
      <c r="BG314" s="123"/>
      <c r="BH314" s="123"/>
      <c r="BI314" s="123"/>
      <c r="BJ314" s="123"/>
      <c r="BK314" s="123"/>
      <c r="BL314" s="123"/>
      <c r="BM314" s="123"/>
      <c r="BN314" s="123"/>
      <c r="BO314" s="123"/>
      <c r="BP314" s="123"/>
      <c r="BQ314" s="123"/>
      <c r="BR314" s="123"/>
      <c r="BS314" s="123"/>
      <c r="BT314" s="123"/>
      <c r="BU314" s="123"/>
      <c r="BV314" s="123"/>
      <c r="BW314" s="123"/>
      <c r="BX314" s="123"/>
      <c r="BY314" s="123"/>
      <c r="BZ314" s="123"/>
      <c r="CA314" s="123"/>
      <c r="CB314" s="123"/>
      <c r="CC314" s="123"/>
      <c r="CD314" s="123"/>
      <c r="CE314" s="123"/>
      <c r="CF314" s="123"/>
      <c r="CG314" s="123"/>
      <c r="CH314" s="123"/>
      <c r="CI314" s="123"/>
      <c r="CJ314" s="123"/>
      <c r="CK314" s="123"/>
      <c r="CL314" s="123"/>
      <c r="CM314" s="123"/>
      <c r="CN314" s="123"/>
      <c r="CO314" s="123"/>
      <c r="CP314" s="123"/>
      <c r="CQ314" s="123"/>
      <c r="CR314" s="123"/>
      <c r="CS314" s="123"/>
      <c r="CT314" s="123"/>
      <c r="CU314" s="123"/>
      <c r="CV314" s="123"/>
      <c r="CW314" s="123"/>
      <c r="CX314" s="123"/>
      <c r="CY314" s="123"/>
      <c r="CZ314" s="123"/>
      <c r="DA314" s="123"/>
      <c r="DB314" s="123"/>
      <c r="DC314" s="123"/>
      <c r="DD314" s="123"/>
      <c r="DE314" s="123"/>
      <c r="DF314" s="123"/>
      <c r="DG314" s="123"/>
      <c r="DH314" s="123"/>
      <c r="DI314" s="123"/>
      <c r="DJ314" s="123"/>
      <c r="DK314" s="123"/>
      <c r="DL314" s="123"/>
      <c r="DM314" s="123"/>
      <c r="DN314" s="123"/>
      <c r="DO314" s="123"/>
      <c r="DP314" s="123"/>
      <c r="DQ314" s="123"/>
      <c r="DR314" s="123"/>
      <c r="DS314" s="123"/>
      <c r="DT314" s="123"/>
      <c r="DU314" s="123"/>
      <c r="DV314" s="123"/>
      <c r="DW314" s="123"/>
      <c r="DX314" s="123"/>
      <c r="DY314" s="123"/>
      <c r="DZ314" s="123"/>
      <c r="EA314" s="123"/>
      <c r="EB314" s="123"/>
      <c r="EC314" s="123"/>
      <c r="ED314" s="123"/>
      <c r="EE314" s="123"/>
      <c r="EF314" s="123"/>
      <c r="EG314" s="123"/>
      <c r="EH314" s="123"/>
      <c r="EI314" s="123"/>
      <c r="EJ314" s="123"/>
      <c r="EK314" s="123"/>
      <c r="EL314" s="123"/>
      <c r="EM314" s="123"/>
      <c r="EN314" s="123"/>
      <c r="EO314" s="123"/>
      <c r="EP314" s="123"/>
      <c r="EQ314" s="123"/>
      <c r="ER314" s="123"/>
      <c r="ES314" s="123"/>
      <c r="ET314" s="123"/>
      <c r="EU314" s="123"/>
      <c r="EV314" s="123"/>
      <c r="EW314" s="123"/>
      <c r="EX314" s="123"/>
      <c r="EY314" s="123"/>
      <c r="EZ314" s="123"/>
      <c r="FA314" s="123"/>
      <c r="FB314" s="123"/>
      <c r="FC314" s="123"/>
      <c r="FD314" s="123"/>
      <c r="FE314" s="123"/>
      <c r="FF314" s="123"/>
      <c r="FG314" s="123"/>
      <c r="FH314" s="123"/>
      <c r="FI314" s="123"/>
      <c r="FJ314" s="123"/>
      <c r="FK314" s="123"/>
      <c r="FL314" s="123"/>
      <c r="FM314" s="123"/>
      <c r="FN314" s="123"/>
      <c r="FO314" s="123"/>
      <c r="FP314" s="123"/>
      <c r="FQ314" s="123"/>
      <c r="FR314" s="123"/>
      <c r="FS314" s="123"/>
      <c r="FT314" s="123"/>
      <c r="FU314" s="123"/>
      <c r="FV314" s="123"/>
      <c r="FW314" s="123"/>
      <c r="FX314" s="123"/>
      <c r="FY314" s="123"/>
      <c r="FZ314" s="123"/>
      <c r="GA314" s="123"/>
      <c r="GB314" s="123"/>
      <c r="GC314" s="123"/>
      <c r="GD314" s="123"/>
      <c r="GE314" s="123"/>
      <c r="GF314" s="123"/>
      <c r="GG314" s="123"/>
      <c r="GH314" s="123"/>
      <c r="GI314" s="123"/>
      <c r="GJ314" s="123"/>
      <c r="GK314" s="123"/>
      <c r="GL314" s="123"/>
      <c r="GM314" s="123"/>
      <c r="GN314" s="123"/>
      <c r="GO314" s="123"/>
      <c r="GP314" s="123"/>
      <c r="GQ314" s="123"/>
      <c r="GR314" s="123"/>
      <c r="GS314" s="123"/>
      <c r="GT314" s="123"/>
      <c r="GU314" s="123"/>
      <c r="GV314" s="123"/>
      <c r="GW314" s="123"/>
      <c r="GX314" s="123"/>
      <c r="GY314" s="123"/>
      <c r="GZ314" s="123"/>
      <c r="HA314" s="123"/>
      <c r="HB314" s="123"/>
      <c r="HC314" s="123"/>
      <c r="HD314" s="123"/>
      <c r="HE314" s="123"/>
      <c r="HF314" s="123"/>
      <c r="HG314" s="123"/>
      <c r="HH314" s="123"/>
      <c r="HI314" s="123"/>
      <c r="HJ314" s="123"/>
      <c r="HK314" s="123"/>
      <c r="HL314" s="123"/>
      <c r="HM314" s="123"/>
      <c r="HN314" s="123"/>
      <c r="HO314" s="123"/>
      <c r="HP314" s="123"/>
      <c r="HQ314" s="123"/>
      <c r="HR314" s="123"/>
      <c r="HS314" s="123"/>
      <c r="HT314" s="123"/>
      <c r="HU314" s="123"/>
      <c r="HV314" s="123"/>
      <c r="HW314" s="123"/>
      <c r="HX314" s="123"/>
      <c r="HY314" s="123"/>
      <c r="HZ314" s="123"/>
      <c r="IA314" s="123"/>
      <c r="IB314" s="123"/>
      <c r="IC314" s="123"/>
      <c r="ID314" s="123"/>
      <c r="IE314" s="123"/>
      <c r="IF314" s="123"/>
      <c r="IG314" s="123"/>
      <c r="IH314" s="123"/>
      <c r="II314" s="123"/>
      <c r="IJ314" s="123"/>
      <c r="IK314" s="123"/>
      <c r="IL314" s="123"/>
      <c r="IM314" s="123"/>
      <c r="IN314" s="123"/>
      <c r="IO314" s="123"/>
      <c r="IP314" s="123"/>
      <c r="IQ314" s="123"/>
      <c r="IR314" s="123"/>
      <c r="IS314" s="123"/>
      <c r="IT314" s="123"/>
      <c r="IU314" s="123"/>
    </row>
    <row r="315" spans="1:255" s="124" customFormat="1" ht="27" customHeight="1">
      <c r="A315" s="152"/>
      <c r="B315" s="724" t="s">
        <v>567</v>
      </c>
      <c r="C315" s="724"/>
      <c r="D315" s="222"/>
      <c r="E315" s="233"/>
      <c r="F315" s="123"/>
      <c r="G315" s="123"/>
      <c r="H315" s="401"/>
      <c r="I315" s="123"/>
      <c r="J315" s="123"/>
      <c r="K315" s="123"/>
      <c r="L315" s="123"/>
      <c r="M315" s="123"/>
      <c r="N315" s="123"/>
      <c r="O315" s="123"/>
      <c r="P315" s="123"/>
      <c r="Q315" s="123"/>
      <c r="R315" s="123"/>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3"/>
      <c r="AP315" s="123"/>
      <c r="AQ315" s="123"/>
      <c r="AR315" s="123"/>
      <c r="AS315" s="123"/>
      <c r="AT315" s="123"/>
      <c r="AU315" s="123"/>
      <c r="AV315" s="123"/>
      <c r="AW315" s="123"/>
      <c r="AX315" s="123"/>
      <c r="AY315" s="123"/>
      <c r="AZ315" s="123"/>
      <c r="BA315" s="123"/>
      <c r="BB315" s="123"/>
      <c r="BC315" s="123"/>
      <c r="BD315" s="123"/>
      <c r="BE315" s="123"/>
      <c r="BF315" s="123"/>
      <c r="BG315" s="123"/>
      <c r="BH315" s="123"/>
      <c r="BI315" s="123"/>
      <c r="BJ315" s="123"/>
      <c r="BK315" s="123"/>
      <c r="BL315" s="123"/>
      <c r="BM315" s="123"/>
      <c r="BN315" s="123"/>
      <c r="BO315" s="123"/>
      <c r="BP315" s="123"/>
      <c r="BQ315" s="123"/>
      <c r="BR315" s="123"/>
      <c r="BS315" s="123"/>
      <c r="BT315" s="123"/>
      <c r="BU315" s="123"/>
      <c r="BV315" s="123"/>
      <c r="BW315" s="123"/>
      <c r="BX315" s="123"/>
      <c r="BY315" s="123"/>
      <c r="BZ315" s="123"/>
      <c r="CA315" s="123"/>
      <c r="CB315" s="123"/>
      <c r="CC315" s="123"/>
      <c r="CD315" s="123"/>
      <c r="CE315" s="123"/>
      <c r="CF315" s="123"/>
      <c r="CG315" s="123"/>
      <c r="CH315" s="123"/>
      <c r="CI315" s="123"/>
      <c r="CJ315" s="123"/>
      <c r="CK315" s="123"/>
      <c r="CL315" s="123"/>
      <c r="CM315" s="123"/>
      <c r="CN315" s="123"/>
      <c r="CO315" s="123"/>
      <c r="CP315" s="123"/>
      <c r="CQ315" s="123"/>
      <c r="CR315" s="123"/>
      <c r="CS315" s="123"/>
      <c r="CT315" s="123"/>
      <c r="CU315" s="123"/>
      <c r="CV315" s="123"/>
      <c r="CW315" s="123"/>
      <c r="CX315" s="123"/>
      <c r="CY315" s="123"/>
      <c r="CZ315" s="123"/>
      <c r="DA315" s="123"/>
      <c r="DB315" s="123"/>
      <c r="DC315" s="123"/>
      <c r="DD315" s="123"/>
      <c r="DE315" s="123"/>
      <c r="DF315" s="123"/>
      <c r="DG315" s="123"/>
      <c r="DH315" s="123"/>
      <c r="DI315" s="123"/>
      <c r="DJ315" s="123"/>
      <c r="DK315" s="123"/>
      <c r="DL315" s="123"/>
      <c r="DM315" s="123"/>
      <c r="DN315" s="123"/>
      <c r="DO315" s="123"/>
      <c r="DP315" s="123"/>
      <c r="DQ315" s="123"/>
      <c r="DR315" s="123"/>
      <c r="DS315" s="123"/>
      <c r="DT315" s="123"/>
      <c r="DU315" s="123"/>
      <c r="DV315" s="123"/>
      <c r="DW315" s="123"/>
      <c r="DX315" s="123"/>
      <c r="DY315" s="123"/>
      <c r="DZ315" s="123"/>
      <c r="EA315" s="123"/>
      <c r="EB315" s="123"/>
      <c r="EC315" s="123"/>
      <c r="ED315" s="123"/>
      <c r="EE315" s="123"/>
      <c r="EF315" s="123"/>
      <c r="EG315" s="123"/>
      <c r="EH315" s="123"/>
      <c r="EI315" s="123"/>
      <c r="EJ315" s="123"/>
      <c r="EK315" s="123"/>
      <c r="EL315" s="123"/>
      <c r="EM315" s="123"/>
      <c r="EN315" s="123"/>
      <c r="EO315" s="123"/>
      <c r="EP315" s="123"/>
      <c r="EQ315" s="123"/>
      <c r="ER315" s="123"/>
      <c r="ES315" s="123"/>
      <c r="ET315" s="123"/>
      <c r="EU315" s="123"/>
      <c r="EV315" s="123"/>
      <c r="EW315" s="123"/>
      <c r="EX315" s="123"/>
      <c r="EY315" s="123"/>
      <c r="EZ315" s="123"/>
      <c r="FA315" s="123"/>
      <c r="FB315" s="123"/>
      <c r="FC315" s="123"/>
      <c r="FD315" s="123"/>
      <c r="FE315" s="123"/>
      <c r="FF315" s="123"/>
      <c r="FG315" s="123"/>
      <c r="FH315" s="123"/>
      <c r="FI315" s="123"/>
      <c r="FJ315" s="123"/>
      <c r="FK315" s="123"/>
      <c r="FL315" s="123"/>
      <c r="FM315" s="123"/>
      <c r="FN315" s="123"/>
      <c r="FO315" s="123"/>
      <c r="FP315" s="123"/>
      <c r="FQ315" s="123"/>
      <c r="FR315" s="123"/>
      <c r="FS315" s="123"/>
      <c r="FT315" s="123"/>
      <c r="FU315" s="123"/>
      <c r="FV315" s="123"/>
      <c r="FW315" s="123"/>
      <c r="FX315" s="123"/>
      <c r="FY315" s="123"/>
      <c r="FZ315" s="123"/>
      <c r="GA315" s="123"/>
      <c r="GB315" s="123"/>
      <c r="GC315" s="123"/>
      <c r="GD315" s="123"/>
      <c r="GE315" s="123"/>
      <c r="GF315" s="123"/>
      <c r="GG315" s="123"/>
      <c r="GH315" s="123"/>
      <c r="GI315" s="123"/>
      <c r="GJ315" s="123"/>
      <c r="GK315" s="123"/>
      <c r="GL315" s="123"/>
      <c r="GM315" s="123"/>
      <c r="GN315" s="123"/>
      <c r="GO315" s="123"/>
      <c r="GP315" s="123"/>
      <c r="GQ315" s="123"/>
      <c r="GR315" s="123"/>
      <c r="GS315" s="123"/>
      <c r="GT315" s="123"/>
      <c r="GU315" s="123"/>
      <c r="GV315" s="123"/>
      <c r="GW315" s="123"/>
      <c r="GX315" s="123"/>
      <c r="GY315" s="123"/>
      <c r="GZ315" s="123"/>
      <c r="HA315" s="123"/>
      <c r="HB315" s="123"/>
      <c r="HC315" s="123"/>
      <c r="HD315" s="123"/>
      <c r="HE315" s="123"/>
      <c r="HF315" s="123"/>
      <c r="HG315" s="123"/>
      <c r="HH315" s="123"/>
      <c r="HI315" s="123"/>
      <c r="HJ315" s="123"/>
      <c r="HK315" s="123"/>
      <c r="HL315" s="123"/>
      <c r="HM315" s="123"/>
      <c r="HN315" s="123"/>
      <c r="HO315" s="123"/>
      <c r="HP315" s="123"/>
      <c r="HQ315" s="123"/>
      <c r="HR315" s="123"/>
      <c r="HS315" s="123"/>
      <c r="HT315" s="123"/>
      <c r="HU315" s="123"/>
      <c r="HV315" s="123"/>
      <c r="HW315" s="123"/>
      <c r="HX315" s="123"/>
      <c r="HY315" s="123"/>
      <c r="HZ315" s="123"/>
      <c r="IA315" s="123"/>
      <c r="IB315" s="123"/>
      <c r="IC315" s="123"/>
      <c r="ID315" s="123"/>
      <c r="IE315" s="123"/>
      <c r="IF315" s="123"/>
      <c r="IG315" s="123"/>
      <c r="IH315" s="123"/>
      <c r="II315" s="123"/>
      <c r="IJ315" s="123"/>
      <c r="IK315" s="123"/>
      <c r="IL315" s="123"/>
      <c r="IM315" s="123"/>
      <c r="IN315" s="123"/>
      <c r="IO315" s="123"/>
      <c r="IP315" s="123"/>
      <c r="IQ315" s="123"/>
      <c r="IR315" s="123"/>
      <c r="IS315" s="123"/>
      <c r="IT315" s="123"/>
      <c r="IU315" s="123"/>
    </row>
    <row r="316" spans="1:255" s="124" customFormat="1" ht="27" customHeight="1">
      <c r="A316" s="155"/>
      <c r="B316" s="724" t="s">
        <v>568</v>
      </c>
      <c r="C316" s="724"/>
      <c r="D316" s="222"/>
      <c r="E316" s="233"/>
      <c r="F316" s="123"/>
      <c r="G316" s="123"/>
      <c r="H316" s="401"/>
      <c r="I316" s="123"/>
      <c r="J316" s="123"/>
      <c r="K316" s="123"/>
      <c r="L316" s="123"/>
      <c r="M316" s="123"/>
      <c r="N316" s="123"/>
      <c r="O316" s="123"/>
      <c r="P316" s="123"/>
      <c r="Q316" s="123"/>
      <c r="R316" s="123"/>
      <c r="S316" s="123"/>
      <c r="T316" s="123"/>
      <c r="U316" s="123"/>
      <c r="V316" s="123"/>
      <c r="W316" s="123"/>
      <c r="X316" s="123"/>
      <c r="Y316" s="123"/>
      <c r="Z316" s="123"/>
      <c r="AA316" s="123"/>
      <c r="AB316" s="123"/>
      <c r="AC316" s="123"/>
      <c r="AD316" s="123"/>
      <c r="AE316" s="123"/>
      <c r="AF316" s="123"/>
      <c r="AG316" s="123"/>
      <c r="AH316" s="123"/>
      <c r="AI316" s="123"/>
      <c r="AJ316" s="123"/>
      <c r="AK316" s="123"/>
      <c r="AL316" s="123"/>
      <c r="AM316" s="123"/>
      <c r="AN316" s="123"/>
      <c r="AO316" s="123"/>
      <c r="AP316" s="123"/>
      <c r="AQ316" s="123"/>
      <c r="AR316" s="123"/>
      <c r="AS316" s="123"/>
      <c r="AT316" s="123"/>
      <c r="AU316" s="123"/>
      <c r="AV316" s="123"/>
      <c r="AW316" s="123"/>
      <c r="AX316" s="123"/>
      <c r="AY316" s="123"/>
      <c r="AZ316" s="123"/>
      <c r="BA316" s="123"/>
      <c r="BB316" s="123"/>
      <c r="BC316" s="123"/>
      <c r="BD316" s="123"/>
      <c r="BE316" s="123"/>
      <c r="BF316" s="123"/>
      <c r="BG316" s="123"/>
      <c r="BH316" s="123"/>
      <c r="BI316" s="123"/>
      <c r="BJ316" s="123"/>
      <c r="BK316" s="123"/>
      <c r="BL316" s="123"/>
      <c r="BM316" s="123"/>
      <c r="BN316" s="123"/>
      <c r="BO316" s="123"/>
      <c r="BP316" s="123"/>
      <c r="BQ316" s="123"/>
      <c r="BR316" s="123"/>
      <c r="BS316" s="123"/>
      <c r="BT316" s="123"/>
      <c r="BU316" s="123"/>
      <c r="BV316" s="123"/>
      <c r="BW316" s="123"/>
      <c r="BX316" s="123"/>
      <c r="BY316" s="123"/>
      <c r="BZ316" s="123"/>
      <c r="CA316" s="123"/>
      <c r="CB316" s="123"/>
      <c r="CC316" s="123"/>
      <c r="CD316" s="123"/>
      <c r="CE316" s="123"/>
      <c r="CF316" s="123"/>
      <c r="CG316" s="123"/>
      <c r="CH316" s="123"/>
      <c r="CI316" s="123"/>
      <c r="CJ316" s="123"/>
      <c r="CK316" s="123"/>
      <c r="CL316" s="123"/>
      <c r="CM316" s="123"/>
      <c r="CN316" s="123"/>
      <c r="CO316" s="123"/>
      <c r="CP316" s="123"/>
      <c r="CQ316" s="123"/>
      <c r="CR316" s="123"/>
      <c r="CS316" s="123"/>
      <c r="CT316" s="123"/>
      <c r="CU316" s="123"/>
      <c r="CV316" s="123"/>
      <c r="CW316" s="123"/>
      <c r="CX316" s="123"/>
      <c r="CY316" s="123"/>
      <c r="CZ316" s="123"/>
      <c r="DA316" s="123"/>
      <c r="DB316" s="123"/>
      <c r="DC316" s="123"/>
      <c r="DD316" s="123"/>
      <c r="DE316" s="123"/>
      <c r="DF316" s="123"/>
      <c r="DG316" s="123"/>
      <c r="DH316" s="123"/>
      <c r="DI316" s="123"/>
      <c r="DJ316" s="123"/>
      <c r="DK316" s="123"/>
      <c r="DL316" s="123"/>
      <c r="DM316" s="123"/>
      <c r="DN316" s="123"/>
      <c r="DO316" s="123"/>
      <c r="DP316" s="123"/>
      <c r="DQ316" s="123"/>
      <c r="DR316" s="123"/>
      <c r="DS316" s="123"/>
      <c r="DT316" s="123"/>
      <c r="DU316" s="123"/>
      <c r="DV316" s="123"/>
      <c r="DW316" s="123"/>
      <c r="DX316" s="123"/>
      <c r="DY316" s="123"/>
      <c r="DZ316" s="123"/>
      <c r="EA316" s="123"/>
      <c r="EB316" s="123"/>
      <c r="EC316" s="123"/>
      <c r="ED316" s="123"/>
      <c r="EE316" s="123"/>
      <c r="EF316" s="123"/>
      <c r="EG316" s="123"/>
      <c r="EH316" s="123"/>
      <c r="EI316" s="123"/>
      <c r="EJ316" s="123"/>
      <c r="EK316" s="123"/>
      <c r="EL316" s="123"/>
      <c r="EM316" s="123"/>
      <c r="EN316" s="123"/>
      <c r="EO316" s="123"/>
      <c r="EP316" s="123"/>
      <c r="EQ316" s="123"/>
      <c r="ER316" s="123"/>
      <c r="ES316" s="123"/>
      <c r="ET316" s="123"/>
      <c r="EU316" s="123"/>
      <c r="EV316" s="123"/>
      <c r="EW316" s="123"/>
      <c r="EX316" s="123"/>
      <c r="EY316" s="123"/>
      <c r="EZ316" s="123"/>
      <c r="FA316" s="123"/>
      <c r="FB316" s="123"/>
      <c r="FC316" s="123"/>
      <c r="FD316" s="123"/>
      <c r="FE316" s="123"/>
      <c r="FF316" s="123"/>
      <c r="FG316" s="123"/>
      <c r="FH316" s="123"/>
      <c r="FI316" s="123"/>
      <c r="FJ316" s="123"/>
      <c r="FK316" s="123"/>
      <c r="FL316" s="123"/>
      <c r="FM316" s="123"/>
      <c r="FN316" s="123"/>
      <c r="FO316" s="123"/>
      <c r="FP316" s="123"/>
      <c r="FQ316" s="123"/>
      <c r="FR316" s="123"/>
      <c r="FS316" s="123"/>
      <c r="FT316" s="123"/>
      <c r="FU316" s="123"/>
      <c r="FV316" s="123"/>
      <c r="FW316" s="123"/>
      <c r="FX316" s="123"/>
      <c r="FY316" s="123"/>
      <c r="FZ316" s="123"/>
      <c r="GA316" s="123"/>
      <c r="GB316" s="123"/>
      <c r="GC316" s="123"/>
      <c r="GD316" s="123"/>
      <c r="GE316" s="123"/>
      <c r="GF316" s="123"/>
      <c r="GG316" s="123"/>
      <c r="GH316" s="123"/>
      <c r="GI316" s="123"/>
      <c r="GJ316" s="123"/>
      <c r="GK316" s="123"/>
      <c r="GL316" s="123"/>
      <c r="GM316" s="123"/>
      <c r="GN316" s="123"/>
      <c r="GO316" s="123"/>
      <c r="GP316" s="123"/>
      <c r="GQ316" s="123"/>
      <c r="GR316" s="123"/>
      <c r="GS316" s="123"/>
      <c r="GT316" s="123"/>
      <c r="GU316" s="123"/>
      <c r="GV316" s="123"/>
      <c r="GW316" s="123"/>
      <c r="GX316" s="123"/>
      <c r="GY316" s="123"/>
      <c r="GZ316" s="123"/>
      <c r="HA316" s="123"/>
      <c r="HB316" s="123"/>
      <c r="HC316" s="123"/>
      <c r="HD316" s="123"/>
      <c r="HE316" s="123"/>
      <c r="HF316" s="123"/>
      <c r="HG316" s="123"/>
      <c r="HH316" s="123"/>
      <c r="HI316" s="123"/>
      <c r="HJ316" s="123"/>
      <c r="HK316" s="123"/>
      <c r="HL316" s="123"/>
      <c r="HM316" s="123"/>
      <c r="HN316" s="123"/>
      <c r="HO316" s="123"/>
      <c r="HP316" s="123"/>
      <c r="HQ316" s="123"/>
      <c r="HR316" s="123"/>
      <c r="HS316" s="123"/>
      <c r="HT316" s="123"/>
      <c r="HU316" s="123"/>
      <c r="HV316" s="123"/>
      <c r="HW316" s="123"/>
      <c r="HX316" s="123"/>
      <c r="HY316" s="123"/>
      <c r="HZ316" s="123"/>
      <c r="IA316" s="123"/>
      <c r="IB316" s="123"/>
      <c r="IC316" s="123"/>
      <c r="ID316" s="123"/>
      <c r="IE316" s="123"/>
      <c r="IF316" s="123"/>
      <c r="IG316" s="123"/>
      <c r="IH316" s="123"/>
      <c r="II316" s="123"/>
      <c r="IJ316" s="123"/>
      <c r="IK316" s="123"/>
      <c r="IL316" s="123"/>
      <c r="IM316" s="123"/>
      <c r="IN316" s="123"/>
      <c r="IO316" s="123"/>
      <c r="IP316" s="123"/>
      <c r="IQ316" s="123"/>
      <c r="IR316" s="123"/>
      <c r="IS316" s="123"/>
      <c r="IT316" s="123"/>
      <c r="IU316" s="123"/>
    </row>
    <row r="317" spans="1:255" s="124" customFormat="1" ht="27" customHeight="1">
      <c r="A317" s="155"/>
      <c r="B317" s="724" t="s">
        <v>774</v>
      </c>
      <c r="C317" s="724"/>
      <c r="D317" s="222"/>
      <c r="E317" s="233"/>
      <c r="F317" s="123"/>
      <c r="G317" s="123"/>
      <c r="H317" s="401"/>
      <c r="I317" s="123"/>
      <c r="J317" s="123"/>
      <c r="K317" s="123"/>
      <c r="L317" s="123"/>
      <c r="M317" s="123"/>
      <c r="N317" s="123"/>
      <c r="O317" s="123"/>
      <c r="P317" s="123"/>
      <c r="Q317" s="123"/>
      <c r="R317" s="123"/>
      <c r="S317" s="123"/>
      <c r="T317" s="123"/>
      <c r="U317" s="123"/>
      <c r="V317" s="123"/>
      <c r="W317" s="123"/>
      <c r="X317" s="123"/>
      <c r="Y317" s="123"/>
      <c r="Z317" s="123"/>
      <c r="AA317" s="123"/>
      <c r="AB317" s="123"/>
      <c r="AC317" s="123"/>
      <c r="AD317" s="123"/>
      <c r="AE317" s="123"/>
      <c r="AF317" s="123"/>
      <c r="AG317" s="123"/>
      <c r="AH317" s="123"/>
      <c r="AI317" s="123"/>
      <c r="AJ317" s="123"/>
      <c r="AK317" s="123"/>
      <c r="AL317" s="123"/>
      <c r="AM317" s="123"/>
      <c r="AN317" s="123"/>
      <c r="AO317" s="123"/>
      <c r="AP317" s="123"/>
      <c r="AQ317" s="123"/>
      <c r="AR317" s="123"/>
      <c r="AS317" s="123"/>
      <c r="AT317" s="123"/>
      <c r="AU317" s="123"/>
      <c r="AV317" s="123"/>
      <c r="AW317" s="123"/>
      <c r="AX317" s="123"/>
      <c r="AY317" s="123"/>
      <c r="AZ317" s="123"/>
      <c r="BA317" s="123"/>
      <c r="BB317" s="123"/>
      <c r="BC317" s="123"/>
      <c r="BD317" s="123"/>
      <c r="BE317" s="123"/>
      <c r="BF317" s="123"/>
      <c r="BG317" s="123"/>
      <c r="BH317" s="123"/>
      <c r="BI317" s="123"/>
      <c r="BJ317" s="123"/>
      <c r="BK317" s="123"/>
      <c r="BL317" s="123"/>
      <c r="BM317" s="123"/>
      <c r="BN317" s="123"/>
      <c r="BO317" s="123"/>
      <c r="BP317" s="123"/>
      <c r="BQ317" s="123"/>
      <c r="BR317" s="123"/>
      <c r="BS317" s="123"/>
      <c r="BT317" s="123"/>
      <c r="BU317" s="123"/>
      <c r="BV317" s="123"/>
      <c r="BW317" s="123"/>
      <c r="BX317" s="123"/>
      <c r="BY317" s="123"/>
      <c r="BZ317" s="123"/>
      <c r="CA317" s="123"/>
      <c r="CB317" s="123"/>
      <c r="CC317" s="123"/>
      <c r="CD317" s="123"/>
      <c r="CE317" s="123"/>
      <c r="CF317" s="123"/>
      <c r="CG317" s="123"/>
      <c r="CH317" s="123"/>
      <c r="CI317" s="123"/>
      <c r="CJ317" s="123"/>
      <c r="CK317" s="123"/>
      <c r="CL317" s="123"/>
      <c r="CM317" s="123"/>
      <c r="CN317" s="123"/>
      <c r="CO317" s="123"/>
      <c r="CP317" s="123"/>
      <c r="CQ317" s="123"/>
      <c r="CR317" s="123"/>
      <c r="CS317" s="123"/>
      <c r="CT317" s="123"/>
      <c r="CU317" s="123"/>
      <c r="CV317" s="123"/>
      <c r="CW317" s="123"/>
      <c r="CX317" s="123"/>
      <c r="CY317" s="123"/>
      <c r="CZ317" s="123"/>
      <c r="DA317" s="123"/>
      <c r="DB317" s="123"/>
      <c r="DC317" s="123"/>
      <c r="DD317" s="123"/>
      <c r="DE317" s="123"/>
      <c r="DF317" s="123"/>
      <c r="DG317" s="123"/>
      <c r="DH317" s="123"/>
      <c r="DI317" s="123"/>
      <c r="DJ317" s="123"/>
      <c r="DK317" s="123"/>
      <c r="DL317" s="123"/>
      <c r="DM317" s="123"/>
      <c r="DN317" s="123"/>
      <c r="DO317" s="123"/>
      <c r="DP317" s="123"/>
      <c r="DQ317" s="123"/>
      <c r="DR317" s="123"/>
      <c r="DS317" s="123"/>
      <c r="DT317" s="123"/>
      <c r="DU317" s="123"/>
      <c r="DV317" s="123"/>
      <c r="DW317" s="123"/>
      <c r="DX317" s="123"/>
      <c r="DY317" s="123"/>
      <c r="DZ317" s="123"/>
      <c r="EA317" s="123"/>
      <c r="EB317" s="123"/>
      <c r="EC317" s="123"/>
      <c r="ED317" s="123"/>
      <c r="EE317" s="123"/>
      <c r="EF317" s="123"/>
      <c r="EG317" s="123"/>
      <c r="EH317" s="123"/>
      <c r="EI317" s="123"/>
      <c r="EJ317" s="123"/>
      <c r="EK317" s="123"/>
      <c r="EL317" s="123"/>
      <c r="EM317" s="123"/>
      <c r="EN317" s="123"/>
      <c r="EO317" s="123"/>
      <c r="EP317" s="123"/>
      <c r="EQ317" s="123"/>
      <c r="ER317" s="123"/>
      <c r="ES317" s="123"/>
      <c r="ET317" s="123"/>
      <c r="EU317" s="123"/>
      <c r="EV317" s="123"/>
      <c r="EW317" s="123"/>
      <c r="EX317" s="123"/>
      <c r="EY317" s="123"/>
      <c r="EZ317" s="123"/>
      <c r="FA317" s="123"/>
      <c r="FB317" s="123"/>
      <c r="FC317" s="123"/>
      <c r="FD317" s="123"/>
      <c r="FE317" s="123"/>
      <c r="FF317" s="123"/>
      <c r="FG317" s="123"/>
      <c r="FH317" s="123"/>
      <c r="FI317" s="123"/>
      <c r="FJ317" s="123"/>
      <c r="FK317" s="123"/>
      <c r="FL317" s="123"/>
      <c r="FM317" s="123"/>
      <c r="FN317" s="123"/>
      <c r="FO317" s="123"/>
      <c r="FP317" s="123"/>
      <c r="FQ317" s="123"/>
      <c r="FR317" s="123"/>
      <c r="FS317" s="123"/>
      <c r="FT317" s="123"/>
      <c r="FU317" s="123"/>
      <c r="FV317" s="123"/>
      <c r="FW317" s="123"/>
      <c r="FX317" s="123"/>
      <c r="FY317" s="123"/>
      <c r="FZ317" s="123"/>
      <c r="GA317" s="123"/>
      <c r="GB317" s="123"/>
      <c r="GC317" s="123"/>
      <c r="GD317" s="123"/>
      <c r="GE317" s="123"/>
      <c r="GF317" s="123"/>
      <c r="GG317" s="123"/>
      <c r="GH317" s="123"/>
      <c r="GI317" s="123"/>
      <c r="GJ317" s="123"/>
      <c r="GK317" s="123"/>
      <c r="GL317" s="123"/>
      <c r="GM317" s="123"/>
      <c r="GN317" s="123"/>
      <c r="GO317" s="123"/>
      <c r="GP317" s="123"/>
      <c r="GQ317" s="123"/>
      <c r="GR317" s="123"/>
      <c r="GS317" s="123"/>
      <c r="GT317" s="123"/>
      <c r="GU317" s="123"/>
      <c r="GV317" s="123"/>
      <c r="GW317" s="123"/>
      <c r="GX317" s="123"/>
      <c r="GY317" s="123"/>
      <c r="GZ317" s="123"/>
      <c r="HA317" s="123"/>
      <c r="HB317" s="123"/>
      <c r="HC317" s="123"/>
      <c r="HD317" s="123"/>
      <c r="HE317" s="123"/>
      <c r="HF317" s="123"/>
      <c r="HG317" s="123"/>
      <c r="HH317" s="123"/>
      <c r="HI317" s="123"/>
      <c r="HJ317" s="123"/>
      <c r="HK317" s="123"/>
      <c r="HL317" s="123"/>
      <c r="HM317" s="123"/>
      <c r="HN317" s="123"/>
      <c r="HO317" s="123"/>
      <c r="HP317" s="123"/>
      <c r="HQ317" s="123"/>
      <c r="HR317" s="123"/>
      <c r="HS317" s="123"/>
      <c r="HT317" s="123"/>
      <c r="HU317" s="123"/>
      <c r="HV317" s="123"/>
      <c r="HW317" s="123"/>
      <c r="HX317" s="123"/>
      <c r="HY317" s="123"/>
      <c r="HZ317" s="123"/>
      <c r="IA317" s="123"/>
      <c r="IB317" s="123"/>
      <c r="IC317" s="123"/>
      <c r="ID317" s="123"/>
      <c r="IE317" s="123"/>
      <c r="IF317" s="123"/>
      <c r="IG317" s="123"/>
      <c r="IH317" s="123"/>
      <c r="II317" s="123"/>
      <c r="IJ317" s="123"/>
      <c r="IK317" s="123"/>
      <c r="IL317" s="123"/>
      <c r="IM317" s="123"/>
      <c r="IN317" s="123"/>
      <c r="IO317" s="123"/>
      <c r="IP317" s="123"/>
      <c r="IQ317" s="123"/>
      <c r="IR317" s="123"/>
      <c r="IS317" s="123"/>
      <c r="IT317" s="123"/>
      <c r="IU317" s="123"/>
    </row>
    <row r="318" spans="1:255" s="124" customFormat="1" ht="27" customHeight="1">
      <c r="A318" s="155"/>
      <c r="B318" s="724" t="s">
        <v>569</v>
      </c>
      <c r="C318" s="724"/>
      <c r="D318" s="222"/>
      <c r="E318" s="233"/>
      <c r="F318" s="123"/>
      <c r="G318" s="123"/>
      <c r="H318" s="401"/>
      <c r="I318" s="123"/>
      <c r="J318" s="123"/>
      <c r="K318" s="123"/>
      <c r="L318" s="123"/>
      <c r="M318" s="123"/>
      <c r="N318" s="123"/>
      <c r="O318" s="123"/>
      <c r="P318" s="123"/>
      <c r="Q318" s="123"/>
      <c r="R318" s="123"/>
      <c r="S318" s="123"/>
      <c r="T318" s="123"/>
      <c r="U318" s="123"/>
      <c r="V318" s="123"/>
      <c r="W318" s="123"/>
      <c r="X318" s="123"/>
      <c r="Y318" s="123"/>
      <c r="Z318" s="123"/>
      <c r="AA318" s="123"/>
      <c r="AB318" s="123"/>
      <c r="AC318" s="123"/>
      <c r="AD318" s="123"/>
      <c r="AE318" s="123"/>
      <c r="AF318" s="123"/>
      <c r="AG318" s="123"/>
      <c r="AH318" s="123"/>
      <c r="AI318" s="123"/>
      <c r="AJ318" s="123"/>
      <c r="AK318" s="123"/>
      <c r="AL318" s="123"/>
      <c r="AM318" s="123"/>
      <c r="AN318" s="123"/>
      <c r="AO318" s="123"/>
      <c r="AP318" s="123"/>
      <c r="AQ318" s="123"/>
      <c r="AR318" s="123"/>
      <c r="AS318" s="123"/>
      <c r="AT318" s="123"/>
      <c r="AU318" s="123"/>
      <c r="AV318" s="123"/>
      <c r="AW318" s="123"/>
      <c r="AX318" s="123"/>
      <c r="AY318" s="123"/>
      <c r="AZ318" s="123"/>
      <c r="BA318" s="123"/>
      <c r="BB318" s="123"/>
      <c r="BC318" s="123"/>
      <c r="BD318" s="123"/>
      <c r="BE318" s="123"/>
      <c r="BF318" s="123"/>
      <c r="BG318" s="123"/>
      <c r="BH318" s="123"/>
      <c r="BI318" s="123"/>
      <c r="BJ318" s="123"/>
      <c r="BK318" s="123"/>
      <c r="BL318" s="123"/>
      <c r="BM318" s="123"/>
      <c r="BN318" s="123"/>
      <c r="BO318" s="123"/>
      <c r="BP318" s="123"/>
      <c r="BQ318" s="123"/>
      <c r="BR318" s="123"/>
      <c r="BS318" s="123"/>
      <c r="BT318" s="123"/>
      <c r="BU318" s="123"/>
      <c r="BV318" s="123"/>
      <c r="BW318" s="123"/>
      <c r="BX318" s="123"/>
      <c r="BY318" s="123"/>
      <c r="BZ318" s="123"/>
      <c r="CA318" s="123"/>
      <c r="CB318" s="123"/>
      <c r="CC318" s="123"/>
      <c r="CD318" s="123"/>
      <c r="CE318" s="123"/>
      <c r="CF318" s="123"/>
      <c r="CG318" s="123"/>
      <c r="CH318" s="123"/>
      <c r="CI318" s="123"/>
      <c r="CJ318" s="123"/>
      <c r="CK318" s="123"/>
      <c r="CL318" s="123"/>
      <c r="CM318" s="123"/>
      <c r="CN318" s="123"/>
      <c r="CO318" s="123"/>
      <c r="CP318" s="123"/>
      <c r="CQ318" s="123"/>
      <c r="CR318" s="123"/>
      <c r="CS318" s="123"/>
      <c r="CT318" s="123"/>
      <c r="CU318" s="123"/>
      <c r="CV318" s="123"/>
      <c r="CW318" s="123"/>
      <c r="CX318" s="123"/>
      <c r="CY318" s="123"/>
      <c r="CZ318" s="123"/>
      <c r="DA318" s="123"/>
      <c r="DB318" s="123"/>
      <c r="DC318" s="123"/>
      <c r="DD318" s="123"/>
      <c r="DE318" s="123"/>
      <c r="DF318" s="123"/>
      <c r="DG318" s="123"/>
      <c r="DH318" s="123"/>
      <c r="DI318" s="123"/>
      <c r="DJ318" s="123"/>
      <c r="DK318" s="123"/>
      <c r="DL318" s="123"/>
      <c r="DM318" s="123"/>
      <c r="DN318" s="123"/>
      <c r="DO318" s="123"/>
      <c r="DP318" s="123"/>
      <c r="DQ318" s="123"/>
      <c r="DR318" s="123"/>
      <c r="DS318" s="123"/>
      <c r="DT318" s="123"/>
      <c r="DU318" s="123"/>
      <c r="DV318" s="123"/>
      <c r="DW318" s="123"/>
      <c r="DX318" s="123"/>
      <c r="DY318" s="123"/>
      <c r="DZ318" s="123"/>
      <c r="EA318" s="123"/>
      <c r="EB318" s="123"/>
      <c r="EC318" s="123"/>
      <c r="ED318" s="123"/>
      <c r="EE318" s="123"/>
      <c r="EF318" s="123"/>
      <c r="EG318" s="123"/>
      <c r="EH318" s="123"/>
      <c r="EI318" s="123"/>
      <c r="EJ318" s="123"/>
      <c r="EK318" s="123"/>
      <c r="EL318" s="123"/>
      <c r="EM318" s="123"/>
      <c r="EN318" s="123"/>
      <c r="EO318" s="123"/>
      <c r="EP318" s="123"/>
      <c r="EQ318" s="123"/>
      <c r="ER318" s="123"/>
      <c r="ES318" s="123"/>
      <c r="ET318" s="123"/>
      <c r="EU318" s="123"/>
      <c r="EV318" s="123"/>
      <c r="EW318" s="123"/>
      <c r="EX318" s="123"/>
      <c r="EY318" s="123"/>
      <c r="EZ318" s="123"/>
      <c r="FA318" s="123"/>
      <c r="FB318" s="123"/>
      <c r="FC318" s="123"/>
      <c r="FD318" s="123"/>
      <c r="FE318" s="123"/>
      <c r="FF318" s="123"/>
      <c r="FG318" s="123"/>
      <c r="FH318" s="123"/>
      <c r="FI318" s="123"/>
      <c r="FJ318" s="123"/>
      <c r="FK318" s="123"/>
      <c r="FL318" s="123"/>
      <c r="FM318" s="123"/>
      <c r="FN318" s="123"/>
      <c r="FO318" s="123"/>
      <c r="FP318" s="123"/>
      <c r="FQ318" s="123"/>
      <c r="FR318" s="123"/>
      <c r="FS318" s="123"/>
      <c r="FT318" s="123"/>
      <c r="FU318" s="123"/>
      <c r="FV318" s="123"/>
      <c r="FW318" s="123"/>
      <c r="FX318" s="123"/>
      <c r="FY318" s="123"/>
      <c r="FZ318" s="123"/>
      <c r="GA318" s="123"/>
      <c r="GB318" s="123"/>
      <c r="GC318" s="123"/>
      <c r="GD318" s="123"/>
      <c r="GE318" s="123"/>
      <c r="GF318" s="123"/>
      <c r="GG318" s="123"/>
      <c r="GH318" s="123"/>
      <c r="GI318" s="123"/>
      <c r="GJ318" s="123"/>
      <c r="GK318" s="123"/>
      <c r="GL318" s="123"/>
      <c r="GM318" s="123"/>
      <c r="GN318" s="123"/>
      <c r="GO318" s="123"/>
      <c r="GP318" s="123"/>
      <c r="GQ318" s="123"/>
      <c r="GR318" s="123"/>
      <c r="GS318" s="123"/>
      <c r="GT318" s="123"/>
      <c r="GU318" s="123"/>
      <c r="GV318" s="123"/>
      <c r="GW318" s="123"/>
      <c r="GX318" s="123"/>
      <c r="GY318" s="123"/>
      <c r="GZ318" s="123"/>
      <c r="HA318" s="123"/>
      <c r="HB318" s="123"/>
      <c r="HC318" s="123"/>
      <c r="HD318" s="123"/>
      <c r="HE318" s="123"/>
      <c r="HF318" s="123"/>
      <c r="HG318" s="123"/>
      <c r="HH318" s="123"/>
      <c r="HI318" s="123"/>
      <c r="HJ318" s="123"/>
      <c r="HK318" s="123"/>
      <c r="HL318" s="123"/>
      <c r="HM318" s="123"/>
      <c r="HN318" s="123"/>
      <c r="HO318" s="123"/>
      <c r="HP318" s="123"/>
      <c r="HQ318" s="123"/>
      <c r="HR318" s="123"/>
      <c r="HS318" s="123"/>
      <c r="HT318" s="123"/>
      <c r="HU318" s="123"/>
      <c r="HV318" s="123"/>
      <c r="HW318" s="123"/>
      <c r="HX318" s="123"/>
      <c r="HY318" s="123"/>
      <c r="HZ318" s="123"/>
      <c r="IA318" s="123"/>
      <c r="IB318" s="123"/>
      <c r="IC318" s="123"/>
      <c r="ID318" s="123"/>
      <c r="IE318" s="123"/>
      <c r="IF318" s="123"/>
      <c r="IG318" s="123"/>
      <c r="IH318" s="123"/>
      <c r="II318" s="123"/>
      <c r="IJ318" s="123"/>
      <c r="IK318" s="123"/>
      <c r="IL318" s="123"/>
      <c r="IM318" s="123"/>
      <c r="IN318" s="123"/>
      <c r="IO318" s="123"/>
      <c r="IP318" s="123"/>
      <c r="IQ318" s="123"/>
      <c r="IR318" s="123"/>
      <c r="IS318" s="123"/>
      <c r="IT318" s="123"/>
      <c r="IU318" s="123"/>
    </row>
    <row r="319" spans="1:255" s="124" customFormat="1" ht="27" customHeight="1">
      <c r="A319" s="155"/>
      <c r="B319" s="724" t="s">
        <v>576</v>
      </c>
      <c r="C319" s="724"/>
      <c r="D319" s="222"/>
      <c r="E319" s="233"/>
      <c r="F319" s="123"/>
      <c r="G319" s="123"/>
      <c r="H319" s="401"/>
      <c r="I319" s="123"/>
      <c r="J319" s="123"/>
      <c r="K319" s="123"/>
      <c r="L319" s="123"/>
      <c r="M319" s="123"/>
      <c r="N319" s="123"/>
      <c r="O319" s="123"/>
      <c r="P319" s="123"/>
      <c r="Q319" s="123"/>
      <c r="R319" s="123"/>
      <c r="S319" s="123"/>
      <c r="T319" s="123"/>
      <c r="U319" s="123"/>
      <c r="V319" s="123"/>
      <c r="W319" s="123"/>
      <c r="X319" s="123"/>
      <c r="Y319" s="123"/>
      <c r="Z319" s="123"/>
      <c r="AA319" s="123"/>
      <c r="AB319" s="123"/>
      <c r="AC319" s="123"/>
      <c r="AD319" s="123"/>
      <c r="AE319" s="123"/>
      <c r="AF319" s="123"/>
      <c r="AG319" s="123"/>
      <c r="AH319" s="123"/>
      <c r="AI319" s="123"/>
      <c r="AJ319" s="123"/>
      <c r="AK319" s="123"/>
      <c r="AL319" s="123"/>
      <c r="AM319" s="123"/>
      <c r="AN319" s="123"/>
      <c r="AO319" s="123"/>
      <c r="AP319" s="123"/>
      <c r="AQ319" s="123"/>
      <c r="AR319" s="123"/>
      <c r="AS319" s="123"/>
      <c r="AT319" s="123"/>
      <c r="AU319" s="123"/>
      <c r="AV319" s="123"/>
      <c r="AW319" s="123"/>
      <c r="AX319" s="123"/>
      <c r="AY319" s="123"/>
      <c r="AZ319" s="123"/>
      <c r="BA319" s="123"/>
      <c r="BB319" s="123"/>
      <c r="BC319" s="123"/>
      <c r="BD319" s="123"/>
      <c r="BE319" s="123"/>
      <c r="BF319" s="123"/>
      <c r="BG319" s="123"/>
      <c r="BH319" s="123"/>
      <c r="BI319" s="123"/>
      <c r="BJ319" s="123"/>
      <c r="BK319" s="123"/>
      <c r="BL319" s="123"/>
      <c r="BM319" s="123"/>
      <c r="BN319" s="123"/>
      <c r="BO319" s="123"/>
      <c r="BP319" s="123"/>
      <c r="BQ319" s="123"/>
      <c r="BR319" s="123"/>
      <c r="BS319" s="123"/>
      <c r="BT319" s="123"/>
      <c r="BU319" s="123"/>
      <c r="BV319" s="123"/>
      <c r="BW319" s="123"/>
      <c r="BX319" s="123"/>
      <c r="BY319" s="123"/>
      <c r="BZ319" s="123"/>
      <c r="CA319" s="123"/>
      <c r="CB319" s="123"/>
      <c r="CC319" s="123"/>
      <c r="CD319" s="123"/>
      <c r="CE319" s="123"/>
      <c r="CF319" s="123"/>
      <c r="CG319" s="123"/>
      <c r="CH319" s="123"/>
      <c r="CI319" s="123"/>
      <c r="CJ319" s="123"/>
      <c r="CK319" s="123"/>
      <c r="CL319" s="123"/>
      <c r="CM319" s="123"/>
      <c r="CN319" s="123"/>
      <c r="CO319" s="123"/>
      <c r="CP319" s="123"/>
      <c r="CQ319" s="123"/>
      <c r="CR319" s="123"/>
      <c r="CS319" s="123"/>
      <c r="CT319" s="123"/>
      <c r="CU319" s="123"/>
      <c r="CV319" s="123"/>
      <c r="CW319" s="123"/>
      <c r="CX319" s="123"/>
      <c r="CY319" s="123"/>
      <c r="CZ319" s="123"/>
      <c r="DA319" s="123"/>
      <c r="DB319" s="123"/>
      <c r="DC319" s="123"/>
      <c r="DD319" s="123"/>
      <c r="DE319" s="123"/>
      <c r="DF319" s="123"/>
      <c r="DG319" s="123"/>
      <c r="DH319" s="123"/>
      <c r="DI319" s="123"/>
      <c r="DJ319" s="123"/>
      <c r="DK319" s="123"/>
      <c r="DL319" s="123"/>
      <c r="DM319" s="123"/>
      <c r="DN319" s="123"/>
      <c r="DO319" s="123"/>
      <c r="DP319" s="123"/>
      <c r="DQ319" s="123"/>
      <c r="DR319" s="123"/>
      <c r="DS319" s="123"/>
      <c r="DT319" s="123"/>
      <c r="DU319" s="123"/>
      <c r="DV319" s="123"/>
      <c r="DW319" s="123"/>
      <c r="DX319" s="123"/>
      <c r="DY319" s="123"/>
      <c r="DZ319" s="123"/>
      <c r="EA319" s="123"/>
      <c r="EB319" s="123"/>
      <c r="EC319" s="123"/>
      <c r="ED319" s="123"/>
      <c r="EE319" s="123"/>
      <c r="EF319" s="123"/>
      <c r="EG319" s="123"/>
      <c r="EH319" s="123"/>
      <c r="EI319" s="123"/>
      <c r="EJ319" s="123"/>
      <c r="EK319" s="123"/>
      <c r="EL319" s="123"/>
      <c r="EM319" s="123"/>
      <c r="EN319" s="123"/>
      <c r="EO319" s="123"/>
      <c r="EP319" s="123"/>
      <c r="EQ319" s="123"/>
      <c r="ER319" s="123"/>
      <c r="ES319" s="123"/>
      <c r="ET319" s="123"/>
      <c r="EU319" s="123"/>
      <c r="EV319" s="123"/>
      <c r="EW319" s="123"/>
      <c r="EX319" s="123"/>
      <c r="EY319" s="123"/>
      <c r="EZ319" s="123"/>
      <c r="FA319" s="123"/>
      <c r="FB319" s="123"/>
      <c r="FC319" s="123"/>
      <c r="FD319" s="123"/>
      <c r="FE319" s="123"/>
      <c r="FF319" s="123"/>
      <c r="FG319" s="123"/>
      <c r="FH319" s="123"/>
      <c r="FI319" s="123"/>
      <c r="FJ319" s="123"/>
      <c r="FK319" s="123"/>
      <c r="FL319" s="123"/>
      <c r="FM319" s="123"/>
      <c r="FN319" s="123"/>
      <c r="FO319" s="123"/>
      <c r="FP319" s="123"/>
      <c r="FQ319" s="123"/>
      <c r="FR319" s="123"/>
      <c r="FS319" s="123"/>
      <c r="FT319" s="123"/>
      <c r="FU319" s="123"/>
      <c r="FV319" s="123"/>
      <c r="FW319" s="123"/>
      <c r="FX319" s="123"/>
      <c r="FY319" s="123"/>
      <c r="FZ319" s="123"/>
      <c r="GA319" s="123"/>
      <c r="GB319" s="123"/>
      <c r="GC319" s="123"/>
      <c r="GD319" s="123"/>
      <c r="GE319" s="123"/>
      <c r="GF319" s="123"/>
      <c r="GG319" s="123"/>
      <c r="GH319" s="123"/>
      <c r="GI319" s="123"/>
      <c r="GJ319" s="123"/>
      <c r="GK319" s="123"/>
      <c r="GL319" s="123"/>
      <c r="GM319" s="123"/>
      <c r="GN319" s="123"/>
      <c r="GO319" s="123"/>
      <c r="GP319" s="123"/>
      <c r="GQ319" s="123"/>
      <c r="GR319" s="123"/>
      <c r="GS319" s="123"/>
      <c r="GT319" s="123"/>
      <c r="GU319" s="123"/>
      <c r="GV319" s="123"/>
      <c r="GW319" s="123"/>
      <c r="GX319" s="123"/>
      <c r="GY319" s="123"/>
      <c r="GZ319" s="123"/>
      <c r="HA319" s="123"/>
      <c r="HB319" s="123"/>
      <c r="HC319" s="123"/>
      <c r="HD319" s="123"/>
      <c r="HE319" s="123"/>
      <c r="HF319" s="123"/>
      <c r="HG319" s="123"/>
      <c r="HH319" s="123"/>
      <c r="HI319" s="123"/>
      <c r="HJ319" s="123"/>
      <c r="HK319" s="123"/>
      <c r="HL319" s="123"/>
      <c r="HM319" s="123"/>
      <c r="HN319" s="123"/>
      <c r="HO319" s="123"/>
      <c r="HP319" s="123"/>
      <c r="HQ319" s="123"/>
      <c r="HR319" s="123"/>
      <c r="HS319" s="123"/>
      <c r="HT319" s="123"/>
      <c r="HU319" s="123"/>
      <c r="HV319" s="123"/>
      <c r="HW319" s="123"/>
      <c r="HX319" s="123"/>
      <c r="HY319" s="123"/>
      <c r="HZ319" s="123"/>
      <c r="IA319" s="123"/>
      <c r="IB319" s="123"/>
      <c r="IC319" s="123"/>
      <c r="ID319" s="123"/>
      <c r="IE319" s="123"/>
      <c r="IF319" s="123"/>
      <c r="IG319" s="123"/>
      <c r="IH319" s="123"/>
      <c r="II319" s="123"/>
      <c r="IJ319" s="123"/>
      <c r="IK319" s="123"/>
      <c r="IL319" s="123"/>
      <c r="IM319" s="123"/>
      <c r="IN319" s="123"/>
      <c r="IO319" s="123"/>
      <c r="IP319" s="123"/>
      <c r="IQ319" s="123"/>
      <c r="IR319" s="123"/>
      <c r="IS319" s="123"/>
      <c r="IT319" s="123"/>
      <c r="IU319" s="123"/>
    </row>
    <row r="320" spans="1:255" s="124" customFormat="1" ht="27" customHeight="1">
      <c r="A320" s="155"/>
      <c r="B320" s="723" t="s">
        <v>570</v>
      </c>
      <c r="C320" s="723"/>
      <c r="D320" s="110"/>
      <c r="E320" s="111" t="s">
        <v>387</v>
      </c>
      <c r="F320" s="123"/>
      <c r="G320" s="123"/>
      <c r="H320" s="401"/>
      <c r="I320" s="123"/>
      <c r="J320" s="123"/>
      <c r="K320" s="123"/>
      <c r="L320" s="123"/>
      <c r="M320" s="123"/>
      <c r="N320" s="123"/>
      <c r="O320" s="123"/>
      <c r="P320" s="123"/>
      <c r="Q320" s="123"/>
      <c r="R320" s="123"/>
      <c r="S320" s="123"/>
      <c r="T320" s="123"/>
      <c r="U320" s="123"/>
      <c r="V320" s="123"/>
      <c r="W320" s="123"/>
      <c r="X320" s="123"/>
      <c r="Y320" s="123"/>
      <c r="Z320" s="123"/>
      <c r="AA320" s="123"/>
      <c r="AB320" s="123"/>
      <c r="AC320" s="123"/>
      <c r="AD320" s="123"/>
      <c r="AE320" s="123"/>
      <c r="AF320" s="123"/>
      <c r="AG320" s="123"/>
      <c r="AH320" s="123"/>
      <c r="AI320" s="123"/>
      <c r="AJ320" s="123"/>
      <c r="AK320" s="123"/>
      <c r="AL320" s="123"/>
      <c r="AM320" s="123"/>
      <c r="AN320" s="123"/>
      <c r="AO320" s="123"/>
      <c r="AP320" s="123"/>
      <c r="AQ320" s="123"/>
      <c r="AR320" s="123"/>
      <c r="AS320" s="123"/>
      <c r="AT320" s="123"/>
      <c r="AU320" s="123"/>
      <c r="AV320" s="123"/>
      <c r="AW320" s="123"/>
      <c r="AX320" s="123"/>
      <c r="AY320" s="123"/>
      <c r="AZ320" s="123"/>
      <c r="BA320" s="123"/>
      <c r="BB320" s="123"/>
      <c r="BC320" s="123"/>
      <c r="BD320" s="123"/>
      <c r="BE320" s="123"/>
      <c r="BF320" s="123"/>
      <c r="BG320" s="123"/>
      <c r="BH320" s="123"/>
      <c r="BI320" s="123"/>
      <c r="BJ320" s="123"/>
      <c r="BK320" s="123"/>
      <c r="BL320" s="123"/>
      <c r="BM320" s="123"/>
      <c r="BN320" s="123"/>
      <c r="BO320" s="123"/>
      <c r="BP320" s="123"/>
      <c r="BQ320" s="123"/>
      <c r="BR320" s="123"/>
      <c r="BS320" s="123"/>
      <c r="BT320" s="123"/>
      <c r="BU320" s="123"/>
      <c r="BV320" s="123"/>
      <c r="BW320" s="123"/>
      <c r="BX320" s="123"/>
      <c r="BY320" s="123"/>
      <c r="BZ320" s="123"/>
      <c r="CA320" s="123"/>
      <c r="CB320" s="123"/>
      <c r="CC320" s="123"/>
      <c r="CD320" s="123"/>
      <c r="CE320" s="123"/>
      <c r="CF320" s="123"/>
      <c r="CG320" s="123"/>
      <c r="CH320" s="123"/>
      <c r="CI320" s="123"/>
      <c r="CJ320" s="123"/>
      <c r="CK320" s="123"/>
      <c r="CL320" s="123"/>
      <c r="CM320" s="123"/>
      <c r="CN320" s="123"/>
      <c r="CO320" s="123"/>
      <c r="CP320" s="123"/>
      <c r="CQ320" s="123"/>
      <c r="CR320" s="123"/>
      <c r="CS320" s="123"/>
      <c r="CT320" s="123"/>
      <c r="CU320" s="123"/>
      <c r="CV320" s="123"/>
      <c r="CW320" s="123"/>
      <c r="CX320" s="123"/>
      <c r="CY320" s="123"/>
      <c r="CZ320" s="123"/>
      <c r="DA320" s="123"/>
      <c r="DB320" s="123"/>
      <c r="DC320" s="123"/>
      <c r="DD320" s="123"/>
      <c r="DE320" s="123"/>
      <c r="DF320" s="123"/>
      <c r="DG320" s="123"/>
      <c r="DH320" s="123"/>
      <c r="DI320" s="123"/>
      <c r="DJ320" s="123"/>
      <c r="DK320" s="123"/>
      <c r="DL320" s="123"/>
      <c r="DM320" s="123"/>
      <c r="DN320" s="123"/>
      <c r="DO320" s="123"/>
      <c r="DP320" s="123"/>
      <c r="DQ320" s="123"/>
      <c r="DR320" s="123"/>
      <c r="DS320" s="123"/>
      <c r="DT320" s="123"/>
      <c r="DU320" s="123"/>
      <c r="DV320" s="123"/>
      <c r="DW320" s="123"/>
      <c r="DX320" s="123"/>
      <c r="DY320" s="123"/>
      <c r="DZ320" s="123"/>
      <c r="EA320" s="123"/>
      <c r="EB320" s="123"/>
      <c r="EC320" s="123"/>
      <c r="ED320" s="123"/>
      <c r="EE320" s="123"/>
      <c r="EF320" s="123"/>
      <c r="EG320" s="123"/>
      <c r="EH320" s="123"/>
      <c r="EI320" s="123"/>
      <c r="EJ320" s="123"/>
      <c r="EK320" s="123"/>
      <c r="EL320" s="123"/>
      <c r="EM320" s="123"/>
      <c r="EN320" s="123"/>
      <c r="EO320" s="123"/>
      <c r="EP320" s="123"/>
      <c r="EQ320" s="123"/>
      <c r="ER320" s="123"/>
      <c r="ES320" s="123"/>
      <c r="ET320" s="123"/>
      <c r="EU320" s="123"/>
      <c r="EV320" s="123"/>
      <c r="EW320" s="123"/>
      <c r="EX320" s="123"/>
      <c r="EY320" s="123"/>
      <c r="EZ320" s="123"/>
      <c r="FA320" s="123"/>
      <c r="FB320" s="123"/>
      <c r="FC320" s="123"/>
      <c r="FD320" s="123"/>
      <c r="FE320" s="123"/>
      <c r="FF320" s="123"/>
      <c r="FG320" s="123"/>
      <c r="FH320" s="123"/>
      <c r="FI320" s="123"/>
      <c r="FJ320" s="123"/>
      <c r="FK320" s="123"/>
      <c r="FL320" s="123"/>
      <c r="FM320" s="123"/>
      <c r="FN320" s="123"/>
      <c r="FO320" s="123"/>
      <c r="FP320" s="123"/>
      <c r="FQ320" s="123"/>
      <c r="FR320" s="123"/>
      <c r="FS320" s="123"/>
      <c r="FT320" s="123"/>
      <c r="FU320" s="123"/>
      <c r="FV320" s="123"/>
      <c r="FW320" s="123"/>
      <c r="FX320" s="123"/>
      <c r="FY320" s="123"/>
      <c r="FZ320" s="123"/>
      <c r="GA320" s="123"/>
      <c r="GB320" s="123"/>
      <c r="GC320" s="123"/>
      <c r="GD320" s="123"/>
      <c r="GE320" s="123"/>
      <c r="GF320" s="123"/>
      <c r="GG320" s="123"/>
      <c r="GH320" s="123"/>
      <c r="GI320" s="123"/>
      <c r="GJ320" s="123"/>
      <c r="GK320" s="123"/>
      <c r="GL320" s="123"/>
      <c r="GM320" s="123"/>
      <c r="GN320" s="123"/>
      <c r="GO320" s="123"/>
      <c r="GP320" s="123"/>
      <c r="GQ320" s="123"/>
      <c r="GR320" s="123"/>
      <c r="GS320" s="123"/>
      <c r="GT320" s="123"/>
      <c r="GU320" s="123"/>
      <c r="GV320" s="123"/>
      <c r="GW320" s="123"/>
      <c r="GX320" s="123"/>
      <c r="GY320" s="123"/>
      <c r="GZ320" s="123"/>
      <c r="HA320" s="123"/>
      <c r="HB320" s="123"/>
      <c r="HC320" s="123"/>
      <c r="HD320" s="123"/>
      <c r="HE320" s="123"/>
      <c r="HF320" s="123"/>
      <c r="HG320" s="123"/>
      <c r="HH320" s="123"/>
      <c r="HI320" s="123"/>
      <c r="HJ320" s="123"/>
      <c r="HK320" s="123"/>
      <c r="HL320" s="123"/>
      <c r="HM320" s="123"/>
      <c r="HN320" s="123"/>
      <c r="HO320" s="123"/>
      <c r="HP320" s="123"/>
      <c r="HQ320" s="123"/>
      <c r="HR320" s="123"/>
      <c r="HS320" s="123"/>
      <c r="HT320" s="123"/>
      <c r="HU320" s="123"/>
      <c r="HV320" s="123"/>
      <c r="HW320" s="123"/>
      <c r="HX320" s="123"/>
      <c r="HY320" s="123"/>
      <c r="HZ320" s="123"/>
      <c r="IA320" s="123"/>
      <c r="IB320" s="123"/>
      <c r="IC320" s="123"/>
      <c r="ID320" s="123"/>
      <c r="IE320" s="123"/>
      <c r="IF320" s="123"/>
      <c r="IG320" s="123"/>
      <c r="IH320" s="123"/>
      <c r="II320" s="123"/>
      <c r="IJ320" s="123"/>
      <c r="IK320" s="123"/>
      <c r="IL320" s="123"/>
      <c r="IM320" s="123"/>
      <c r="IN320" s="123"/>
      <c r="IO320" s="123"/>
      <c r="IP320" s="123"/>
      <c r="IQ320" s="123"/>
      <c r="IR320" s="123"/>
      <c r="IS320" s="123"/>
      <c r="IT320" s="123"/>
      <c r="IU320" s="123"/>
    </row>
    <row r="321" spans="1:255" s="124" customFormat="1" ht="27" customHeight="1">
      <c r="A321" s="152"/>
      <c r="B321" s="764"/>
      <c r="C321" s="764"/>
      <c r="D321" s="764"/>
      <c r="E321" s="764"/>
      <c r="F321" s="123"/>
      <c r="G321" s="123"/>
      <c r="H321" s="401"/>
      <c r="I321" s="123"/>
      <c r="J321" s="123"/>
      <c r="K321" s="123"/>
      <c r="L321" s="123"/>
      <c r="M321" s="123"/>
      <c r="N321" s="123"/>
      <c r="O321" s="123"/>
      <c r="P321" s="123"/>
      <c r="Q321" s="123"/>
      <c r="R321" s="123"/>
      <c r="S321" s="123"/>
      <c r="T321" s="123"/>
      <c r="U321" s="123"/>
      <c r="V321" s="123"/>
      <c r="W321" s="123"/>
      <c r="X321" s="123"/>
      <c r="Y321" s="123"/>
      <c r="Z321" s="123"/>
      <c r="AA321" s="123"/>
      <c r="AB321" s="123"/>
      <c r="AC321" s="123"/>
      <c r="AD321" s="123"/>
      <c r="AE321" s="123"/>
      <c r="AF321" s="123"/>
      <c r="AG321" s="123"/>
      <c r="AH321" s="123"/>
      <c r="AI321" s="123"/>
      <c r="AJ321" s="123"/>
      <c r="AK321" s="123"/>
      <c r="AL321" s="123"/>
      <c r="AM321" s="123"/>
      <c r="AN321" s="123"/>
      <c r="AO321" s="123"/>
      <c r="AP321" s="123"/>
      <c r="AQ321" s="123"/>
      <c r="AR321" s="123"/>
      <c r="AS321" s="123"/>
      <c r="AT321" s="123"/>
      <c r="AU321" s="123"/>
      <c r="AV321" s="123"/>
      <c r="AW321" s="123"/>
      <c r="AX321" s="123"/>
      <c r="AY321" s="123"/>
      <c r="AZ321" s="123"/>
      <c r="BA321" s="123"/>
      <c r="BB321" s="123"/>
      <c r="BC321" s="123"/>
      <c r="BD321" s="123"/>
      <c r="BE321" s="123"/>
      <c r="BF321" s="123"/>
      <c r="BG321" s="123"/>
      <c r="BH321" s="123"/>
      <c r="BI321" s="123"/>
      <c r="BJ321" s="123"/>
      <c r="BK321" s="123"/>
      <c r="BL321" s="123"/>
      <c r="BM321" s="123"/>
      <c r="BN321" s="123"/>
      <c r="BO321" s="123"/>
      <c r="BP321" s="123"/>
      <c r="BQ321" s="123"/>
      <c r="BR321" s="123"/>
      <c r="BS321" s="123"/>
      <c r="BT321" s="123"/>
      <c r="BU321" s="123"/>
      <c r="BV321" s="123"/>
      <c r="BW321" s="123"/>
      <c r="BX321" s="123"/>
      <c r="BY321" s="123"/>
      <c r="BZ321" s="123"/>
      <c r="CA321" s="123"/>
      <c r="CB321" s="123"/>
      <c r="CC321" s="123"/>
      <c r="CD321" s="123"/>
      <c r="CE321" s="123"/>
      <c r="CF321" s="123"/>
      <c r="CG321" s="123"/>
      <c r="CH321" s="123"/>
      <c r="CI321" s="123"/>
      <c r="CJ321" s="123"/>
      <c r="CK321" s="123"/>
      <c r="CL321" s="123"/>
      <c r="CM321" s="123"/>
      <c r="CN321" s="123"/>
      <c r="CO321" s="123"/>
      <c r="CP321" s="123"/>
      <c r="CQ321" s="123"/>
      <c r="CR321" s="123"/>
      <c r="CS321" s="123"/>
      <c r="CT321" s="123"/>
      <c r="CU321" s="123"/>
      <c r="CV321" s="123"/>
      <c r="CW321" s="123"/>
      <c r="CX321" s="123"/>
      <c r="CY321" s="123"/>
      <c r="CZ321" s="123"/>
      <c r="DA321" s="123"/>
      <c r="DB321" s="123"/>
      <c r="DC321" s="123"/>
      <c r="DD321" s="123"/>
      <c r="DE321" s="123"/>
      <c r="DF321" s="123"/>
      <c r="DG321" s="123"/>
      <c r="DH321" s="123"/>
      <c r="DI321" s="123"/>
      <c r="DJ321" s="123"/>
      <c r="DK321" s="123"/>
      <c r="DL321" s="123"/>
      <c r="DM321" s="123"/>
      <c r="DN321" s="123"/>
      <c r="DO321" s="123"/>
      <c r="DP321" s="123"/>
      <c r="DQ321" s="123"/>
      <c r="DR321" s="123"/>
      <c r="DS321" s="123"/>
      <c r="DT321" s="123"/>
      <c r="DU321" s="123"/>
      <c r="DV321" s="123"/>
      <c r="DW321" s="123"/>
      <c r="DX321" s="123"/>
      <c r="DY321" s="123"/>
      <c r="DZ321" s="123"/>
      <c r="EA321" s="123"/>
      <c r="EB321" s="123"/>
      <c r="EC321" s="123"/>
      <c r="ED321" s="123"/>
      <c r="EE321" s="123"/>
      <c r="EF321" s="123"/>
      <c r="EG321" s="123"/>
      <c r="EH321" s="123"/>
      <c r="EI321" s="123"/>
      <c r="EJ321" s="123"/>
      <c r="EK321" s="123"/>
      <c r="EL321" s="123"/>
      <c r="EM321" s="123"/>
      <c r="EN321" s="123"/>
      <c r="EO321" s="123"/>
      <c r="EP321" s="123"/>
      <c r="EQ321" s="123"/>
      <c r="ER321" s="123"/>
      <c r="ES321" s="123"/>
      <c r="ET321" s="123"/>
      <c r="EU321" s="123"/>
      <c r="EV321" s="123"/>
      <c r="EW321" s="123"/>
      <c r="EX321" s="123"/>
      <c r="EY321" s="123"/>
      <c r="EZ321" s="123"/>
      <c r="FA321" s="123"/>
      <c r="FB321" s="123"/>
      <c r="FC321" s="123"/>
      <c r="FD321" s="123"/>
      <c r="FE321" s="123"/>
      <c r="FF321" s="123"/>
      <c r="FG321" s="123"/>
      <c r="FH321" s="123"/>
      <c r="FI321" s="123"/>
      <c r="FJ321" s="123"/>
      <c r="FK321" s="123"/>
      <c r="FL321" s="123"/>
      <c r="FM321" s="123"/>
      <c r="FN321" s="123"/>
      <c r="FO321" s="123"/>
      <c r="FP321" s="123"/>
      <c r="FQ321" s="123"/>
      <c r="FR321" s="123"/>
      <c r="FS321" s="123"/>
      <c r="FT321" s="123"/>
      <c r="FU321" s="123"/>
      <c r="FV321" s="123"/>
      <c r="FW321" s="123"/>
      <c r="FX321" s="123"/>
      <c r="FY321" s="123"/>
      <c r="FZ321" s="123"/>
      <c r="GA321" s="123"/>
      <c r="GB321" s="123"/>
      <c r="GC321" s="123"/>
      <c r="GD321" s="123"/>
      <c r="GE321" s="123"/>
      <c r="GF321" s="123"/>
      <c r="GG321" s="123"/>
      <c r="GH321" s="123"/>
      <c r="GI321" s="123"/>
      <c r="GJ321" s="123"/>
      <c r="GK321" s="123"/>
      <c r="GL321" s="123"/>
      <c r="GM321" s="123"/>
      <c r="GN321" s="123"/>
      <c r="GO321" s="123"/>
      <c r="GP321" s="123"/>
      <c r="GQ321" s="123"/>
      <c r="GR321" s="123"/>
      <c r="GS321" s="123"/>
      <c r="GT321" s="123"/>
      <c r="GU321" s="123"/>
      <c r="GV321" s="123"/>
      <c r="GW321" s="123"/>
      <c r="GX321" s="123"/>
      <c r="GY321" s="123"/>
      <c r="GZ321" s="123"/>
      <c r="HA321" s="123"/>
      <c r="HB321" s="123"/>
      <c r="HC321" s="123"/>
      <c r="HD321" s="123"/>
      <c r="HE321" s="123"/>
      <c r="HF321" s="123"/>
      <c r="HG321" s="123"/>
      <c r="HH321" s="123"/>
      <c r="HI321" s="123"/>
      <c r="HJ321" s="123"/>
      <c r="HK321" s="123"/>
      <c r="HL321" s="123"/>
      <c r="HM321" s="123"/>
      <c r="HN321" s="123"/>
      <c r="HO321" s="123"/>
      <c r="HP321" s="123"/>
      <c r="HQ321" s="123"/>
      <c r="HR321" s="123"/>
      <c r="HS321" s="123"/>
      <c r="HT321" s="123"/>
      <c r="HU321" s="123"/>
      <c r="HV321" s="123"/>
      <c r="HW321" s="123"/>
      <c r="HX321" s="123"/>
      <c r="HY321" s="123"/>
      <c r="HZ321" s="123"/>
      <c r="IA321" s="123"/>
      <c r="IB321" s="123"/>
      <c r="IC321" s="123"/>
      <c r="ID321" s="123"/>
      <c r="IE321" s="123"/>
      <c r="IF321" s="123"/>
      <c r="IG321" s="123"/>
      <c r="IH321" s="123"/>
      <c r="II321" s="123"/>
      <c r="IJ321" s="123"/>
      <c r="IK321" s="123"/>
      <c r="IL321" s="123"/>
      <c r="IM321" s="123"/>
      <c r="IN321" s="123"/>
      <c r="IO321" s="123"/>
      <c r="IP321" s="123"/>
      <c r="IQ321" s="123"/>
      <c r="IR321" s="123"/>
      <c r="IS321" s="123"/>
      <c r="IT321" s="123"/>
      <c r="IU321" s="123"/>
    </row>
    <row r="322" spans="1:255" s="124" customFormat="1" ht="27" customHeight="1">
      <c r="A322" s="155"/>
      <c r="B322" s="724" t="s">
        <v>577</v>
      </c>
      <c r="C322" s="724"/>
      <c r="D322" s="227"/>
      <c r="E322" s="233"/>
      <c r="F322" s="123"/>
      <c r="G322" s="123"/>
      <c r="H322" s="401"/>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123"/>
      <c r="AH322" s="123"/>
      <c r="AI322" s="123"/>
      <c r="AJ322" s="123"/>
      <c r="AK322" s="123"/>
      <c r="AL322" s="123"/>
      <c r="AM322" s="123"/>
      <c r="AN322" s="123"/>
      <c r="AO322" s="123"/>
      <c r="AP322" s="123"/>
      <c r="AQ322" s="123"/>
      <c r="AR322" s="123"/>
      <c r="AS322" s="123"/>
      <c r="AT322" s="123"/>
      <c r="AU322" s="123"/>
      <c r="AV322" s="123"/>
      <c r="AW322" s="123"/>
      <c r="AX322" s="123"/>
      <c r="AY322" s="123"/>
      <c r="AZ322" s="123"/>
      <c r="BA322" s="123"/>
      <c r="BB322" s="123"/>
      <c r="BC322" s="123"/>
      <c r="BD322" s="123"/>
      <c r="BE322" s="123"/>
      <c r="BF322" s="123"/>
      <c r="BG322" s="123"/>
      <c r="BH322" s="123"/>
      <c r="BI322" s="123"/>
      <c r="BJ322" s="123"/>
      <c r="BK322" s="123"/>
      <c r="BL322" s="123"/>
      <c r="BM322" s="123"/>
      <c r="BN322" s="123"/>
      <c r="BO322" s="123"/>
      <c r="BP322" s="123"/>
      <c r="BQ322" s="123"/>
      <c r="BR322" s="123"/>
      <c r="BS322" s="123"/>
      <c r="BT322" s="123"/>
      <c r="BU322" s="123"/>
      <c r="BV322" s="123"/>
      <c r="BW322" s="123"/>
      <c r="BX322" s="123"/>
      <c r="BY322" s="123"/>
      <c r="BZ322" s="123"/>
      <c r="CA322" s="123"/>
      <c r="CB322" s="123"/>
      <c r="CC322" s="123"/>
      <c r="CD322" s="123"/>
      <c r="CE322" s="123"/>
      <c r="CF322" s="123"/>
      <c r="CG322" s="123"/>
      <c r="CH322" s="123"/>
      <c r="CI322" s="123"/>
      <c r="CJ322" s="123"/>
      <c r="CK322" s="123"/>
      <c r="CL322" s="123"/>
      <c r="CM322" s="123"/>
      <c r="CN322" s="123"/>
      <c r="CO322" s="123"/>
      <c r="CP322" s="123"/>
      <c r="CQ322" s="123"/>
      <c r="CR322" s="123"/>
      <c r="CS322" s="123"/>
      <c r="CT322" s="123"/>
      <c r="CU322" s="123"/>
      <c r="CV322" s="123"/>
      <c r="CW322" s="123"/>
      <c r="CX322" s="123"/>
      <c r="CY322" s="123"/>
      <c r="CZ322" s="123"/>
      <c r="DA322" s="123"/>
      <c r="DB322" s="123"/>
      <c r="DC322" s="123"/>
      <c r="DD322" s="123"/>
      <c r="DE322" s="123"/>
      <c r="DF322" s="123"/>
      <c r="DG322" s="123"/>
      <c r="DH322" s="123"/>
      <c r="DI322" s="123"/>
      <c r="DJ322" s="123"/>
      <c r="DK322" s="123"/>
      <c r="DL322" s="123"/>
      <c r="DM322" s="123"/>
      <c r="DN322" s="123"/>
      <c r="DO322" s="123"/>
      <c r="DP322" s="123"/>
      <c r="DQ322" s="123"/>
      <c r="DR322" s="123"/>
      <c r="DS322" s="123"/>
      <c r="DT322" s="123"/>
      <c r="DU322" s="123"/>
      <c r="DV322" s="123"/>
      <c r="DW322" s="123"/>
      <c r="DX322" s="123"/>
      <c r="DY322" s="123"/>
      <c r="DZ322" s="123"/>
      <c r="EA322" s="123"/>
      <c r="EB322" s="123"/>
      <c r="EC322" s="123"/>
      <c r="ED322" s="123"/>
      <c r="EE322" s="123"/>
      <c r="EF322" s="123"/>
      <c r="EG322" s="123"/>
      <c r="EH322" s="123"/>
      <c r="EI322" s="123"/>
      <c r="EJ322" s="123"/>
      <c r="EK322" s="123"/>
      <c r="EL322" s="123"/>
      <c r="EM322" s="123"/>
      <c r="EN322" s="123"/>
      <c r="EO322" s="123"/>
      <c r="EP322" s="123"/>
      <c r="EQ322" s="123"/>
      <c r="ER322" s="123"/>
      <c r="ES322" s="123"/>
      <c r="ET322" s="123"/>
      <c r="EU322" s="123"/>
      <c r="EV322" s="123"/>
      <c r="EW322" s="123"/>
      <c r="EX322" s="123"/>
      <c r="EY322" s="123"/>
      <c r="EZ322" s="123"/>
      <c r="FA322" s="123"/>
      <c r="FB322" s="123"/>
      <c r="FC322" s="123"/>
      <c r="FD322" s="123"/>
      <c r="FE322" s="123"/>
      <c r="FF322" s="123"/>
      <c r="FG322" s="123"/>
      <c r="FH322" s="123"/>
      <c r="FI322" s="123"/>
      <c r="FJ322" s="123"/>
      <c r="FK322" s="123"/>
      <c r="FL322" s="123"/>
      <c r="FM322" s="123"/>
      <c r="FN322" s="123"/>
      <c r="FO322" s="123"/>
      <c r="FP322" s="123"/>
      <c r="FQ322" s="123"/>
      <c r="FR322" s="123"/>
      <c r="FS322" s="123"/>
      <c r="FT322" s="123"/>
      <c r="FU322" s="123"/>
      <c r="FV322" s="123"/>
      <c r="FW322" s="123"/>
      <c r="FX322" s="123"/>
      <c r="FY322" s="123"/>
      <c r="FZ322" s="123"/>
      <c r="GA322" s="123"/>
      <c r="GB322" s="123"/>
      <c r="GC322" s="123"/>
      <c r="GD322" s="123"/>
      <c r="GE322" s="123"/>
      <c r="GF322" s="123"/>
      <c r="GG322" s="123"/>
      <c r="GH322" s="123"/>
      <c r="GI322" s="123"/>
      <c r="GJ322" s="123"/>
      <c r="GK322" s="123"/>
      <c r="GL322" s="123"/>
      <c r="GM322" s="123"/>
      <c r="GN322" s="123"/>
      <c r="GO322" s="123"/>
      <c r="GP322" s="123"/>
      <c r="GQ322" s="123"/>
      <c r="GR322" s="123"/>
      <c r="GS322" s="123"/>
      <c r="GT322" s="123"/>
      <c r="GU322" s="123"/>
      <c r="GV322" s="123"/>
      <c r="GW322" s="123"/>
      <c r="GX322" s="123"/>
      <c r="GY322" s="123"/>
      <c r="GZ322" s="123"/>
      <c r="HA322" s="123"/>
      <c r="HB322" s="123"/>
      <c r="HC322" s="123"/>
      <c r="HD322" s="123"/>
      <c r="HE322" s="123"/>
      <c r="HF322" s="123"/>
      <c r="HG322" s="123"/>
      <c r="HH322" s="123"/>
      <c r="HI322" s="123"/>
      <c r="HJ322" s="123"/>
      <c r="HK322" s="123"/>
      <c r="HL322" s="123"/>
      <c r="HM322" s="123"/>
      <c r="HN322" s="123"/>
      <c r="HO322" s="123"/>
      <c r="HP322" s="123"/>
      <c r="HQ322" s="123"/>
      <c r="HR322" s="123"/>
      <c r="HS322" s="123"/>
      <c r="HT322" s="123"/>
      <c r="HU322" s="123"/>
      <c r="HV322" s="123"/>
      <c r="HW322" s="123"/>
      <c r="HX322" s="123"/>
      <c r="HY322" s="123"/>
      <c r="HZ322" s="123"/>
      <c r="IA322" s="123"/>
      <c r="IB322" s="123"/>
      <c r="IC322" s="123"/>
      <c r="ID322" s="123"/>
      <c r="IE322" s="123"/>
      <c r="IF322" s="123"/>
      <c r="IG322" s="123"/>
      <c r="IH322" s="123"/>
      <c r="II322" s="123"/>
      <c r="IJ322" s="123"/>
      <c r="IK322" s="123"/>
      <c r="IL322" s="123"/>
      <c r="IM322" s="123"/>
      <c r="IN322" s="123"/>
      <c r="IO322" s="123"/>
      <c r="IP322" s="123"/>
      <c r="IQ322" s="123"/>
      <c r="IR322" s="123"/>
      <c r="IS322" s="123"/>
      <c r="IT322" s="123"/>
      <c r="IU322" s="123"/>
    </row>
    <row r="323" spans="1:255" ht="51" customHeight="1">
      <c r="A323" s="897" t="s">
        <v>1729</v>
      </c>
      <c r="B323" s="898"/>
      <c r="C323" s="898"/>
      <c r="D323" s="898"/>
      <c r="E323" s="898"/>
    </row>
    <row r="324" spans="1:255" s="124" customFormat="1" ht="27.9" customHeight="1">
      <c r="A324" s="155"/>
      <c r="B324" s="724" t="s">
        <v>578</v>
      </c>
      <c r="C324" s="724"/>
      <c r="D324" s="227"/>
      <c r="E324" s="233"/>
      <c r="F324" s="123"/>
      <c r="G324" s="123"/>
      <c r="H324" s="401"/>
      <c r="I324" s="123"/>
      <c r="J324" s="123"/>
      <c r="K324" s="123"/>
      <c r="L324" s="123"/>
      <c r="M324" s="123"/>
      <c r="N324" s="123"/>
      <c r="O324" s="123"/>
      <c r="P324" s="123"/>
      <c r="Q324" s="123"/>
      <c r="R324" s="123"/>
      <c r="S324" s="123"/>
      <c r="T324" s="123"/>
      <c r="U324" s="123"/>
      <c r="V324" s="123"/>
      <c r="W324" s="123"/>
      <c r="X324" s="123"/>
      <c r="Y324" s="123"/>
      <c r="Z324" s="123"/>
      <c r="AA324" s="123"/>
      <c r="AB324" s="123"/>
      <c r="AC324" s="123"/>
      <c r="AD324" s="123"/>
      <c r="AE324" s="123"/>
      <c r="AF324" s="123"/>
      <c r="AG324" s="123"/>
      <c r="AH324" s="123"/>
      <c r="AI324" s="123"/>
      <c r="AJ324" s="123"/>
      <c r="AK324" s="123"/>
      <c r="AL324" s="123"/>
      <c r="AM324" s="123"/>
      <c r="AN324" s="123"/>
      <c r="AO324" s="123"/>
      <c r="AP324" s="123"/>
      <c r="AQ324" s="123"/>
      <c r="AR324" s="123"/>
      <c r="AS324" s="123"/>
      <c r="AT324" s="123"/>
      <c r="AU324" s="123"/>
      <c r="AV324" s="123"/>
      <c r="AW324" s="123"/>
      <c r="AX324" s="123"/>
      <c r="AY324" s="123"/>
      <c r="AZ324" s="123"/>
      <c r="BA324" s="123"/>
      <c r="BB324" s="123"/>
      <c r="BC324" s="123"/>
      <c r="BD324" s="123"/>
      <c r="BE324" s="123"/>
      <c r="BF324" s="123"/>
      <c r="BG324" s="123"/>
      <c r="BH324" s="123"/>
      <c r="BI324" s="123"/>
      <c r="BJ324" s="123"/>
      <c r="BK324" s="123"/>
      <c r="BL324" s="123"/>
      <c r="BM324" s="123"/>
      <c r="BN324" s="123"/>
      <c r="BO324" s="123"/>
      <c r="BP324" s="123"/>
      <c r="BQ324" s="123"/>
      <c r="BR324" s="123"/>
      <c r="BS324" s="123"/>
      <c r="BT324" s="123"/>
      <c r="BU324" s="123"/>
      <c r="BV324" s="123"/>
      <c r="BW324" s="123"/>
      <c r="BX324" s="123"/>
      <c r="BY324" s="123"/>
      <c r="BZ324" s="123"/>
      <c r="CA324" s="123"/>
      <c r="CB324" s="123"/>
      <c r="CC324" s="123"/>
      <c r="CD324" s="123"/>
      <c r="CE324" s="123"/>
      <c r="CF324" s="123"/>
      <c r="CG324" s="123"/>
      <c r="CH324" s="123"/>
      <c r="CI324" s="123"/>
      <c r="CJ324" s="123"/>
      <c r="CK324" s="123"/>
      <c r="CL324" s="123"/>
      <c r="CM324" s="123"/>
      <c r="CN324" s="123"/>
      <c r="CO324" s="123"/>
      <c r="CP324" s="123"/>
      <c r="CQ324" s="123"/>
      <c r="CR324" s="123"/>
      <c r="CS324" s="123"/>
      <c r="CT324" s="123"/>
      <c r="CU324" s="123"/>
      <c r="CV324" s="123"/>
      <c r="CW324" s="123"/>
      <c r="CX324" s="123"/>
      <c r="CY324" s="123"/>
      <c r="CZ324" s="123"/>
      <c r="DA324" s="123"/>
      <c r="DB324" s="123"/>
      <c r="DC324" s="123"/>
      <c r="DD324" s="123"/>
      <c r="DE324" s="123"/>
      <c r="DF324" s="123"/>
      <c r="DG324" s="123"/>
      <c r="DH324" s="123"/>
      <c r="DI324" s="123"/>
      <c r="DJ324" s="123"/>
      <c r="DK324" s="123"/>
      <c r="DL324" s="123"/>
      <c r="DM324" s="123"/>
      <c r="DN324" s="123"/>
      <c r="DO324" s="123"/>
      <c r="DP324" s="123"/>
      <c r="DQ324" s="123"/>
      <c r="DR324" s="123"/>
      <c r="DS324" s="123"/>
      <c r="DT324" s="123"/>
      <c r="DU324" s="123"/>
      <c r="DV324" s="123"/>
      <c r="DW324" s="123"/>
      <c r="DX324" s="123"/>
      <c r="DY324" s="123"/>
      <c r="DZ324" s="123"/>
      <c r="EA324" s="123"/>
      <c r="EB324" s="123"/>
      <c r="EC324" s="123"/>
      <c r="ED324" s="123"/>
      <c r="EE324" s="123"/>
      <c r="EF324" s="123"/>
      <c r="EG324" s="123"/>
      <c r="EH324" s="123"/>
      <c r="EI324" s="123"/>
      <c r="EJ324" s="123"/>
      <c r="EK324" s="123"/>
      <c r="EL324" s="123"/>
      <c r="EM324" s="123"/>
      <c r="EN324" s="123"/>
      <c r="EO324" s="123"/>
      <c r="EP324" s="123"/>
      <c r="EQ324" s="123"/>
      <c r="ER324" s="123"/>
      <c r="ES324" s="123"/>
      <c r="ET324" s="123"/>
      <c r="EU324" s="123"/>
      <c r="EV324" s="123"/>
      <c r="EW324" s="123"/>
      <c r="EX324" s="123"/>
      <c r="EY324" s="123"/>
      <c r="EZ324" s="123"/>
      <c r="FA324" s="123"/>
      <c r="FB324" s="123"/>
      <c r="FC324" s="123"/>
      <c r="FD324" s="123"/>
      <c r="FE324" s="123"/>
      <c r="FF324" s="123"/>
      <c r="FG324" s="123"/>
      <c r="FH324" s="123"/>
      <c r="FI324" s="123"/>
      <c r="FJ324" s="123"/>
      <c r="FK324" s="123"/>
      <c r="FL324" s="123"/>
      <c r="FM324" s="123"/>
      <c r="FN324" s="123"/>
      <c r="FO324" s="123"/>
      <c r="FP324" s="123"/>
      <c r="FQ324" s="123"/>
      <c r="FR324" s="123"/>
      <c r="FS324" s="123"/>
      <c r="FT324" s="123"/>
      <c r="FU324" s="123"/>
      <c r="FV324" s="123"/>
      <c r="FW324" s="123"/>
      <c r="FX324" s="123"/>
      <c r="FY324" s="123"/>
      <c r="FZ324" s="123"/>
      <c r="GA324" s="123"/>
      <c r="GB324" s="123"/>
      <c r="GC324" s="123"/>
      <c r="GD324" s="123"/>
      <c r="GE324" s="123"/>
      <c r="GF324" s="123"/>
      <c r="GG324" s="123"/>
      <c r="GH324" s="123"/>
      <c r="GI324" s="123"/>
      <c r="GJ324" s="123"/>
      <c r="GK324" s="123"/>
      <c r="GL324" s="123"/>
      <c r="GM324" s="123"/>
      <c r="GN324" s="123"/>
      <c r="GO324" s="123"/>
      <c r="GP324" s="123"/>
      <c r="GQ324" s="123"/>
      <c r="GR324" s="123"/>
      <c r="GS324" s="123"/>
      <c r="GT324" s="123"/>
      <c r="GU324" s="123"/>
      <c r="GV324" s="123"/>
      <c r="GW324" s="123"/>
      <c r="GX324" s="123"/>
      <c r="GY324" s="123"/>
      <c r="GZ324" s="123"/>
      <c r="HA324" s="123"/>
      <c r="HB324" s="123"/>
      <c r="HC324" s="123"/>
      <c r="HD324" s="123"/>
      <c r="HE324" s="123"/>
      <c r="HF324" s="123"/>
      <c r="HG324" s="123"/>
      <c r="HH324" s="123"/>
      <c r="HI324" s="123"/>
      <c r="HJ324" s="123"/>
      <c r="HK324" s="123"/>
      <c r="HL324" s="123"/>
      <c r="HM324" s="123"/>
      <c r="HN324" s="123"/>
      <c r="HO324" s="123"/>
      <c r="HP324" s="123"/>
      <c r="HQ324" s="123"/>
      <c r="HR324" s="123"/>
      <c r="HS324" s="123"/>
      <c r="HT324" s="123"/>
      <c r="HU324" s="123"/>
      <c r="HV324" s="123"/>
      <c r="HW324" s="123"/>
      <c r="HX324" s="123"/>
      <c r="HY324" s="123"/>
      <c r="HZ324" s="123"/>
      <c r="IA324" s="123"/>
      <c r="IB324" s="123"/>
      <c r="IC324" s="123"/>
      <c r="ID324" s="123"/>
      <c r="IE324" s="123"/>
      <c r="IF324" s="123"/>
      <c r="IG324" s="123"/>
      <c r="IH324" s="123"/>
      <c r="II324" s="123"/>
      <c r="IJ324" s="123"/>
      <c r="IK324" s="123"/>
      <c r="IL324" s="123"/>
      <c r="IM324" s="123"/>
      <c r="IN324" s="123"/>
      <c r="IO324" s="123"/>
      <c r="IP324" s="123"/>
      <c r="IQ324" s="123"/>
      <c r="IR324" s="123"/>
      <c r="IS324" s="123"/>
      <c r="IT324" s="123"/>
      <c r="IU324" s="123"/>
    </row>
    <row r="325" spans="1:255" s="124" customFormat="1" ht="27.9" customHeight="1">
      <c r="A325" s="155"/>
      <c r="B325" s="724" t="s">
        <v>579</v>
      </c>
      <c r="C325" s="724"/>
      <c r="D325" s="227"/>
      <c r="E325" s="233"/>
      <c r="F325" s="123"/>
      <c r="G325" s="123"/>
      <c r="H325" s="401"/>
      <c r="I325" s="123"/>
      <c r="J325" s="123"/>
      <c r="K325" s="123"/>
      <c r="L325" s="123"/>
      <c r="M325" s="123"/>
      <c r="N325" s="123"/>
      <c r="O325" s="123"/>
      <c r="P325" s="123"/>
      <c r="Q325" s="123"/>
      <c r="R325" s="123"/>
      <c r="S325" s="123"/>
      <c r="T325" s="123"/>
      <c r="U325" s="123"/>
      <c r="V325" s="123"/>
      <c r="W325" s="123"/>
      <c r="X325" s="123"/>
      <c r="Y325" s="123"/>
      <c r="Z325" s="123"/>
      <c r="AA325" s="123"/>
      <c r="AB325" s="123"/>
      <c r="AC325" s="123"/>
      <c r="AD325" s="123"/>
      <c r="AE325" s="123"/>
      <c r="AF325" s="123"/>
      <c r="AG325" s="123"/>
      <c r="AH325" s="123"/>
      <c r="AI325" s="123"/>
      <c r="AJ325" s="123"/>
      <c r="AK325" s="123"/>
      <c r="AL325" s="123"/>
      <c r="AM325" s="123"/>
      <c r="AN325" s="123"/>
      <c r="AO325" s="123"/>
      <c r="AP325" s="123"/>
      <c r="AQ325" s="123"/>
      <c r="AR325" s="123"/>
      <c r="AS325" s="123"/>
      <c r="AT325" s="123"/>
      <c r="AU325" s="123"/>
      <c r="AV325" s="123"/>
      <c r="AW325" s="123"/>
      <c r="AX325" s="123"/>
      <c r="AY325" s="123"/>
      <c r="AZ325" s="123"/>
      <c r="BA325" s="123"/>
      <c r="BB325" s="123"/>
      <c r="BC325" s="123"/>
      <c r="BD325" s="123"/>
      <c r="BE325" s="123"/>
      <c r="BF325" s="123"/>
      <c r="BG325" s="123"/>
      <c r="BH325" s="123"/>
      <c r="BI325" s="123"/>
      <c r="BJ325" s="123"/>
      <c r="BK325" s="123"/>
      <c r="BL325" s="123"/>
      <c r="BM325" s="123"/>
      <c r="BN325" s="123"/>
      <c r="BO325" s="123"/>
      <c r="BP325" s="123"/>
      <c r="BQ325" s="123"/>
      <c r="BR325" s="123"/>
      <c r="BS325" s="123"/>
      <c r="BT325" s="123"/>
      <c r="BU325" s="123"/>
      <c r="BV325" s="123"/>
      <c r="BW325" s="123"/>
      <c r="BX325" s="123"/>
      <c r="BY325" s="123"/>
      <c r="BZ325" s="123"/>
      <c r="CA325" s="123"/>
      <c r="CB325" s="123"/>
      <c r="CC325" s="123"/>
      <c r="CD325" s="123"/>
      <c r="CE325" s="123"/>
      <c r="CF325" s="123"/>
      <c r="CG325" s="123"/>
      <c r="CH325" s="123"/>
      <c r="CI325" s="123"/>
      <c r="CJ325" s="123"/>
      <c r="CK325" s="123"/>
      <c r="CL325" s="123"/>
      <c r="CM325" s="123"/>
      <c r="CN325" s="123"/>
      <c r="CO325" s="123"/>
      <c r="CP325" s="123"/>
      <c r="CQ325" s="123"/>
      <c r="CR325" s="123"/>
      <c r="CS325" s="123"/>
      <c r="CT325" s="123"/>
      <c r="CU325" s="123"/>
      <c r="CV325" s="123"/>
      <c r="CW325" s="123"/>
      <c r="CX325" s="123"/>
      <c r="CY325" s="123"/>
      <c r="CZ325" s="123"/>
      <c r="DA325" s="123"/>
      <c r="DB325" s="123"/>
      <c r="DC325" s="123"/>
      <c r="DD325" s="123"/>
      <c r="DE325" s="123"/>
      <c r="DF325" s="123"/>
      <c r="DG325" s="123"/>
      <c r="DH325" s="123"/>
      <c r="DI325" s="123"/>
      <c r="DJ325" s="123"/>
      <c r="DK325" s="123"/>
      <c r="DL325" s="123"/>
      <c r="DM325" s="123"/>
      <c r="DN325" s="123"/>
      <c r="DO325" s="123"/>
      <c r="DP325" s="123"/>
      <c r="DQ325" s="123"/>
      <c r="DR325" s="123"/>
      <c r="DS325" s="123"/>
      <c r="DT325" s="123"/>
      <c r="DU325" s="123"/>
      <c r="DV325" s="123"/>
      <c r="DW325" s="123"/>
      <c r="DX325" s="123"/>
      <c r="DY325" s="123"/>
      <c r="DZ325" s="123"/>
      <c r="EA325" s="123"/>
      <c r="EB325" s="123"/>
      <c r="EC325" s="123"/>
      <c r="ED325" s="123"/>
      <c r="EE325" s="123"/>
      <c r="EF325" s="123"/>
      <c r="EG325" s="123"/>
      <c r="EH325" s="123"/>
      <c r="EI325" s="123"/>
      <c r="EJ325" s="123"/>
      <c r="EK325" s="123"/>
      <c r="EL325" s="123"/>
      <c r="EM325" s="123"/>
      <c r="EN325" s="123"/>
      <c r="EO325" s="123"/>
      <c r="EP325" s="123"/>
      <c r="EQ325" s="123"/>
      <c r="ER325" s="123"/>
      <c r="ES325" s="123"/>
      <c r="ET325" s="123"/>
      <c r="EU325" s="123"/>
      <c r="EV325" s="123"/>
      <c r="EW325" s="123"/>
      <c r="EX325" s="123"/>
      <c r="EY325" s="123"/>
      <c r="EZ325" s="123"/>
      <c r="FA325" s="123"/>
      <c r="FB325" s="123"/>
      <c r="FC325" s="123"/>
      <c r="FD325" s="123"/>
      <c r="FE325" s="123"/>
      <c r="FF325" s="123"/>
      <c r="FG325" s="123"/>
      <c r="FH325" s="123"/>
      <c r="FI325" s="123"/>
      <c r="FJ325" s="123"/>
      <c r="FK325" s="123"/>
      <c r="FL325" s="123"/>
      <c r="FM325" s="123"/>
      <c r="FN325" s="123"/>
      <c r="FO325" s="123"/>
      <c r="FP325" s="123"/>
      <c r="FQ325" s="123"/>
      <c r="FR325" s="123"/>
      <c r="FS325" s="123"/>
      <c r="FT325" s="123"/>
      <c r="FU325" s="123"/>
      <c r="FV325" s="123"/>
      <c r="FW325" s="123"/>
      <c r="FX325" s="123"/>
      <c r="FY325" s="123"/>
      <c r="FZ325" s="123"/>
      <c r="GA325" s="123"/>
      <c r="GB325" s="123"/>
      <c r="GC325" s="123"/>
      <c r="GD325" s="123"/>
      <c r="GE325" s="123"/>
      <c r="GF325" s="123"/>
      <c r="GG325" s="123"/>
      <c r="GH325" s="123"/>
      <c r="GI325" s="123"/>
      <c r="GJ325" s="123"/>
      <c r="GK325" s="123"/>
      <c r="GL325" s="123"/>
      <c r="GM325" s="123"/>
      <c r="GN325" s="123"/>
      <c r="GO325" s="123"/>
      <c r="GP325" s="123"/>
      <c r="GQ325" s="123"/>
      <c r="GR325" s="123"/>
      <c r="GS325" s="123"/>
      <c r="GT325" s="123"/>
      <c r="GU325" s="123"/>
      <c r="GV325" s="123"/>
      <c r="GW325" s="123"/>
      <c r="GX325" s="123"/>
      <c r="GY325" s="123"/>
      <c r="GZ325" s="123"/>
      <c r="HA325" s="123"/>
      <c r="HB325" s="123"/>
      <c r="HC325" s="123"/>
      <c r="HD325" s="123"/>
      <c r="HE325" s="123"/>
      <c r="HF325" s="123"/>
      <c r="HG325" s="123"/>
      <c r="HH325" s="123"/>
      <c r="HI325" s="123"/>
      <c r="HJ325" s="123"/>
      <c r="HK325" s="123"/>
      <c r="HL325" s="123"/>
      <c r="HM325" s="123"/>
      <c r="HN325" s="123"/>
      <c r="HO325" s="123"/>
      <c r="HP325" s="123"/>
      <c r="HQ325" s="123"/>
      <c r="HR325" s="123"/>
      <c r="HS325" s="123"/>
      <c r="HT325" s="123"/>
      <c r="HU325" s="123"/>
      <c r="HV325" s="123"/>
      <c r="HW325" s="123"/>
      <c r="HX325" s="123"/>
      <c r="HY325" s="123"/>
      <c r="HZ325" s="123"/>
      <c r="IA325" s="123"/>
      <c r="IB325" s="123"/>
      <c r="IC325" s="123"/>
      <c r="ID325" s="123"/>
      <c r="IE325" s="123"/>
      <c r="IF325" s="123"/>
      <c r="IG325" s="123"/>
      <c r="IH325" s="123"/>
      <c r="II325" s="123"/>
      <c r="IJ325" s="123"/>
      <c r="IK325" s="123"/>
      <c r="IL325" s="123"/>
      <c r="IM325" s="123"/>
      <c r="IN325" s="123"/>
      <c r="IO325" s="123"/>
      <c r="IP325" s="123"/>
      <c r="IQ325" s="123"/>
      <c r="IR325" s="123"/>
      <c r="IS325" s="123"/>
      <c r="IT325" s="123"/>
      <c r="IU325" s="123"/>
    </row>
    <row r="326" spans="1:255" s="124" customFormat="1" ht="27.9" customHeight="1">
      <c r="A326" s="155"/>
      <c r="B326" s="724" t="s">
        <v>584</v>
      </c>
      <c r="C326" s="724"/>
      <c r="D326" s="227"/>
      <c r="E326" s="233"/>
      <c r="F326" s="123"/>
      <c r="G326" s="123"/>
      <c r="H326" s="401"/>
      <c r="I326" s="123"/>
      <c r="J326" s="123"/>
      <c r="K326" s="123"/>
      <c r="L326" s="123"/>
      <c r="M326" s="123"/>
      <c r="N326" s="123"/>
      <c r="O326" s="123"/>
      <c r="P326" s="123"/>
      <c r="Q326" s="123"/>
      <c r="R326" s="123"/>
      <c r="S326" s="123"/>
      <c r="T326" s="123"/>
      <c r="U326" s="123"/>
      <c r="V326" s="123"/>
      <c r="W326" s="123"/>
      <c r="X326" s="123"/>
      <c r="Y326" s="123"/>
      <c r="Z326" s="123"/>
      <c r="AA326" s="123"/>
      <c r="AB326" s="123"/>
      <c r="AC326" s="123"/>
      <c r="AD326" s="123"/>
      <c r="AE326" s="123"/>
      <c r="AF326" s="123"/>
      <c r="AG326" s="123"/>
      <c r="AH326" s="123"/>
      <c r="AI326" s="123"/>
      <c r="AJ326" s="123"/>
      <c r="AK326" s="123"/>
      <c r="AL326" s="123"/>
      <c r="AM326" s="123"/>
      <c r="AN326" s="123"/>
      <c r="AO326" s="123"/>
      <c r="AP326" s="123"/>
      <c r="AQ326" s="123"/>
      <c r="AR326" s="123"/>
      <c r="AS326" s="123"/>
      <c r="AT326" s="123"/>
      <c r="AU326" s="123"/>
      <c r="AV326" s="123"/>
      <c r="AW326" s="123"/>
      <c r="AX326" s="123"/>
      <c r="AY326" s="123"/>
      <c r="AZ326" s="123"/>
      <c r="BA326" s="123"/>
      <c r="BB326" s="123"/>
      <c r="BC326" s="123"/>
      <c r="BD326" s="123"/>
      <c r="BE326" s="123"/>
      <c r="BF326" s="123"/>
      <c r="BG326" s="123"/>
      <c r="BH326" s="123"/>
      <c r="BI326" s="123"/>
      <c r="BJ326" s="123"/>
      <c r="BK326" s="123"/>
      <c r="BL326" s="123"/>
      <c r="BM326" s="123"/>
      <c r="BN326" s="123"/>
      <c r="BO326" s="123"/>
      <c r="BP326" s="123"/>
      <c r="BQ326" s="123"/>
      <c r="BR326" s="123"/>
      <c r="BS326" s="123"/>
      <c r="BT326" s="123"/>
      <c r="BU326" s="123"/>
      <c r="BV326" s="123"/>
      <c r="BW326" s="123"/>
      <c r="BX326" s="123"/>
      <c r="BY326" s="123"/>
      <c r="BZ326" s="123"/>
      <c r="CA326" s="123"/>
      <c r="CB326" s="123"/>
      <c r="CC326" s="123"/>
      <c r="CD326" s="123"/>
      <c r="CE326" s="123"/>
      <c r="CF326" s="123"/>
      <c r="CG326" s="123"/>
      <c r="CH326" s="123"/>
      <c r="CI326" s="123"/>
      <c r="CJ326" s="123"/>
      <c r="CK326" s="123"/>
      <c r="CL326" s="123"/>
      <c r="CM326" s="123"/>
      <c r="CN326" s="123"/>
      <c r="CO326" s="123"/>
      <c r="CP326" s="123"/>
      <c r="CQ326" s="123"/>
      <c r="CR326" s="123"/>
      <c r="CS326" s="123"/>
      <c r="CT326" s="123"/>
      <c r="CU326" s="123"/>
      <c r="CV326" s="123"/>
      <c r="CW326" s="123"/>
      <c r="CX326" s="123"/>
      <c r="CY326" s="123"/>
      <c r="CZ326" s="123"/>
      <c r="DA326" s="123"/>
      <c r="DB326" s="123"/>
      <c r="DC326" s="123"/>
      <c r="DD326" s="123"/>
      <c r="DE326" s="123"/>
      <c r="DF326" s="123"/>
      <c r="DG326" s="123"/>
      <c r="DH326" s="123"/>
      <c r="DI326" s="123"/>
      <c r="DJ326" s="123"/>
      <c r="DK326" s="123"/>
      <c r="DL326" s="123"/>
      <c r="DM326" s="123"/>
      <c r="DN326" s="123"/>
      <c r="DO326" s="123"/>
      <c r="DP326" s="123"/>
      <c r="DQ326" s="123"/>
      <c r="DR326" s="123"/>
      <c r="DS326" s="123"/>
      <c r="DT326" s="123"/>
      <c r="DU326" s="123"/>
      <c r="DV326" s="123"/>
      <c r="DW326" s="123"/>
      <c r="DX326" s="123"/>
      <c r="DY326" s="123"/>
      <c r="DZ326" s="123"/>
      <c r="EA326" s="123"/>
      <c r="EB326" s="123"/>
      <c r="EC326" s="123"/>
      <c r="ED326" s="123"/>
      <c r="EE326" s="123"/>
      <c r="EF326" s="123"/>
      <c r="EG326" s="123"/>
      <c r="EH326" s="123"/>
      <c r="EI326" s="123"/>
      <c r="EJ326" s="123"/>
      <c r="EK326" s="123"/>
      <c r="EL326" s="123"/>
      <c r="EM326" s="123"/>
      <c r="EN326" s="123"/>
      <c r="EO326" s="123"/>
      <c r="EP326" s="123"/>
      <c r="EQ326" s="123"/>
      <c r="ER326" s="123"/>
      <c r="ES326" s="123"/>
      <c r="ET326" s="123"/>
      <c r="EU326" s="123"/>
      <c r="EV326" s="123"/>
      <c r="EW326" s="123"/>
      <c r="EX326" s="123"/>
      <c r="EY326" s="123"/>
      <c r="EZ326" s="123"/>
      <c r="FA326" s="123"/>
      <c r="FB326" s="123"/>
      <c r="FC326" s="123"/>
      <c r="FD326" s="123"/>
      <c r="FE326" s="123"/>
      <c r="FF326" s="123"/>
      <c r="FG326" s="123"/>
      <c r="FH326" s="123"/>
      <c r="FI326" s="123"/>
      <c r="FJ326" s="123"/>
      <c r="FK326" s="123"/>
      <c r="FL326" s="123"/>
      <c r="FM326" s="123"/>
      <c r="FN326" s="123"/>
      <c r="FO326" s="123"/>
      <c r="FP326" s="123"/>
      <c r="FQ326" s="123"/>
      <c r="FR326" s="123"/>
      <c r="FS326" s="123"/>
      <c r="FT326" s="123"/>
      <c r="FU326" s="123"/>
      <c r="FV326" s="123"/>
      <c r="FW326" s="123"/>
      <c r="FX326" s="123"/>
      <c r="FY326" s="123"/>
      <c r="FZ326" s="123"/>
      <c r="GA326" s="123"/>
      <c r="GB326" s="123"/>
      <c r="GC326" s="123"/>
      <c r="GD326" s="123"/>
      <c r="GE326" s="123"/>
      <c r="GF326" s="123"/>
      <c r="GG326" s="123"/>
      <c r="GH326" s="123"/>
      <c r="GI326" s="123"/>
      <c r="GJ326" s="123"/>
      <c r="GK326" s="123"/>
      <c r="GL326" s="123"/>
      <c r="GM326" s="123"/>
      <c r="GN326" s="123"/>
      <c r="GO326" s="123"/>
      <c r="GP326" s="123"/>
      <c r="GQ326" s="123"/>
      <c r="GR326" s="123"/>
      <c r="GS326" s="123"/>
      <c r="GT326" s="123"/>
      <c r="GU326" s="123"/>
      <c r="GV326" s="123"/>
      <c r="GW326" s="123"/>
      <c r="GX326" s="123"/>
      <c r="GY326" s="123"/>
      <c r="GZ326" s="123"/>
      <c r="HA326" s="123"/>
      <c r="HB326" s="123"/>
      <c r="HC326" s="123"/>
      <c r="HD326" s="123"/>
      <c r="HE326" s="123"/>
      <c r="HF326" s="123"/>
      <c r="HG326" s="123"/>
      <c r="HH326" s="123"/>
      <c r="HI326" s="123"/>
      <c r="HJ326" s="123"/>
      <c r="HK326" s="123"/>
      <c r="HL326" s="123"/>
      <c r="HM326" s="123"/>
      <c r="HN326" s="123"/>
      <c r="HO326" s="123"/>
      <c r="HP326" s="123"/>
      <c r="HQ326" s="123"/>
      <c r="HR326" s="123"/>
      <c r="HS326" s="123"/>
      <c r="HT326" s="123"/>
      <c r="HU326" s="123"/>
      <c r="HV326" s="123"/>
      <c r="HW326" s="123"/>
      <c r="HX326" s="123"/>
      <c r="HY326" s="123"/>
      <c r="HZ326" s="123"/>
      <c r="IA326" s="123"/>
      <c r="IB326" s="123"/>
      <c r="IC326" s="123"/>
      <c r="ID326" s="123"/>
      <c r="IE326" s="123"/>
      <c r="IF326" s="123"/>
      <c r="IG326" s="123"/>
      <c r="IH326" s="123"/>
      <c r="II326" s="123"/>
      <c r="IJ326" s="123"/>
      <c r="IK326" s="123"/>
      <c r="IL326" s="123"/>
      <c r="IM326" s="123"/>
      <c r="IN326" s="123"/>
      <c r="IO326" s="123"/>
      <c r="IP326" s="123"/>
      <c r="IQ326" s="123"/>
      <c r="IR326" s="123"/>
      <c r="IS326" s="123"/>
      <c r="IT326" s="123"/>
      <c r="IU326" s="123"/>
    </row>
    <row r="327" spans="1:255" s="124" customFormat="1" ht="27.9" customHeight="1">
      <c r="A327" s="155"/>
      <c r="B327" s="724" t="s">
        <v>585</v>
      </c>
      <c r="C327" s="724"/>
      <c r="D327" s="227"/>
      <c r="E327" s="233"/>
      <c r="F327" s="123"/>
      <c r="G327" s="123"/>
      <c r="H327" s="401"/>
      <c r="I327" s="123"/>
      <c r="J327" s="123"/>
      <c r="K327" s="123"/>
      <c r="L327" s="123"/>
      <c r="M327" s="123"/>
      <c r="N327" s="123"/>
      <c r="O327" s="123"/>
      <c r="P327" s="123"/>
      <c r="Q327" s="123"/>
      <c r="R327" s="123"/>
      <c r="S327" s="123"/>
      <c r="T327" s="123"/>
      <c r="U327" s="123"/>
      <c r="V327" s="123"/>
      <c r="W327" s="123"/>
      <c r="X327" s="123"/>
      <c r="Y327" s="123"/>
      <c r="Z327" s="123"/>
      <c r="AA327" s="123"/>
      <c r="AB327" s="123"/>
      <c r="AC327" s="123"/>
      <c r="AD327" s="123"/>
      <c r="AE327" s="123"/>
      <c r="AF327" s="123"/>
      <c r="AG327" s="123"/>
      <c r="AH327" s="123"/>
      <c r="AI327" s="123"/>
      <c r="AJ327" s="123"/>
      <c r="AK327" s="123"/>
      <c r="AL327" s="123"/>
      <c r="AM327" s="123"/>
      <c r="AN327" s="123"/>
      <c r="AO327" s="123"/>
      <c r="AP327" s="123"/>
      <c r="AQ327" s="123"/>
      <c r="AR327" s="123"/>
      <c r="AS327" s="123"/>
      <c r="AT327" s="123"/>
      <c r="AU327" s="123"/>
      <c r="AV327" s="123"/>
      <c r="AW327" s="123"/>
      <c r="AX327" s="123"/>
      <c r="AY327" s="123"/>
      <c r="AZ327" s="123"/>
      <c r="BA327" s="123"/>
      <c r="BB327" s="123"/>
      <c r="BC327" s="123"/>
      <c r="BD327" s="123"/>
      <c r="BE327" s="123"/>
      <c r="BF327" s="123"/>
      <c r="BG327" s="123"/>
      <c r="BH327" s="123"/>
      <c r="BI327" s="123"/>
      <c r="BJ327" s="123"/>
      <c r="BK327" s="123"/>
      <c r="BL327" s="123"/>
      <c r="BM327" s="123"/>
      <c r="BN327" s="123"/>
      <c r="BO327" s="123"/>
      <c r="BP327" s="123"/>
      <c r="BQ327" s="123"/>
      <c r="BR327" s="123"/>
      <c r="BS327" s="123"/>
      <c r="BT327" s="123"/>
      <c r="BU327" s="123"/>
      <c r="BV327" s="123"/>
      <c r="BW327" s="123"/>
      <c r="BX327" s="123"/>
      <c r="BY327" s="123"/>
      <c r="BZ327" s="123"/>
      <c r="CA327" s="123"/>
      <c r="CB327" s="123"/>
      <c r="CC327" s="123"/>
      <c r="CD327" s="123"/>
      <c r="CE327" s="123"/>
      <c r="CF327" s="123"/>
      <c r="CG327" s="123"/>
      <c r="CH327" s="123"/>
      <c r="CI327" s="123"/>
      <c r="CJ327" s="123"/>
      <c r="CK327" s="123"/>
      <c r="CL327" s="123"/>
      <c r="CM327" s="123"/>
      <c r="CN327" s="123"/>
      <c r="CO327" s="123"/>
      <c r="CP327" s="123"/>
      <c r="CQ327" s="123"/>
      <c r="CR327" s="123"/>
      <c r="CS327" s="123"/>
      <c r="CT327" s="123"/>
      <c r="CU327" s="123"/>
      <c r="CV327" s="123"/>
      <c r="CW327" s="123"/>
      <c r="CX327" s="123"/>
      <c r="CY327" s="123"/>
      <c r="CZ327" s="123"/>
      <c r="DA327" s="123"/>
      <c r="DB327" s="123"/>
      <c r="DC327" s="123"/>
      <c r="DD327" s="123"/>
      <c r="DE327" s="123"/>
      <c r="DF327" s="123"/>
      <c r="DG327" s="123"/>
      <c r="DH327" s="123"/>
      <c r="DI327" s="123"/>
      <c r="DJ327" s="123"/>
      <c r="DK327" s="123"/>
      <c r="DL327" s="123"/>
      <c r="DM327" s="123"/>
      <c r="DN327" s="123"/>
      <c r="DO327" s="123"/>
      <c r="DP327" s="123"/>
      <c r="DQ327" s="123"/>
      <c r="DR327" s="123"/>
      <c r="DS327" s="123"/>
      <c r="DT327" s="123"/>
      <c r="DU327" s="123"/>
      <c r="DV327" s="123"/>
      <c r="DW327" s="123"/>
      <c r="DX327" s="123"/>
      <c r="DY327" s="123"/>
      <c r="DZ327" s="123"/>
      <c r="EA327" s="123"/>
      <c r="EB327" s="123"/>
      <c r="EC327" s="123"/>
      <c r="ED327" s="123"/>
      <c r="EE327" s="123"/>
      <c r="EF327" s="123"/>
      <c r="EG327" s="123"/>
      <c r="EH327" s="123"/>
      <c r="EI327" s="123"/>
      <c r="EJ327" s="123"/>
      <c r="EK327" s="123"/>
      <c r="EL327" s="123"/>
      <c r="EM327" s="123"/>
      <c r="EN327" s="123"/>
      <c r="EO327" s="123"/>
      <c r="EP327" s="123"/>
      <c r="EQ327" s="123"/>
      <c r="ER327" s="123"/>
      <c r="ES327" s="123"/>
      <c r="ET327" s="123"/>
      <c r="EU327" s="123"/>
      <c r="EV327" s="123"/>
      <c r="EW327" s="123"/>
      <c r="EX327" s="123"/>
      <c r="EY327" s="123"/>
      <c r="EZ327" s="123"/>
      <c r="FA327" s="123"/>
      <c r="FB327" s="123"/>
      <c r="FC327" s="123"/>
      <c r="FD327" s="123"/>
      <c r="FE327" s="123"/>
      <c r="FF327" s="123"/>
      <c r="FG327" s="123"/>
      <c r="FH327" s="123"/>
      <c r="FI327" s="123"/>
      <c r="FJ327" s="123"/>
      <c r="FK327" s="123"/>
      <c r="FL327" s="123"/>
      <c r="FM327" s="123"/>
      <c r="FN327" s="123"/>
      <c r="FO327" s="123"/>
      <c r="FP327" s="123"/>
      <c r="FQ327" s="123"/>
      <c r="FR327" s="123"/>
      <c r="FS327" s="123"/>
      <c r="FT327" s="123"/>
      <c r="FU327" s="123"/>
      <c r="FV327" s="123"/>
      <c r="FW327" s="123"/>
      <c r="FX327" s="123"/>
      <c r="FY327" s="123"/>
      <c r="FZ327" s="123"/>
      <c r="GA327" s="123"/>
      <c r="GB327" s="123"/>
      <c r="GC327" s="123"/>
      <c r="GD327" s="123"/>
      <c r="GE327" s="123"/>
      <c r="GF327" s="123"/>
      <c r="GG327" s="123"/>
      <c r="GH327" s="123"/>
      <c r="GI327" s="123"/>
      <c r="GJ327" s="123"/>
      <c r="GK327" s="123"/>
      <c r="GL327" s="123"/>
      <c r="GM327" s="123"/>
      <c r="GN327" s="123"/>
      <c r="GO327" s="123"/>
      <c r="GP327" s="123"/>
      <c r="GQ327" s="123"/>
      <c r="GR327" s="123"/>
      <c r="GS327" s="123"/>
      <c r="GT327" s="123"/>
      <c r="GU327" s="123"/>
      <c r="GV327" s="123"/>
      <c r="GW327" s="123"/>
      <c r="GX327" s="123"/>
      <c r="GY327" s="123"/>
      <c r="GZ327" s="123"/>
      <c r="HA327" s="123"/>
      <c r="HB327" s="123"/>
      <c r="HC327" s="123"/>
      <c r="HD327" s="123"/>
      <c r="HE327" s="123"/>
      <c r="HF327" s="123"/>
      <c r="HG327" s="123"/>
      <c r="HH327" s="123"/>
      <c r="HI327" s="123"/>
      <c r="HJ327" s="123"/>
      <c r="HK327" s="123"/>
      <c r="HL327" s="123"/>
      <c r="HM327" s="123"/>
      <c r="HN327" s="123"/>
      <c r="HO327" s="123"/>
      <c r="HP327" s="123"/>
      <c r="HQ327" s="123"/>
      <c r="HR327" s="123"/>
      <c r="HS327" s="123"/>
      <c r="HT327" s="123"/>
      <c r="HU327" s="123"/>
      <c r="HV327" s="123"/>
      <c r="HW327" s="123"/>
      <c r="HX327" s="123"/>
      <c r="HY327" s="123"/>
      <c r="HZ327" s="123"/>
      <c r="IA327" s="123"/>
      <c r="IB327" s="123"/>
      <c r="IC327" s="123"/>
      <c r="ID327" s="123"/>
      <c r="IE327" s="123"/>
      <c r="IF327" s="123"/>
      <c r="IG327" s="123"/>
      <c r="IH327" s="123"/>
      <c r="II327" s="123"/>
      <c r="IJ327" s="123"/>
      <c r="IK327" s="123"/>
      <c r="IL327" s="123"/>
      <c r="IM327" s="123"/>
      <c r="IN327" s="123"/>
      <c r="IO327" s="123"/>
      <c r="IP327" s="123"/>
      <c r="IQ327" s="123"/>
      <c r="IR327" s="123"/>
      <c r="IS327" s="123"/>
      <c r="IT327" s="123"/>
      <c r="IU327" s="123"/>
    </row>
    <row r="328" spans="1:255" s="124" customFormat="1" ht="27.9" customHeight="1">
      <c r="A328" s="155"/>
      <c r="B328" s="724" t="s">
        <v>580</v>
      </c>
      <c r="C328" s="724"/>
      <c r="D328" s="227"/>
      <c r="E328" s="233"/>
      <c r="F328" s="123"/>
      <c r="G328" s="123"/>
      <c r="H328" s="401"/>
      <c r="I328" s="123"/>
      <c r="J328" s="123"/>
      <c r="K328" s="123"/>
      <c r="L328" s="123"/>
      <c r="M328" s="123"/>
      <c r="N328" s="123"/>
      <c r="O328" s="123"/>
      <c r="P328" s="123"/>
      <c r="Q328" s="123"/>
      <c r="R328" s="123"/>
      <c r="S328" s="123"/>
      <c r="T328" s="123"/>
      <c r="U328" s="123"/>
      <c r="V328" s="123"/>
      <c r="W328" s="123"/>
      <c r="X328" s="123"/>
      <c r="Y328" s="123"/>
      <c r="Z328" s="123"/>
      <c r="AA328" s="123"/>
      <c r="AB328" s="123"/>
      <c r="AC328" s="123"/>
      <c r="AD328" s="123"/>
      <c r="AE328" s="123"/>
      <c r="AF328" s="123"/>
      <c r="AG328" s="123"/>
      <c r="AH328" s="123"/>
      <c r="AI328" s="123"/>
      <c r="AJ328" s="123"/>
      <c r="AK328" s="123"/>
      <c r="AL328" s="123"/>
      <c r="AM328" s="123"/>
      <c r="AN328" s="123"/>
      <c r="AO328" s="123"/>
      <c r="AP328" s="123"/>
      <c r="AQ328" s="123"/>
      <c r="AR328" s="123"/>
      <c r="AS328" s="123"/>
      <c r="AT328" s="123"/>
      <c r="AU328" s="123"/>
      <c r="AV328" s="123"/>
      <c r="AW328" s="123"/>
      <c r="AX328" s="123"/>
      <c r="AY328" s="123"/>
      <c r="AZ328" s="123"/>
      <c r="BA328" s="123"/>
      <c r="BB328" s="123"/>
      <c r="BC328" s="123"/>
      <c r="BD328" s="123"/>
      <c r="BE328" s="123"/>
      <c r="BF328" s="123"/>
      <c r="BG328" s="123"/>
      <c r="BH328" s="123"/>
      <c r="BI328" s="123"/>
      <c r="BJ328" s="123"/>
      <c r="BK328" s="123"/>
      <c r="BL328" s="123"/>
      <c r="BM328" s="123"/>
      <c r="BN328" s="123"/>
      <c r="BO328" s="123"/>
      <c r="BP328" s="123"/>
      <c r="BQ328" s="123"/>
      <c r="BR328" s="123"/>
      <c r="BS328" s="123"/>
      <c r="BT328" s="123"/>
      <c r="BU328" s="123"/>
      <c r="BV328" s="123"/>
      <c r="BW328" s="123"/>
      <c r="BX328" s="123"/>
      <c r="BY328" s="123"/>
      <c r="BZ328" s="123"/>
      <c r="CA328" s="123"/>
      <c r="CB328" s="123"/>
      <c r="CC328" s="123"/>
      <c r="CD328" s="123"/>
      <c r="CE328" s="123"/>
      <c r="CF328" s="123"/>
      <c r="CG328" s="123"/>
      <c r="CH328" s="123"/>
      <c r="CI328" s="123"/>
      <c r="CJ328" s="123"/>
      <c r="CK328" s="123"/>
      <c r="CL328" s="123"/>
      <c r="CM328" s="123"/>
      <c r="CN328" s="123"/>
      <c r="CO328" s="123"/>
      <c r="CP328" s="123"/>
      <c r="CQ328" s="123"/>
      <c r="CR328" s="123"/>
      <c r="CS328" s="123"/>
      <c r="CT328" s="123"/>
      <c r="CU328" s="123"/>
      <c r="CV328" s="123"/>
      <c r="CW328" s="123"/>
      <c r="CX328" s="123"/>
      <c r="CY328" s="123"/>
      <c r="CZ328" s="123"/>
      <c r="DA328" s="123"/>
      <c r="DB328" s="123"/>
      <c r="DC328" s="123"/>
      <c r="DD328" s="123"/>
      <c r="DE328" s="123"/>
      <c r="DF328" s="123"/>
      <c r="DG328" s="123"/>
      <c r="DH328" s="123"/>
      <c r="DI328" s="123"/>
      <c r="DJ328" s="123"/>
      <c r="DK328" s="123"/>
      <c r="DL328" s="123"/>
      <c r="DM328" s="123"/>
      <c r="DN328" s="123"/>
      <c r="DO328" s="123"/>
      <c r="DP328" s="123"/>
      <c r="DQ328" s="123"/>
      <c r="DR328" s="123"/>
      <c r="DS328" s="123"/>
      <c r="DT328" s="123"/>
      <c r="DU328" s="123"/>
      <c r="DV328" s="123"/>
      <c r="DW328" s="123"/>
      <c r="DX328" s="123"/>
      <c r="DY328" s="123"/>
      <c r="DZ328" s="123"/>
      <c r="EA328" s="123"/>
      <c r="EB328" s="123"/>
      <c r="EC328" s="123"/>
      <c r="ED328" s="123"/>
      <c r="EE328" s="123"/>
      <c r="EF328" s="123"/>
      <c r="EG328" s="123"/>
      <c r="EH328" s="123"/>
      <c r="EI328" s="123"/>
      <c r="EJ328" s="123"/>
      <c r="EK328" s="123"/>
      <c r="EL328" s="123"/>
      <c r="EM328" s="123"/>
      <c r="EN328" s="123"/>
      <c r="EO328" s="123"/>
      <c r="EP328" s="123"/>
      <c r="EQ328" s="123"/>
      <c r="ER328" s="123"/>
      <c r="ES328" s="123"/>
      <c r="ET328" s="123"/>
      <c r="EU328" s="123"/>
      <c r="EV328" s="123"/>
      <c r="EW328" s="123"/>
      <c r="EX328" s="123"/>
      <c r="EY328" s="123"/>
      <c r="EZ328" s="123"/>
      <c r="FA328" s="123"/>
      <c r="FB328" s="123"/>
      <c r="FC328" s="123"/>
      <c r="FD328" s="123"/>
      <c r="FE328" s="123"/>
      <c r="FF328" s="123"/>
      <c r="FG328" s="123"/>
      <c r="FH328" s="123"/>
      <c r="FI328" s="123"/>
      <c r="FJ328" s="123"/>
      <c r="FK328" s="123"/>
      <c r="FL328" s="123"/>
      <c r="FM328" s="123"/>
      <c r="FN328" s="123"/>
      <c r="FO328" s="123"/>
      <c r="FP328" s="123"/>
      <c r="FQ328" s="123"/>
      <c r="FR328" s="123"/>
      <c r="FS328" s="123"/>
      <c r="FT328" s="123"/>
      <c r="FU328" s="123"/>
      <c r="FV328" s="123"/>
      <c r="FW328" s="123"/>
      <c r="FX328" s="123"/>
      <c r="FY328" s="123"/>
      <c r="FZ328" s="123"/>
      <c r="GA328" s="123"/>
      <c r="GB328" s="123"/>
      <c r="GC328" s="123"/>
      <c r="GD328" s="123"/>
      <c r="GE328" s="123"/>
      <c r="GF328" s="123"/>
      <c r="GG328" s="123"/>
      <c r="GH328" s="123"/>
      <c r="GI328" s="123"/>
      <c r="GJ328" s="123"/>
      <c r="GK328" s="123"/>
      <c r="GL328" s="123"/>
      <c r="GM328" s="123"/>
      <c r="GN328" s="123"/>
      <c r="GO328" s="123"/>
      <c r="GP328" s="123"/>
      <c r="GQ328" s="123"/>
      <c r="GR328" s="123"/>
      <c r="GS328" s="123"/>
      <c r="GT328" s="123"/>
      <c r="GU328" s="123"/>
      <c r="GV328" s="123"/>
      <c r="GW328" s="123"/>
      <c r="GX328" s="123"/>
      <c r="GY328" s="123"/>
      <c r="GZ328" s="123"/>
      <c r="HA328" s="123"/>
      <c r="HB328" s="123"/>
      <c r="HC328" s="123"/>
      <c r="HD328" s="123"/>
      <c r="HE328" s="123"/>
      <c r="HF328" s="123"/>
      <c r="HG328" s="123"/>
      <c r="HH328" s="123"/>
      <c r="HI328" s="123"/>
      <c r="HJ328" s="123"/>
      <c r="HK328" s="123"/>
      <c r="HL328" s="123"/>
      <c r="HM328" s="123"/>
      <c r="HN328" s="123"/>
      <c r="HO328" s="123"/>
      <c r="HP328" s="123"/>
      <c r="HQ328" s="123"/>
      <c r="HR328" s="123"/>
      <c r="HS328" s="123"/>
      <c r="HT328" s="123"/>
      <c r="HU328" s="123"/>
      <c r="HV328" s="123"/>
      <c r="HW328" s="123"/>
      <c r="HX328" s="123"/>
      <c r="HY328" s="123"/>
      <c r="HZ328" s="123"/>
      <c r="IA328" s="123"/>
      <c r="IB328" s="123"/>
      <c r="IC328" s="123"/>
      <c r="ID328" s="123"/>
      <c r="IE328" s="123"/>
      <c r="IF328" s="123"/>
      <c r="IG328" s="123"/>
      <c r="IH328" s="123"/>
      <c r="II328" s="123"/>
      <c r="IJ328" s="123"/>
      <c r="IK328" s="123"/>
      <c r="IL328" s="123"/>
      <c r="IM328" s="123"/>
      <c r="IN328" s="123"/>
      <c r="IO328" s="123"/>
      <c r="IP328" s="123"/>
      <c r="IQ328" s="123"/>
      <c r="IR328" s="123"/>
      <c r="IS328" s="123"/>
      <c r="IT328" s="123"/>
      <c r="IU328" s="123"/>
    </row>
    <row r="329" spans="1:255" s="124" customFormat="1" ht="27.9" customHeight="1">
      <c r="A329" s="152"/>
      <c r="B329" s="724" t="s">
        <v>581</v>
      </c>
      <c r="C329" s="724"/>
      <c r="D329" s="227"/>
      <c r="E329" s="233"/>
      <c r="F329" s="123"/>
      <c r="G329" s="123"/>
      <c r="H329" s="401"/>
      <c r="I329" s="123"/>
      <c r="J329" s="123"/>
      <c r="K329" s="123"/>
      <c r="L329" s="123"/>
      <c r="M329" s="123"/>
      <c r="N329" s="123"/>
      <c r="O329" s="123"/>
      <c r="P329" s="123"/>
      <c r="Q329" s="123"/>
      <c r="R329" s="123"/>
      <c r="S329" s="123"/>
      <c r="T329" s="123"/>
      <c r="U329" s="123"/>
      <c r="V329" s="123"/>
      <c r="W329" s="123"/>
      <c r="X329" s="123"/>
      <c r="Y329" s="123"/>
      <c r="Z329" s="123"/>
      <c r="AA329" s="123"/>
      <c r="AB329" s="123"/>
      <c r="AC329" s="123"/>
      <c r="AD329" s="123"/>
      <c r="AE329" s="123"/>
      <c r="AF329" s="123"/>
      <c r="AG329" s="123"/>
      <c r="AH329" s="123"/>
      <c r="AI329" s="123"/>
      <c r="AJ329" s="123"/>
      <c r="AK329" s="123"/>
      <c r="AL329" s="123"/>
      <c r="AM329" s="123"/>
      <c r="AN329" s="123"/>
      <c r="AO329" s="123"/>
      <c r="AP329" s="123"/>
      <c r="AQ329" s="123"/>
      <c r="AR329" s="123"/>
      <c r="AS329" s="123"/>
      <c r="AT329" s="123"/>
      <c r="AU329" s="123"/>
      <c r="AV329" s="123"/>
      <c r="AW329" s="123"/>
      <c r="AX329" s="123"/>
      <c r="AY329" s="123"/>
      <c r="AZ329" s="123"/>
      <c r="BA329" s="123"/>
      <c r="BB329" s="123"/>
      <c r="BC329" s="123"/>
      <c r="BD329" s="123"/>
      <c r="BE329" s="123"/>
      <c r="BF329" s="123"/>
      <c r="BG329" s="123"/>
      <c r="BH329" s="123"/>
      <c r="BI329" s="123"/>
      <c r="BJ329" s="123"/>
      <c r="BK329" s="123"/>
      <c r="BL329" s="123"/>
      <c r="BM329" s="123"/>
      <c r="BN329" s="123"/>
      <c r="BO329" s="123"/>
      <c r="BP329" s="123"/>
      <c r="BQ329" s="123"/>
      <c r="BR329" s="123"/>
      <c r="BS329" s="123"/>
      <c r="BT329" s="123"/>
      <c r="BU329" s="123"/>
      <c r="BV329" s="123"/>
      <c r="BW329" s="123"/>
      <c r="BX329" s="123"/>
      <c r="BY329" s="123"/>
      <c r="BZ329" s="123"/>
      <c r="CA329" s="123"/>
      <c r="CB329" s="123"/>
      <c r="CC329" s="123"/>
      <c r="CD329" s="123"/>
      <c r="CE329" s="123"/>
      <c r="CF329" s="123"/>
      <c r="CG329" s="123"/>
      <c r="CH329" s="123"/>
      <c r="CI329" s="123"/>
      <c r="CJ329" s="123"/>
      <c r="CK329" s="123"/>
      <c r="CL329" s="123"/>
      <c r="CM329" s="123"/>
      <c r="CN329" s="123"/>
      <c r="CO329" s="123"/>
      <c r="CP329" s="123"/>
      <c r="CQ329" s="123"/>
      <c r="CR329" s="123"/>
      <c r="CS329" s="123"/>
      <c r="CT329" s="123"/>
      <c r="CU329" s="123"/>
      <c r="CV329" s="123"/>
      <c r="CW329" s="123"/>
      <c r="CX329" s="123"/>
      <c r="CY329" s="123"/>
      <c r="CZ329" s="123"/>
      <c r="DA329" s="123"/>
      <c r="DB329" s="123"/>
      <c r="DC329" s="123"/>
      <c r="DD329" s="123"/>
      <c r="DE329" s="123"/>
      <c r="DF329" s="123"/>
      <c r="DG329" s="123"/>
      <c r="DH329" s="123"/>
      <c r="DI329" s="123"/>
      <c r="DJ329" s="123"/>
      <c r="DK329" s="123"/>
      <c r="DL329" s="123"/>
      <c r="DM329" s="123"/>
      <c r="DN329" s="123"/>
      <c r="DO329" s="123"/>
      <c r="DP329" s="123"/>
      <c r="DQ329" s="123"/>
      <c r="DR329" s="123"/>
      <c r="DS329" s="123"/>
      <c r="DT329" s="123"/>
      <c r="DU329" s="123"/>
      <c r="DV329" s="123"/>
      <c r="DW329" s="123"/>
      <c r="DX329" s="123"/>
      <c r="DY329" s="123"/>
      <c r="DZ329" s="123"/>
      <c r="EA329" s="123"/>
      <c r="EB329" s="123"/>
      <c r="EC329" s="123"/>
      <c r="ED329" s="123"/>
      <c r="EE329" s="123"/>
      <c r="EF329" s="123"/>
      <c r="EG329" s="123"/>
      <c r="EH329" s="123"/>
      <c r="EI329" s="123"/>
      <c r="EJ329" s="123"/>
      <c r="EK329" s="123"/>
      <c r="EL329" s="123"/>
      <c r="EM329" s="123"/>
      <c r="EN329" s="123"/>
      <c r="EO329" s="123"/>
      <c r="EP329" s="123"/>
      <c r="EQ329" s="123"/>
      <c r="ER329" s="123"/>
      <c r="ES329" s="123"/>
      <c r="ET329" s="123"/>
      <c r="EU329" s="123"/>
      <c r="EV329" s="123"/>
      <c r="EW329" s="123"/>
      <c r="EX329" s="123"/>
      <c r="EY329" s="123"/>
      <c r="EZ329" s="123"/>
      <c r="FA329" s="123"/>
      <c r="FB329" s="123"/>
      <c r="FC329" s="123"/>
      <c r="FD329" s="123"/>
      <c r="FE329" s="123"/>
      <c r="FF329" s="123"/>
      <c r="FG329" s="123"/>
      <c r="FH329" s="123"/>
      <c r="FI329" s="123"/>
      <c r="FJ329" s="123"/>
      <c r="FK329" s="123"/>
      <c r="FL329" s="123"/>
      <c r="FM329" s="123"/>
      <c r="FN329" s="123"/>
      <c r="FO329" s="123"/>
      <c r="FP329" s="123"/>
      <c r="FQ329" s="123"/>
      <c r="FR329" s="123"/>
      <c r="FS329" s="123"/>
      <c r="FT329" s="123"/>
      <c r="FU329" s="123"/>
      <c r="FV329" s="123"/>
      <c r="FW329" s="123"/>
      <c r="FX329" s="123"/>
      <c r="FY329" s="123"/>
      <c r="FZ329" s="123"/>
      <c r="GA329" s="123"/>
      <c r="GB329" s="123"/>
      <c r="GC329" s="123"/>
      <c r="GD329" s="123"/>
      <c r="GE329" s="123"/>
      <c r="GF329" s="123"/>
      <c r="GG329" s="123"/>
      <c r="GH329" s="123"/>
      <c r="GI329" s="123"/>
      <c r="GJ329" s="123"/>
      <c r="GK329" s="123"/>
      <c r="GL329" s="123"/>
      <c r="GM329" s="123"/>
      <c r="GN329" s="123"/>
      <c r="GO329" s="123"/>
      <c r="GP329" s="123"/>
      <c r="GQ329" s="123"/>
      <c r="GR329" s="123"/>
      <c r="GS329" s="123"/>
      <c r="GT329" s="123"/>
      <c r="GU329" s="123"/>
      <c r="GV329" s="123"/>
      <c r="GW329" s="123"/>
      <c r="GX329" s="123"/>
      <c r="GY329" s="123"/>
      <c r="GZ329" s="123"/>
      <c r="HA329" s="123"/>
      <c r="HB329" s="123"/>
      <c r="HC329" s="123"/>
      <c r="HD329" s="123"/>
      <c r="HE329" s="123"/>
      <c r="HF329" s="123"/>
      <c r="HG329" s="123"/>
      <c r="HH329" s="123"/>
      <c r="HI329" s="123"/>
      <c r="HJ329" s="123"/>
      <c r="HK329" s="123"/>
      <c r="HL329" s="123"/>
      <c r="HM329" s="123"/>
      <c r="HN329" s="123"/>
      <c r="HO329" s="123"/>
      <c r="HP329" s="123"/>
      <c r="HQ329" s="123"/>
      <c r="HR329" s="123"/>
      <c r="HS329" s="123"/>
      <c r="HT329" s="123"/>
      <c r="HU329" s="123"/>
      <c r="HV329" s="123"/>
      <c r="HW329" s="123"/>
      <c r="HX329" s="123"/>
      <c r="HY329" s="123"/>
      <c r="HZ329" s="123"/>
      <c r="IA329" s="123"/>
      <c r="IB329" s="123"/>
      <c r="IC329" s="123"/>
      <c r="ID329" s="123"/>
      <c r="IE329" s="123"/>
      <c r="IF329" s="123"/>
      <c r="IG329" s="123"/>
      <c r="IH329" s="123"/>
      <c r="II329" s="123"/>
      <c r="IJ329" s="123"/>
      <c r="IK329" s="123"/>
      <c r="IL329" s="123"/>
      <c r="IM329" s="123"/>
      <c r="IN329" s="123"/>
      <c r="IO329" s="123"/>
      <c r="IP329" s="123"/>
      <c r="IQ329" s="123"/>
      <c r="IR329" s="123"/>
      <c r="IS329" s="123"/>
      <c r="IT329" s="123"/>
      <c r="IU329" s="123"/>
    </row>
    <row r="330" spans="1:255" s="124" customFormat="1" ht="27.9" customHeight="1">
      <c r="A330" s="155"/>
      <c r="B330" s="724" t="s">
        <v>586</v>
      </c>
      <c r="C330" s="724"/>
      <c r="D330" s="227"/>
      <c r="E330" s="233"/>
      <c r="F330" s="123"/>
      <c r="G330" s="123"/>
      <c r="H330" s="401"/>
      <c r="I330" s="123"/>
      <c r="J330" s="123"/>
      <c r="K330" s="123"/>
      <c r="L330" s="123"/>
      <c r="M330" s="123"/>
      <c r="N330" s="123"/>
      <c r="O330" s="123"/>
      <c r="P330" s="123"/>
      <c r="Q330" s="123"/>
      <c r="R330" s="123"/>
      <c r="S330" s="123"/>
      <c r="T330" s="123"/>
      <c r="U330" s="123"/>
      <c r="V330" s="123"/>
      <c r="W330" s="123"/>
      <c r="X330" s="123"/>
      <c r="Y330" s="123"/>
      <c r="Z330" s="123"/>
      <c r="AA330" s="123"/>
      <c r="AB330" s="123"/>
      <c r="AC330" s="123"/>
      <c r="AD330" s="123"/>
      <c r="AE330" s="123"/>
      <c r="AF330" s="123"/>
      <c r="AG330" s="123"/>
      <c r="AH330" s="123"/>
      <c r="AI330" s="123"/>
      <c r="AJ330" s="123"/>
      <c r="AK330" s="123"/>
      <c r="AL330" s="123"/>
      <c r="AM330" s="123"/>
      <c r="AN330" s="123"/>
      <c r="AO330" s="123"/>
      <c r="AP330" s="123"/>
      <c r="AQ330" s="123"/>
      <c r="AR330" s="123"/>
      <c r="AS330" s="123"/>
      <c r="AT330" s="123"/>
      <c r="AU330" s="123"/>
      <c r="AV330" s="123"/>
      <c r="AW330" s="123"/>
      <c r="AX330" s="123"/>
      <c r="AY330" s="123"/>
      <c r="AZ330" s="123"/>
      <c r="BA330" s="123"/>
      <c r="BB330" s="123"/>
      <c r="BC330" s="123"/>
      <c r="BD330" s="123"/>
      <c r="BE330" s="123"/>
      <c r="BF330" s="123"/>
      <c r="BG330" s="123"/>
      <c r="BH330" s="123"/>
      <c r="BI330" s="123"/>
      <c r="BJ330" s="123"/>
      <c r="BK330" s="123"/>
      <c r="BL330" s="123"/>
      <c r="BM330" s="123"/>
      <c r="BN330" s="123"/>
      <c r="BO330" s="123"/>
      <c r="BP330" s="123"/>
      <c r="BQ330" s="123"/>
      <c r="BR330" s="123"/>
      <c r="BS330" s="123"/>
      <c r="BT330" s="123"/>
      <c r="BU330" s="123"/>
      <c r="BV330" s="123"/>
      <c r="BW330" s="123"/>
      <c r="BX330" s="123"/>
      <c r="BY330" s="123"/>
      <c r="BZ330" s="123"/>
      <c r="CA330" s="123"/>
      <c r="CB330" s="123"/>
      <c r="CC330" s="123"/>
      <c r="CD330" s="123"/>
      <c r="CE330" s="123"/>
      <c r="CF330" s="123"/>
      <c r="CG330" s="123"/>
      <c r="CH330" s="123"/>
      <c r="CI330" s="123"/>
      <c r="CJ330" s="123"/>
      <c r="CK330" s="123"/>
      <c r="CL330" s="123"/>
      <c r="CM330" s="123"/>
      <c r="CN330" s="123"/>
      <c r="CO330" s="123"/>
      <c r="CP330" s="123"/>
      <c r="CQ330" s="123"/>
      <c r="CR330" s="123"/>
      <c r="CS330" s="123"/>
      <c r="CT330" s="123"/>
      <c r="CU330" s="123"/>
      <c r="CV330" s="123"/>
      <c r="CW330" s="123"/>
      <c r="CX330" s="123"/>
      <c r="CY330" s="123"/>
      <c r="CZ330" s="123"/>
      <c r="DA330" s="123"/>
      <c r="DB330" s="123"/>
      <c r="DC330" s="123"/>
      <c r="DD330" s="123"/>
      <c r="DE330" s="123"/>
      <c r="DF330" s="123"/>
      <c r="DG330" s="123"/>
      <c r="DH330" s="123"/>
      <c r="DI330" s="123"/>
      <c r="DJ330" s="123"/>
      <c r="DK330" s="123"/>
      <c r="DL330" s="123"/>
      <c r="DM330" s="123"/>
      <c r="DN330" s="123"/>
      <c r="DO330" s="123"/>
      <c r="DP330" s="123"/>
      <c r="DQ330" s="123"/>
      <c r="DR330" s="123"/>
      <c r="DS330" s="123"/>
      <c r="DT330" s="123"/>
      <c r="DU330" s="123"/>
      <c r="DV330" s="123"/>
      <c r="DW330" s="123"/>
      <c r="DX330" s="123"/>
      <c r="DY330" s="123"/>
      <c r="DZ330" s="123"/>
      <c r="EA330" s="123"/>
      <c r="EB330" s="123"/>
      <c r="EC330" s="123"/>
      <c r="ED330" s="123"/>
      <c r="EE330" s="123"/>
      <c r="EF330" s="123"/>
      <c r="EG330" s="123"/>
      <c r="EH330" s="123"/>
      <c r="EI330" s="123"/>
      <c r="EJ330" s="123"/>
      <c r="EK330" s="123"/>
      <c r="EL330" s="123"/>
      <c r="EM330" s="123"/>
      <c r="EN330" s="123"/>
      <c r="EO330" s="123"/>
      <c r="EP330" s="123"/>
      <c r="EQ330" s="123"/>
      <c r="ER330" s="123"/>
      <c r="ES330" s="123"/>
      <c r="ET330" s="123"/>
      <c r="EU330" s="123"/>
      <c r="EV330" s="123"/>
      <c r="EW330" s="123"/>
      <c r="EX330" s="123"/>
      <c r="EY330" s="123"/>
      <c r="EZ330" s="123"/>
      <c r="FA330" s="123"/>
      <c r="FB330" s="123"/>
      <c r="FC330" s="123"/>
      <c r="FD330" s="123"/>
      <c r="FE330" s="123"/>
      <c r="FF330" s="123"/>
      <c r="FG330" s="123"/>
      <c r="FH330" s="123"/>
      <c r="FI330" s="123"/>
      <c r="FJ330" s="123"/>
      <c r="FK330" s="123"/>
      <c r="FL330" s="123"/>
      <c r="FM330" s="123"/>
      <c r="FN330" s="123"/>
      <c r="FO330" s="123"/>
      <c r="FP330" s="123"/>
      <c r="FQ330" s="123"/>
      <c r="FR330" s="123"/>
      <c r="FS330" s="123"/>
      <c r="FT330" s="123"/>
      <c r="FU330" s="123"/>
      <c r="FV330" s="123"/>
      <c r="FW330" s="123"/>
      <c r="FX330" s="123"/>
      <c r="FY330" s="123"/>
      <c r="FZ330" s="123"/>
      <c r="GA330" s="123"/>
      <c r="GB330" s="123"/>
      <c r="GC330" s="123"/>
      <c r="GD330" s="123"/>
      <c r="GE330" s="123"/>
      <c r="GF330" s="123"/>
      <c r="GG330" s="123"/>
      <c r="GH330" s="123"/>
      <c r="GI330" s="123"/>
      <c r="GJ330" s="123"/>
      <c r="GK330" s="123"/>
      <c r="GL330" s="123"/>
      <c r="GM330" s="123"/>
      <c r="GN330" s="123"/>
      <c r="GO330" s="123"/>
      <c r="GP330" s="123"/>
      <c r="GQ330" s="123"/>
      <c r="GR330" s="123"/>
      <c r="GS330" s="123"/>
      <c r="GT330" s="123"/>
      <c r="GU330" s="123"/>
      <c r="GV330" s="123"/>
      <c r="GW330" s="123"/>
      <c r="GX330" s="123"/>
      <c r="GY330" s="123"/>
      <c r="GZ330" s="123"/>
      <c r="HA330" s="123"/>
      <c r="HB330" s="123"/>
      <c r="HC330" s="123"/>
      <c r="HD330" s="123"/>
      <c r="HE330" s="123"/>
      <c r="HF330" s="123"/>
      <c r="HG330" s="123"/>
      <c r="HH330" s="123"/>
      <c r="HI330" s="123"/>
      <c r="HJ330" s="123"/>
      <c r="HK330" s="123"/>
      <c r="HL330" s="123"/>
      <c r="HM330" s="123"/>
      <c r="HN330" s="123"/>
      <c r="HO330" s="123"/>
      <c r="HP330" s="123"/>
      <c r="HQ330" s="123"/>
      <c r="HR330" s="123"/>
      <c r="HS330" s="123"/>
      <c r="HT330" s="123"/>
      <c r="HU330" s="123"/>
      <c r="HV330" s="123"/>
      <c r="HW330" s="123"/>
      <c r="HX330" s="123"/>
      <c r="HY330" s="123"/>
      <c r="HZ330" s="123"/>
      <c r="IA330" s="123"/>
      <c r="IB330" s="123"/>
      <c r="IC330" s="123"/>
      <c r="ID330" s="123"/>
      <c r="IE330" s="123"/>
      <c r="IF330" s="123"/>
      <c r="IG330" s="123"/>
      <c r="IH330" s="123"/>
      <c r="II330" s="123"/>
      <c r="IJ330" s="123"/>
      <c r="IK330" s="123"/>
      <c r="IL330" s="123"/>
      <c r="IM330" s="123"/>
      <c r="IN330" s="123"/>
      <c r="IO330" s="123"/>
      <c r="IP330" s="123"/>
      <c r="IQ330" s="123"/>
      <c r="IR330" s="123"/>
      <c r="IS330" s="123"/>
      <c r="IT330" s="123"/>
      <c r="IU330" s="123"/>
    </row>
    <row r="331" spans="1:255" s="124" customFormat="1" ht="27.9" customHeight="1">
      <c r="A331" s="155"/>
      <c r="B331" s="724" t="s">
        <v>587</v>
      </c>
      <c r="C331" s="724"/>
      <c r="D331" s="227"/>
      <c r="E331" s="233"/>
      <c r="F331" s="123"/>
      <c r="G331" s="123"/>
      <c r="H331" s="401"/>
      <c r="I331" s="123"/>
      <c r="J331" s="123"/>
      <c r="K331" s="123"/>
      <c r="L331" s="123"/>
      <c r="M331" s="123"/>
      <c r="N331" s="123"/>
      <c r="O331" s="123"/>
      <c r="P331" s="123"/>
      <c r="Q331" s="123"/>
      <c r="R331" s="123"/>
      <c r="S331" s="123"/>
      <c r="T331" s="123"/>
      <c r="U331" s="123"/>
      <c r="V331" s="123"/>
      <c r="W331" s="123"/>
      <c r="X331" s="123"/>
      <c r="Y331" s="123"/>
      <c r="Z331" s="123"/>
      <c r="AA331" s="123"/>
      <c r="AB331" s="123"/>
      <c r="AC331" s="123"/>
      <c r="AD331" s="123"/>
      <c r="AE331" s="123"/>
      <c r="AF331" s="123"/>
      <c r="AG331" s="123"/>
      <c r="AH331" s="123"/>
      <c r="AI331" s="123"/>
      <c r="AJ331" s="123"/>
      <c r="AK331" s="123"/>
      <c r="AL331" s="123"/>
      <c r="AM331" s="123"/>
      <c r="AN331" s="123"/>
      <c r="AO331" s="123"/>
      <c r="AP331" s="123"/>
      <c r="AQ331" s="123"/>
      <c r="AR331" s="123"/>
      <c r="AS331" s="123"/>
      <c r="AT331" s="123"/>
      <c r="AU331" s="123"/>
      <c r="AV331" s="123"/>
      <c r="AW331" s="123"/>
      <c r="AX331" s="123"/>
      <c r="AY331" s="123"/>
      <c r="AZ331" s="123"/>
      <c r="BA331" s="123"/>
      <c r="BB331" s="123"/>
      <c r="BC331" s="123"/>
      <c r="BD331" s="123"/>
      <c r="BE331" s="123"/>
      <c r="BF331" s="123"/>
      <c r="BG331" s="123"/>
      <c r="BH331" s="123"/>
      <c r="BI331" s="123"/>
      <c r="BJ331" s="123"/>
      <c r="BK331" s="123"/>
      <c r="BL331" s="123"/>
      <c r="BM331" s="123"/>
      <c r="BN331" s="123"/>
      <c r="BO331" s="123"/>
      <c r="BP331" s="123"/>
      <c r="BQ331" s="123"/>
      <c r="BR331" s="123"/>
      <c r="BS331" s="123"/>
      <c r="BT331" s="123"/>
      <c r="BU331" s="123"/>
      <c r="BV331" s="123"/>
      <c r="BW331" s="123"/>
      <c r="BX331" s="123"/>
      <c r="BY331" s="123"/>
      <c r="BZ331" s="123"/>
      <c r="CA331" s="123"/>
      <c r="CB331" s="123"/>
      <c r="CC331" s="123"/>
      <c r="CD331" s="123"/>
      <c r="CE331" s="123"/>
      <c r="CF331" s="123"/>
      <c r="CG331" s="123"/>
      <c r="CH331" s="123"/>
      <c r="CI331" s="123"/>
      <c r="CJ331" s="123"/>
      <c r="CK331" s="123"/>
      <c r="CL331" s="123"/>
      <c r="CM331" s="123"/>
      <c r="CN331" s="123"/>
      <c r="CO331" s="123"/>
      <c r="CP331" s="123"/>
      <c r="CQ331" s="123"/>
      <c r="CR331" s="123"/>
      <c r="CS331" s="123"/>
      <c r="CT331" s="123"/>
      <c r="CU331" s="123"/>
      <c r="CV331" s="123"/>
      <c r="CW331" s="123"/>
      <c r="CX331" s="123"/>
      <c r="CY331" s="123"/>
      <c r="CZ331" s="123"/>
      <c r="DA331" s="123"/>
      <c r="DB331" s="123"/>
      <c r="DC331" s="123"/>
      <c r="DD331" s="123"/>
      <c r="DE331" s="123"/>
      <c r="DF331" s="123"/>
      <c r="DG331" s="123"/>
      <c r="DH331" s="123"/>
      <c r="DI331" s="123"/>
      <c r="DJ331" s="123"/>
      <c r="DK331" s="123"/>
      <c r="DL331" s="123"/>
      <c r="DM331" s="123"/>
      <c r="DN331" s="123"/>
      <c r="DO331" s="123"/>
      <c r="DP331" s="123"/>
      <c r="DQ331" s="123"/>
      <c r="DR331" s="123"/>
      <c r="DS331" s="123"/>
      <c r="DT331" s="123"/>
      <c r="DU331" s="123"/>
      <c r="DV331" s="123"/>
      <c r="DW331" s="123"/>
      <c r="DX331" s="123"/>
      <c r="DY331" s="123"/>
      <c r="DZ331" s="123"/>
      <c r="EA331" s="123"/>
      <c r="EB331" s="123"/>
      <c r="EC331" s="123"/>
      <c r="ED331" s="123"/>
      <c r="EE331" s="123"/>
      <c r="EF331" s="123"/>
      <c r="EG331" s="123"/>
      <c r="EH331" s="123"/>
      <c r="EI331" s="123"/>
      <c r="EJ331" s="123"/>
      <c r="EK331" s="123"/>
      <c r="EL331" s="123"/>
      <c r="EM331" s="123"/>
      <c r="EN331" s="123"/>
      <c r="EO331" s="123"/>
      <c r="EP331" s="123"/>
      <c r="EQ331" s="123"/>
      <c r="ER331" s="123"/>
      <c r="ES331" s="123"/>
      <c r="ET331" s="123"/>
      <c r="EU331" s="123"/>
      <c r="EV331" s="123"/>
      <c r="EW331" s="123"/>
      <c r="EX331" s="123"/>
      <c r="EY331" s="123"/>
      <c r="EZ331" s="123"/>
      <c r="FA331" s="123"/>
      <c r="FB331" s="123"/>
      <c r="FC331" s="123"/>
      <c r="FD331" s="123"/>
      <c r="FE331" s="123"/>
      <c r="FF331" s="123"/>
      <c r="FG331" s="123"/>
      <c r="FH331" s="123"/>
      <c r="FI331" s="123"/>
      <c r="FJ331" s="123"/>
      <c r="FK331" s="123"/>
      <c r="FL331" s="123"/>
      <c r="FM331" s="123"/>
      <c r="FN331" s="123"/>
      <c r="FO331" s="123"/>
      <c r="FP331" s="123"/>
      <c r="FQ331" s="123"/>
      <c r="FR331" s="123"/>
      <c r="FS331" s="123"/>
      <c r="FT331" s="123"/>
      <c r="FU331" s="123"/>
      <c r="FV331" s="123"/>
      <c r="FW331" s="123"/>
      <c r="FX331" s="123"/>
      <c r="FY331" s="123"/>
      <c r="FZ331" s="123"/>
      <c r="GA331" s="123"/>
      <c r="GB331" s="123"/>
      <c r="GC331" s="123"/>
      <c r="GD331" s="123"/>
      <c r="GE331" s="123"/>
      <c r="GF331" s="123"/>
      <c r="GG331" s="123"/>
      <c r="GH331" s="123"/>
      <c r="GI331" s="123"/>
      <c r="GJ331" s="123"/>
      <c r="GK331" s="123"/>
      <c r="GL331" s="123"/>
      <c r="GM331" s="123"/>
      <c r="GN331" s="123"/>
      <c r="GO331" s="123"/>
      <c r="GP331" s="123"/>
      <c r="GQ331" s="123"/>
      <c r="GR331" s="123"/>
      <c r="GS331" s="123"/>
      <c r="GT331" s="123"/>
      <c r="GU331" s="123"/>
      <c r="GV331" s="123"/>
      <c r="GW331" s="123"/>
      <c r="GX331" s="123"/>
      <c r="GY331" s="123"/>
      <c r="GZ331" s="123"/>
      <c r="HA331" s="123"/>
      <c r="HB331" s="123"/>
      <c r="HC331" s="123"/>
      <c r="HD331" s="123"/>
      <c r="HE331" s="123"/>
      <c r="HF331" s="123"/>
      <c r="HG331" s="123"/>
      <c r="HH331" s="123"/>
      <c r="HI331" s="123"/>
      <c r="HJ331" s="123"/>
      <c r="HK331" s="123"/>
      <c r="HL331" s="123"/>
      <c r="HM331" s="123"/>
      <c r="HN331" s="123"/>
      <c r="HO331" s="123"/>
      <c r="HP331" s="123"/>
      <c r="HQ331" s="123"/>
      <c r="HR331" s="123"/>
      <c r="HS331" s="123"/>
      <c r="HT331" s="123"/>
      <c r="HU331" s="123"/>
      <c r="HV331" s="123"/>
      <c r="HW331" s="123"/>
      <c r="HX331" s="123"/>
      <c r="HY331" s="123"/>
      <c r="HZ331" s="123"/>
      <c r="IA331" s="123"/>
      <c r="IB331" s="123"/>
      <c r="IC331" s="123"/>
      <c r="ID331" s="123"/>
      <c r="IE331" s="123"/>
      <c r="IF331" s="123"/>
      <c r="IG331" s="123"/>
      <c r="IH331" s="123"/>
      <c r="II331" s="123"/>
      <c r="IJ331" s="123"/>
      <c r="IK331" s="123"/>
      <c r="IL331" s="123"/>
      <c r="IM331" s="123"/>
      <c r="IN331" s="123"/>
      <c r="IO331" s="123"/>
      <c r="IP331" s="123"/>
      <c r="IQ331" s="123"/>
      <c r="IR331" s="123"/>
      <c r="IS331" s="123"/>
      <c r="IT331" s="123"/>
      <c r="IU331" s="123"/>
    </row>
    <row r="332" spans="1:255" s="124" customFormat="1" ht="27.9" customHeight="1">
      <c r="A332" s="152"/>
      <c r="B332" s="724" t="s">
        <v>588</v>
      </c>
      <c r="C332" s="724"/>
      <c r="D332" s="227"/>
      <c r="E332" s="233"/>
      <c r="F332" s="123"/>
      <c r="G332" s="123"/>
      <c r="H332" s="401"/>
      <c r="I332" s="123"/>
      <c r="J332" s="123"/>
      <c r="K332" s="123"/>
      <c r="L332" s="123"/>
      <c r="M332" s="123"/>
      <c r="N332" s="123"/>
      <c r="O332" s="123"/>
      <c r="P332" s="123"/>
      <c r="Q332" s="123"/>
      <c r="R332" s="123"/>
      <c r="S332" s="123"/>
      <c r="T332" s="123"/>
      <c r="U332" s="123"/>
      <c r="V332" s="123"/>
      <c r="W332" s="123"/>
      <c r="X332" s="123"/>
      <c r="Y332" s="123"/>
      <c r="Z332" s="123"/>
      <c r="AA332" s="123"/>
      <c r="AB332" s="123"/>
      <c r="AC332" s="123"/>
      <c r="AD332" s="123"/>
      <c r="AE332" s="123"/>
      <c r="AF332" s="123"/>
      <c r="AG332" s="123"/>
      <c r="AH332" s="123"/>
      <c r="AI332" s="123"/>
      <c r="AJ332" s="123"/>
      <c r="AK332" s="123"/>
      <c r="AL332" s="123"/>
      <c r="AM332" s="123"/>
      <c r="AN332" s="123"/>
      <c r="AO332" s="123"/>
      <c r="AP332" s="123"/>
      <c r="AQ332" s="123"/>
      <c r="AR332" s="123"/>
      <c r="AS332" s="123"/>
      <c r="AT332" s="123"/>
      <c r="AU332" s="123"/>
      <c r="AV332" s="123"/>
      <c r="AW332" s="123"/>
      <c r="AX332" s="123"/>
      <c r="AY332" s="123"/>
      <c r="AZ332" s="123"/>
      <c r="BA332" s="123"/>
      <c r="BB332" s="123"/>
      <c r="BC332" s="123"/>
      <c r="BD332" s="123"/>
      <c r="BE332" s="123"/>
      <c r="BF332" s="123"/>
      <c r="BG332" s="123"/>
      <c r="BH332" s="123"/>
      <c r="BI332" s="123"/>
      <c r="BJ332" s="123"/>
      <c r="BK332" s="123"/>
      <c r="BL332" s="123"/>
      <c r="BM332" s="123"/>
      <c r="BN332" s="123"/>
      <c r="BO332" s="123"/>
      <c r="BP332" s="123"/>
      <c r="BQ332" s="123"/>
      <c r="BR332" s="123"/>
      <c r="BS332" s="123"/>
      <c r="BT332" s="123"/>
      <c r="BU332" s="123"/>
      <c r="BV332" s="123"/>
      <c r="BW332" s="123"/>
      <c r="BX332" s="123"/>
      <c r="BY332" s="123"/>
      <c r="BZ332" s="123"/>
      <c r="CA332" s="123"/>
      <c r="CB332" s="123"/>
      <c r="CC332" s="123"/>
      <c r="CD332" s="123"/>
      <c r="CE332" s="123"/>
      <c r="CF332" s="123"/>
      <c r="CG332" s="123"/>
      <c r="CH332" s="123"/>
      <c r="CI332" s="123"/>
      <c r="CJ332" s="123"/>
      <c r="CK332" s="123"/>
      <c r="CL332" s="123"/>
      <c r="CM332" s="123"/>
      <c r="CN332" s="123"/>
      <c r="CO332" s="123"/>
      <c r="CP332" s="123"/>
      <c r="CQ332" s="123"/>
      <c r="CR332" s="123"/>
      <c r="CS332" s="123"/>
      <c r="CT332" s="123"/>
      <c r="CU332" s="123"/>
      <c r="CV332" s="123"/>
      <c r="CW332" s="123"/>
      <c r="CX332" s="123"/>
      <c r="CY332" s="123"/>
      <c r="CZ332" s="123"/>
      <c r="DA332" s="123"/>
      <c r="DB332" s="123"/>
      <c r="DC332" s="123"/>
      <c r="DD332" s="123"/>
      <c r="DE332" s="123"/>
      <c r="DF332" s="123"/>
      <c r="DG332" s="123"/>
      <c r="DH332" s="123"/>
      <c r="DI332" s="123"/>
      <c r="DJ332" s="123"/>
      <c r="DK332" s="123"/>
      <c r="DL332" s="123"/>
      <c r="DM332" s="123"/>
      <c r="DN332" s="123"/>
      <c r="DO332" s="123"/>
      <c r="DP332" s="123"/>
      <c r="DQ332" s="123"/>
      <c r="DR332" s="123"/>
      <c r="DS332" s="123"/>
      <c r="DT332" s="123"/>
      <c r="DU332" s="123"/>
      <c r="DV332" s="123"/>
      <c r="DW332" s="123"/>
      <c r="DX332" s="123"/>
      <c r="DY332" s="123"/>
      <c r="DZ332" s="123"/>
      <c r="EA332" s="123"/>
      <c r="EB332" s="123"/>
      <c r="EC332" s="123"/>
      <c r="ED332" s="123"/>
      <c r="EE332" s="123"/>
      <c r="EF332" s="123"/>
      <c r="EG332" s="123"/>
      <c r="EH332" s="123"/>
      <c r="EI332" s="123"/>
      <c r="EJ332" s="123"/>
      <c r="EK332" s="123"/>
      <c r="EL332" s="123"/>
      <c r="EM332" s="123"/>
      <c r="EN332" s="123"/>
      <c r="EO332" s="123"/>
      <c r="EP332" s="123"/>
      <c r="EQ332" s="123"/>
      <c r="ER332" s="123"/>
      <c r="ES332" s="123"/>
      <c r="ET332" s="123"/>
      <c r="EU332" s="123"/>
      <c r="EV332" s="123"/>
      <c r="EW332" s="123"/>
      <c r="EX332" s="123"/>
      <c r="EY332" s="123"/>
      <c r="EZ332" s="123"/>
      <c r="FA332" s="123"/>
      <c r="FB332" s="123"/>
      <c r="FC332" s="123"/>
      <c r="FD332" s="123"/>
      <c r="FE332" s="123"/>
      <c r="FF332" s="123"/>
      <c r="FG332" s="123"/>
      <c r="FH332" s="123"/>
      <c r="FI332" s="123"/>
      <c r="FJ332" s="123"/>
      <c r="FK332" s="123"/>
      <c r="FL332" s="123"/>
      <c r="FM332" s="123"/>
      <c r="FN332" s="123"/>
      <c r="FO332" s="123"/>
      <c r="FP332" s="123"/>
      <c r="FQ332" s="123"/>
      <c r="FR332" s="123"/>
      <c r="FS332" s="123"/>
      <c r="FT332" s="123"/>
      <c r="FU332" s="123"/>
      <c r="FV332" s="123"/>
      <c r="FW332" s="123"/>
      <c r="FX332" s="123"/>
      <c r="FY332" s="123"/>
      <c r="FZ332" s="123"/>
      <c r="GA332" s="123"/>
      <c r="GB332" s="123"/>
      <c r="GC332" s="123"/>
      <c r="GD332" s="123"/>
      <c r="GE332" s="123"/>
      <c r="GF332" s="123"/>
      <c r="GG332" s="123"/>
      <c r="GH332" s="123"/>
      <c r="GI332" s="123"/>
      <c r="GJ332" s="123"/>
      <c r="GK332" s="123"/>
      <c r="GL332" s="123"/>
      <c r="GM332" s="123"/>
      <c r="GN332" s="123"/>
      <c r="GO332" s="123"/>
      <c r="GP332" s="123"/>
      <c r="GQ332" s="123"/>
      <c r="GR332" s="123"/>
      <c r="GS332" s="123"/>
      <c r="GT332" s="123"/>
      <c r="GU332" s="123"/>
      <c r="GV332" s="123"/>
      <c r="GW332" s="123"/>
      <c r="GX332" s="123"/>
      <c r="GY332" s="123"/>
      <c r="GZ332" s="123"/>
      <c r="HA332" s="123"/>
      <c r="HB332" s="123"/>
      <c r="HC332" s="123"/>
      <c r="HD332" s="123"/>
      <c r="HE332" s="123"/>
      <c r="HF332" s="123"/>
      <c r="HG332" s="123"/>
      <c r="HH332" s="123"/>
      <c r="HI332" s="123"/>
      <c r="HJ332" s="123"/>
      <c r="HK332" s="123"/>
      <c r="HL332" s="123"/>
      <c r="HM332" s="123"/>
      <c r="HN332" s="123"/>
      <c r="HO332" s="123"/>
      <c r="HP332" s="123"/>
      <c r="HQ332" s="123"/>
      <c r="HR332" s="123"/>
      <c r="HS332" s="123"/>
      <c r="HT332" s="123"/>
      <c r="HU332" s="123"/>
      <c r="HV332" s="123"/>
      <c r="HW332" s="123"/>
      <c r="HX332" s="123"/>
      <c r="HY332" s="123"/>
      <c r="HZ332" s="123"/>
      <c r="IA332" s="123"/>
      <c r="IB332" s="123"/>
      <c r="IC332" s="123"/>
      <c r="ID332" s="123"/>
      <c r="IE332" s="123"/>
      <c r="IF332" s="123"/>
      <c r="IG332" s="123"/>
      <c r="IH332" s="123"/>
      <c r="II332" s="123"/>
      <c r="IJ332" s="123"/>
      <c r="IK332" s="123"/>
      <c r="IL332" s="123"/>
      <c r="IM332" s="123"/>
      <c r="IN332" s="123"/>
      <c r="IO332" s="123"/>
      <c r="IP332" s="123"/>
      <c r="IQ332" s="123"/>
      <c r="IR332" s="123"/>
      <c r="IS332" s="123"/>
      <c r="IT332" s="123"/>
      <c r="IU332" s="123"/>
    </row>
    <row r="333" spans="1:255" s="124" customFormat="1" ht="27.9" customHeight="1">
      <c r="A333" s="155"/>
      <c r="B333" s="723" t="s">
        <v>582</v>
      </c>
      <c r="C333" s="723"/>
      <c r="D333" s="125"/>
      <c r="E333" s="111" t="s">
        <v>387</v>
      </c>
      <c r="F333" s="123"/>
      <c r="G333" s="123"/>
      <c r="H333" s="401"/>
      <c r="I333" s="123"/>
      <c r="J333" s="123"/>
      <c r="K333" s="123"/>
      <c r="L333" s="123"/>
      <c r="M333" s="123"/>
      <c r="N333" s="123"/>
      <c r="O333" s="123"/>
      <c r="P333" s="123"/>
      <c r="Q333" s="123"/>
      <c r="R333" s="123"/>
      <c r="S333" s="123"/>
      <c r="T333" s="123"/>
      <c r="U333" s="123"/>
      <c r="V333" s="123"/>
      <c r="W333" s="123"/>
      <c r="X333" s="123"/>
      <c r="Y333" s="123"/>
      <c r="Z333" s="123"/>
      <c r="AA333" s="123"/>
      <c r="AB333" s="123"/>
      <c r="AC333" s="123"/>
      <c r="AD333" s="123"/>
      <c r="AE333" s="123"/>
      <c r="AF333" s="123"/>
      <c r="AG333" s="123"/>
      <c r="AH333" s="123"/>
      <c r="AI333" s="123"/>
      <c r="AJ333" s="123"/>
      <c r="AK333" s="123"/>
      <c r="AL333" s="123"/>
      <c r="AM333" s="123"/>
      <c r="AN333" s="123"/>
      <c r="AO333" s="123"/>
      <c r="AP333" s="123"/>
      <c r="AQ333" s="123"/>
      <c r="AR333" s="123"/>
      <c r="AS333" s="123"/>
      <c r="AT333" s="123"/>
      <c r="AU333" s="123"/>
      <c r="AV333" s="123"/>
      <c r="AW333" s="123"/>
      <c r="AX333" s="123"/>
      <c r="AY333" s="123"/>
      <c r="AZ333" s="123"/>
      <c r="BA333" s="123"/>
      <c r="BB333" s="123"/>
      <c r="BC333" s="123"/>
      <c r="BD333" s="123"/>
      <c r="BE333" s="123"/>
      <c r="BF333" s="123"/>
      <c r="BG333" s="123"/>
      <c r="BH333" s="123"/>
      <c r="BI333" s="123"/>
      <c r="BJ333" s="123"/>
      <c r="BK333" s="123"/>
      <c r="BL333" s="123"/>
      <c r="BM333" s="123"/>
      <c r="BN333" s="123"/>
      <c r="BO333" s="123"/>
      <c r="BP333" s="123"/>
      <c r="BQ333" s="123"/>
      <c r="BR333" s="123"/>
      <c r="BS333" s="123"/>
      <c r="BT333" s="123"/>
      <c r="BU333" s="123"/>
      <c r="BV333" s="123"/>
      <c r="BW333" s="123"/>
      <c r="BX333" s="123"/>
      <c r="BY333" s="123"/>
      <c r="BZ333" s="123"/>
      <c r="CA333" s="123"/>
      <c r="CB333" s="123"/>
      <c r="CC333" s="123"/>
      <c r="CD333" s="123"/>
      <c r="CE333" s="123"/>
      <c r="CF333" s="123"/>
      <c r="CG333" s="123"/>
      <c r="CH333" s="123"/>
      <c r="CI333" s="123"/>
      <c r="CJ333" s="123"/>
      <c r="CK333" s="123"/>
      <c r="CL333" s="123"/>
      <c r="CM333" s="123"/>
      <c r="CN333" s="123"/>
      <c r="CO333" s="123"/>
      <c r="CP333" s="123"/>
      <c r="CQ333" s="123"/>
      <c r="CR333" s="123"/>
      <c r="CS333" s="123"/>
      <c r="CT333" s="123"/>
      <c r="CU333" s="123"/>
      <c r="CV333" s="123"/>
      <c r="CW333" s="123"/>
      <c r="CX333" s="123"/>
      <c r="CY333" s="123"/>
      <c r="CZ333" s="123"/>
      <c r="DA333" s="123"/>
      <c r="DB333" s="123"/>
      <c r="DC333" s="123"/>
      <c r="DD333" s="123"/>
      <c r="DE333" s="123"/>
      <c r="DF333" s="123"/>
      <c r="DG333" s="123"/>
      <c r="DH333" s="123"/>
      <c r="DI333" s="123"/>
      <c r="DJ333" s="123"/>
      <c r="DK333" s="123"/>
      <c r="DL333" s="123"/>
      <c r="DM333" s="123"/>
      <c r="DN333" s="123"/>
      <c r="DO333" s="123"/>
      <c r="DP333" s="123"/>
      <c r="DQ333" s="123"/>
      <c r="DR333" s="123"/>
      <c r="DS333" s="123"/>
      <c r="DT333" s="123"/>
      <c r="DU333" s="123"/>
      <c r="DV333" s="123"/>
      <c r="DW333" s="123"/>
      <c r="DX333" s="123"/>
      <c r="DY333" s="123"/>
      <c r="DZ333" s="123"/>
      <c r="EA333" s="123"/>
      <c r="EB333" s="123"/>
      <c r="EC333" s="123"/>
      <c r="ED333" s="123"/>
      <c r="EE333" s="123"/>
      <c r="EF333" s="123"/>
      <c r="EG333" s="123"/>
      <c r="EH333" s="123"/>
      <c r="EI333" s="123"/>
      <c r="EJ333" s="123"/>
      <c r="EK333" s="123"/>
      <c r="EL333" s="123"/>
      <c r="EM333" s="123"/>
      <c r="EN333" s="123"/>
      <c r="EO333" s="123"/>
      <c r="EP333" s="123"/>
      <c r="EQ333" s="123"/>
      <c r="ER333" s="123"/>
      <c r="ES333" s="123"/>
      <c r="ET333" s="123"/>
      <c r="EU333" s="123"/>
      <c r="EV333" s="123"/>
      <c r="EW333" s="123"/>
      <c r="EX333" s="123"/>
      <c r="EY333" s="123"/>
      <c r="EZ333" s="123"/>
      <c r="FA333" s="123"/>
      <c r="FB333" s="123"/>
      <c r="FC333" s="123"/>
      <c r="FD333" s="123"/>
      <c r="FE333" s="123"/>
      <c r="FF333" s="123"/>
      <c r="FG333" s="123"/>
      <c r="FH333" s="123"/>
      <c r="FI333" s="123"/>
      <c r="FJ333" s="123"/>
      <c r="FK333" s="123"/>
      <c r="FL333" s="123"/>
      <c r="FM333" s="123"/>
      <c r="FN333" s="123"/>
      <c r="FO333" s="123"/>
      <c r="FP333" s="123"/>
      <c r="FQ333" s="123"/>
      <c r="FR333" s="123"/>
      <c r="FS333" s="123"/>
      <c r="FT333" s="123"/>
      <c r="FU333" s="123"/>
      <c r="FV333" s="123"/>
      <c r="FW333" s="123"/>
      <c r="FX333" s="123"/>
      <c r="FY333" s="123"/>
      <c r="FZ333" s="123"/>
      <c r="GA333" s="123"/>
      <c r="GB333" s="123"/>
      <c r="GC333" s="123"/>
      <c r="GD333" s="123"/>
      <c r="GE333" s="123"/>
      <c r="GF333" s="123"/>
      <c r="GG333" s="123"/>
      <c r="GH333" s="123"/>
      <c r="GI333" s="123"/>
      <c r="GJ333" s="123"/>
      <c r="GK333" s="123"/>
      <c r="GL333" s="123"/>
      <c r="GM333" s="123"/>
      <c r="GN333" s="123"/>
      <c r="GO333" s="123"/>
      <c r="GP333" s="123"/>
      <c r="GQ333" s="123"/>
      <c r="GR333" s="123"/>
      <c r="GS333" s="123"/>
      <c r="GT333" s="123"/>
      <c r="GU333" s="123"/>
      <c r="GV333" s="123"/>
      <c r="GW333" s="123"/>
      <c r="GX333" s="123"/>
      <c r="GY333" s="123"/>
      <c r="GZ333" s="123"/>
      <c r="HA333" s="123"/>
      <c r="HB333" s="123"/>
      <c r="HC333" s="123"/>
      <c r="HD333" s="123"/>
      <c r="HE333" s="123"/>
      <c r="HF333" s="123"/>
      <c r="HG333" s="123"/>
      <c r="HH333" s="123"/>
      <c r="HI333" s="123"/>
      <c r="HJ333" s="123"/>
      <c r="HK333" s="123"/>
      <c r="HL333" s="123"/>
      <c r="HM333" s="123"/>
      <c r="HN333" s="123"/>
      <c r="HO333" s="123"/>
      <c r="HP333" s="123"/>
      <c r="HQ333" s="123"/>
      <c r="HR333" s="123"/>
      <c r="HS333" s="123"/>
      <c r="HT333" s="123"/>
      <c r="HU333" s="123"/>
      <c r="HV333" s="123"/>
      <c r="HW333" s="123"/>
      <c r="HX333" s="123"/>
      <c r="HY333" s="123"/>
      <c r="HZ333" s="123"/>
      <c r="IA333" s="123"/>
      <c r="IB333" s="123"/>
      <c r="IC333" s="123"/>
      <c r="ID333" s="123"/>
      <c r="IE333" s="123"/>
      <c r="IF333" s="123"/>
      <c r="IG333" s="123"/>
      <c r="IH333" s="123"/>
      <c r="II333" s="123"/>
      <c r="IJ333" s="123"/>
      <c r="IK333" s="123"/>
      <c r="IL333" s="123"/>
      <c r="IM333" s="123"/>
      <c r="IN333" s="123"/>
      <c r="IO333" s="123"/>
      <c r="IP333" s="123"/>
      <c r="IQ333" s="123"/>
      <c r="IR333" s="123"/>
      <c r="IS333" s="123"/>
      <c r="IT333" s="123"/>
      <c r="IU333" s="123"/>
    </row>
    <row r="334" spans="1:255" s="124" customFormat="1" ht="27.9" customHeight="1">
      <c r="A334" s="155"/>
      <c r="B334" s="763"/>
      <c r="C334" s="763"/>
      <c r="D334" s="763"/>
      <c r="E334" s="763"/>
      <c r="F334" s="123"/>
      <c r="G334" s="123"/>
      <c r="H334" s="401"/>
      <c r="I334" s="123"/>
      <c r="J334" s="123"/>
      <c r="K334" s="123"/>
      <c r="L334" s="123"/>
      <c r="M334" s="123"/>
      <c r="N334" s="123"/>
      <c r="O334" s="123"/>
      <c r="P334" s="123"/>
      <c r="Q334" s="123"/>
      <c r="R334" s="123"/>
      <c r="S334" s="123"/>
      <c r="T334" s="123"/>
      <c r="U334" s="123"/>
      <c r="V334" s="123"/>
      <c r="W334" s="123"/>
      <c r="X334" s="123"/>
      <c r="Y334" s="123"/>
      <c r="Z334" s="123"/>
      <c r="AA334" s="123"/>
      <c r="AB334" s="123"/>
      <c r="AC334" s="123"/>
      <c r="AD334" s="123"/>
      <c r="AE334" s="123"/>
      <c r="AF334" s="123"/>
      <c r="AG334" s="123"/>
      <c r="AH334" s="123"/>
      <c r="AI334" s="123"/>
      <c r="AJ334" s="123"/>
      <c r="AK334" s="123"/>
      <c r="AL334" s="123"/>
      <c r="AM334" s="123"/>
      <c r="AN334" s="123"/>
      <c r="AO334" s="123"/>
      <c r="AP334" s="123"/>
      <c r="AQ334" s="123"/>
      <c r="AR334" s="123"/>
      <c r="AS334" s="123"/>
      <c r="AT334" s="123"/>
      <c r="AU334" s="123"/>
      <c r="AV334" s="123"/>
      <c r="AW334" s="123"/>
      <c r="AX334" s="123"/>
      <c r="AY334" s="123"/>
      <c r="AZ334" s="123"/>
      <c r="BA334" s="123"/>
      <c r="BB334" s="123"/>
      <c r="BC334" s="123"/>
      <c r="BD334" s="123"/>
      <c r="BE334" s="123"/>
      <c r="BF334" s="123"/>
      <c r="BG334" s="123"/>
      <c r="BH334" s="123"/>
      <c r="BI334" s="123"/>
      <c r="BJ334" s="123"/>
      <c r="BK334" s="123"/>
      <c r="BL334" s="123"/>
      <c r="BM334" s="123"/>
      <c r="BN334" s="123"/>
      <c r="BO334" s="123"/>
      <c r="BP334" s="123"/>
      <c r="BQ334" s="123"/>
      <c r="BR334" s="123"/>
      <c r="BS334" s="123"/>
      <c r="BT334" s="123"/>
      <c r="BU334" s="123"/>
      <c r="BV334" s="123"/>
      <c r="BW334" s="123"/>
      <c r="BX334" s="123"/>
      <c r="BY334" s="123"/>
      <c r="BZ334" s="123"/>
      <c r="CA334" s="123"/>
      <c r="CB334" s="123"/>
      <c r="CC334" s="123"/>
      <c r="CD334" s="123"/>
      <c r="CE334" s="123"/>
      <c r="CF334" s="123"/>
      <c r="CG334" s="123"/>
      <c r="CH334" s="123"/>
      <c r="CI334" s="123"/>
      <c r="CJ334" s="123"/>
      <c r="CK334" s="123"/>
      <c r="CL334" s="123"/>
      <c r="CM334" s="123"/>
      <c r="CN334" s="123"/>
      <c r="CO334" s="123"/>
      <c r="CP334" s="123"/>
      <c r="CQ334" s="123"/>
      <c r="CR334" s="123"/>
      <c r="CS334" s="123"/>
      <c r="CT334" s="123"/>
      <c r="CU334" s="123"/>
      <c r="CV334" s="123"/>
      <c r="CW334" s="123"/>
      <c r="CX334" s="123"/>
      <c r="CY334" s="123"/>
      <c r="CZ334" s="123"/>
      <c r="DA334" s="123"/>
      <c r="DB334" s="123"/>
      <c r="DC334" s="123"/>
      <c r="DD334" s="123"/>
      <c r="DE334" s="123"/>
      <c r="DF334" s="123"/>
      <c r="DG334" s="123"/>
      <c r="DH334" s="123"/>
      <c r="DI334" s="123"/>
      <c r="DJ334" s="123"/>
      <c r="DK334" s="123"/>
      <c r="DL334" s="123"/>
      <c r="DM334" s="123"/>
      <c r="DN334" s="123"/>
      <c r="DO334" s="123"/>
      <c r="DP334" s="123"/>
      <c r="DQ334" s="123"/>
      <c r="DR334" s="123"/>
      <c r="DS334" s="123"/>
      <c r="DT334" s="123"/>
      <c r="DU334" s="123"/>
      <c r="DV334" s="123"/>
      <c r="DW334" s="123"/>
      <c r="DX334" s="123"/>
      <c r="DY334" s="123"/>
      <c r="DZ334" s="123"/>
      <c r="EA334" s="123"/>
      <c r="EB334" s="123"/>
      <c r="EC334" s="123"/>
      <c r="ED334" s="123"/>
      <c r="EE334" s="123"/>
      <c r="EF334" s="123"/>
      <c r="EG334" s="123"/>
      <c r="EH334" s="123"/>
      <c r="EI334" s="123"/>
      <c r="EJ334" s="123"/>
      <c r="EK334" s="123"/>
      <c r="EL334" s="123"/>
      <c r="EM334" s="123"/>
      <c r="EN334" s="123"/>
      <c r="EO334" s="123"/>
      <c r="EP334" s="123"/>
      <c r="EQ334" s="123"/>
      <c r="ER334" s="123"/>
      <c r="ES334" s="123"/>
      <c r="ET334" s="123"/>
      <c r="EU334" s="123"/>
      <c r="EV334" s="123"/>
      <c r="EW334" s="123"/>
      <c r="EX334" s="123"/>
      <c r="EY334" s="123"/>
      <c r="EZ334" s="123"/>
      <c r="FA334" s="123"/>
      <c r="FB334" s="123"/>
      <c r="FC334" s="123"/>
      <c r="FD334" s="123"/>
      <c r="FE334" s="123"/>
      <c r="FF334" s="123"/>
      <c r="FG334" s="123"/>
      <c r="FH334" s="123"/>
      <c r="FI334" s="123"/>
      <c r="FJ334" s="123"/>
      <c r="FK334" s="123"/>
      <c r="FL334" s="123"/>
      <c r="FM334" s="123"/>
      <c r="FN334" s="123"/>
      <c r="FO334" s="123"/>
      <c r="FP334" s="123"/>
      <c r="FQ334" s="123"/>
      <c r="FR334" s="123"/>
      <c r="FS334" s="123"/>
      <c r="FT334" s="123"/>
      <c r="FU334" s="123"/>
      <c r="FV334" s="123"/>
      <c r="FW334" s="123"/>
      <c r="FX334" s="123"/>
      <c r="FY334" s="123"/>
      <c r="FZ334" s="123"/>
      <c r="GA334" s="123"/>
      <c r="GB334" s="123"/>
      <c r="GC334" s="123"/>
      <c r="GD334" s="123"/>
      <c r="GE334" s="123"/>
      <c r="GF334" s="123"/>
      <c r="GG334" s="123"/>
      <c r="GH334" s="123"/>
      <c r="GI334" s="123"/>
      <c r="GJ334" s="123"/>
      <c r="GK334" s="123"/>
      <c r="GL334" s="123"/>
      <c r="GM334" s="123"/>
      <c r="GN334" s="123"/>
      <c r="GO334" s="123"/>
      <c r="GP334" s="123"/>
      <c r="GQ334" s="123"/>
      <c r="GR334" s="123"/>
      <c r="GS334" s="123"/>
      <c r="GT334" s="123"/>
      <c r="GU334" s="123"/>
      <c r="GV334" s="123"/>
      <c r="GW334" s="123"/>
      <c r="GX334" s="123"/>
      <c r="GY334" s="123"/>
      <c r="GZ334" s="123"/>
      <c r="HA334" s="123"/>
      <c r="HB334" s="123"/>
      <c r="HC334" s="123"/>
      <c r="HD334" s="123"/>
      <c r="HE334" s="123"/>
      <c r="HF334" s="123"/>
      <c r="HG334" s="123"/>
      <c r="HH334" s="123"/>
      <c r="HI334" s="123"/>
      <c r="HJ334" s="123"/>
      <c r="HK334" s="123"/>
      <c r="HL334" s="123"/>
      <c r="HM334" s="123"/>
      <c r="HN334" s="123"/>
      <c r="HO334" s="123"/>
      <c r="HP334" s="123"/>
      <c r="HQ334" s="123"/>
      <c r="HR334" s="123"/>
      <c r="HS334" s="123"/>
      <c r="HT334" s="123"/>
      <c r="HU334" s="123"/>
      <c r="HV334" s="123"/>
      <c r="HW334" s="123"/>
      <c r="HX334" s="123"/>
      <c r="HY334" s="123"/>
      <c r="HZ334" s="123"/>
      <c r="IA334" s="123"/>
      <c r="IB334" s="123"/>
      <c r="IC334" s="123"/>
      <c r="ID334" s="123"/>
      <c r="IE334" s="123"/>
      <c r="IF334" s="123"/>
      <c r="IG334" s="123"/>
      <c r="IH334" s="123"/>
      <c r="II334" s="123"/>
      <c r="IJ334" s="123"/>
      <c r="IK334" s="123"/>
      <c r="IL334" s="123"/>
      <c r="IM334" s="123"/>
      <c r="IN334" s="123"/>
      <c r="IO334" s="123"/>
      <c r="IP334" s="123"/>
      <c r="IQ334" s="123"/>
      <c r="IR334" s="123"/>
      <c r="IS334" s="123"/>
      <c r="IT334" s="123"/>
      <c r="IU334" s="123"/>
    </row>
    <row r="335" spans="1:255" s="124" customFormat="1" ht="27.9" customHeight="1">
      <c r="A335" s="155"/>
      <c r="B335" s="781" t="s">
        <v>583</v>
      </c>
      <c r="C335" s="812"/>
      <c r="D335" s="227"/>
      <c r="E335" s="233"/>
      <c r="F335" s="123"/>
      <c r="G335" s="123"/>
      <c r="H335" s="401"/>
      <c r="I335" s="123"/>
      <c r="J335" s="123"/>
      <c r="K335" s="123"/>
      <c r="L335" s="123"/>
      <c r="M335" s="123"/>
      <c r="N335" s="123"/>
      <c r="O335" s="123"/>
      <c r="P335" s="123"/>
      <c r="Q335" s="123"/>
      <c r="R335" s="123"/>
      <c r="S335" s="123"/>
      <c r="T335" s="123"/>
      <c r="U335" s="123"/>
      <c r="V335" s="123"/>
      <c r="W335" s="123"/>
      <c r="X335" s="123"/>
      <c r="Y335" s="123"/>
      <c r="Z335" s="123"/>
      <c r="AA335" s="123"/>
      <c r="AB335" s="123"/>
      <c r="AC335" s="123"/>
      <c r="AD335" s="123"/>
      <c r="AE335" s="123"/>
      <c r="AF335" s="123"/>
      <c r="AG335" s="123"/>
      <c r="AH335" s="123"/>
      <c r="AI335" s="123"/>
      <c r="AJ335" s="123"/>
      <c r="AK335" s="123"/>
      <c r="AL335" s="123"/>
      <c r="AM335" s="123"/>
      <c r="AN335" s="123"/>
      <c r="AO335" s="123"/>
      <c r="AP335" s="123"/>
      <c r="AQ335" s="123"/>
      <c r="AR335" s="123"/>
      <c r="AS335" s="123"/>
      <c r="AT335" s="123"/>
      <c r="AU335" s="123"/>
      <c r="AV335" s="123"/>
      <c r="AW335" s="123"/>
      <c r="AX335" s="123"/>
      <c r="AY335" s="123"/>
      <c r="AZ335" s="123"/>
      <c r="BA335" s="123"/>
      <c r="BB335" s="123"/>
      <c r="BC335" s="123"/>
      <c r="BD335" s="123"/>
      <c r="BE335" s="123"/>
      <c r="BF335" s="123"/>
      <c r="BG335" s="123"/>
      <c r="BH335" s="123"/>
      <c r="BI335" s="123"/>
      <c r="BJ335" s="123"/>
      <c r="BK335" s="123"/>
      <c r="BL335" s="123"/>
      <c r="BM335" s="123"/>
      <c r="BN335" s="123"/>
      <c r="BO335" s="123"/>
      <c r="BP335" s="123"/>
      <c r="BQ335" s="123"/>
      <c r="BR335" s="123"/>
      <c r="BS335" s="123"/>
      <c r="BT335" s="123"/>
      <c r="BU335" s="123"/>
      <c r="BV335" s="123"/>
      <c r="BW335" s="123"/>
      <c r="BX335" s="123"/>
      <c r="BY335" s="123"/>
      <c r="BZ335" s="123"/>
      <c r="CA335" s="123"/>
      <c r="CB335" s="123"/>
      <c r="CC335" s="123"/>
      <c r="CD335" s="123"/>
      <c r="CE335" s="123"/>
      <c r="CF335" s="123"/>
      <c r="CG335" s="123"/>
      <c r="CH335" s="123"/>
      <c r="CI335" s="123"/>
      <c r="CJ335" s="123"/>
      <c r="CK335" s="123"/>
      <c r="CL335" s="123"/>
      <c r="CM335" s="123"/>
      <c r="CN335" s="123"/>
      <c r="CO335" s="123"/>
      <c r="CP335" s="123"/>
      <c r="CQ335" s="123"/>
      <c r="CR335" s="123"/>
      <c r="CS335" s="123"/>
      <c r="CT335" s="123"/>
      <c r="CU335" s="123"/>
      <c r="CV335" s="123"/>
      <c r="CW335" s="123"/>
      <c r="CX335" s="123"/>
      <c r="CY335" s="123"/>
      <c r="CZ335" s="123"/>
      <c r="DA335" s="123"/>
      <c r="DB335" s="123"/>
      <c r="DC335" s="123"/>
      <c r="DD335" s="123"/>
      <c r="DE335" s="123"/>
      <c r="DF335" s="123"/>
      <c r="DG335" s="123"/>
      <c r="DH335" s="123"/>
      <c r="DI335" s="123"/>
      <c r="DJ335" s="123"/>
      <c r="DK335" s="123"/>
      <c r="DL335" s="123"/>
      <c r="DM335" s="123"/>
      <c r="DN335" s="123"/>
      <c r="DO335" s="123"/>
      <c r="DP335" s="123"/>
      <c r="DQ335" s="123"/>
      <c r="DR335" s="123"/>
      <c r="DS335" s="123"/>
      <c r="DT335" s="123"/>
      <c r="DU335" s="123"/>
      <c r="DV335" s="123"/>
      <c r="DW335" s="123"/>
      <c r="DX335" s="123"/>
      <c r="DY335" s="123"/>
      <c r="DZ335" s="123"/>
      <c r="EA335" s="123"/>
      <c r="EB335" s="123"/>
      <c r="EC335" s="123"/>
      <c r="ED335" s="123"/>
      <c r="EE335" s="123"/>
      <c r="EF335" s="123"/>
      <c r="EG335" s="123"/>
      <c r="EH335" s="123"/>
      <c r="EI335" s="123"/>
      <c r="EJ335" s="123"/>
      <c r="EK335" s="123"/>
      <c r="EL335" s="123"/>
      <c r="EM335" s="123"/>
      <c r="EN335" s="123"/>
      <c r="EO335" s="123"/>
      <c r="EP335" s="123"/>
      <c r="EQ335" s="123"/>
      <c r="ER335" s="123"/>
      <c r="ES335" s="123"/>
      <c r="ET335" s="123"/>
      <c r="EU335" s="123"/>
      <c r="EV335" s="123"/>
      <c r="EW335" s="123"/>
      <c r="EX335" s="123"/>
      <c r="EY335" s="123"/>
      <c r="EZ335" s="123"/>
      <c r="FA335" s="123"/>
      <c r="FB335" s="123"/>
      <c r="FC335" s="123"/>
      <c r="FD335" s="123"/>
      <c r="FE335" s="123"/>
      <c r="FF335" s="123"/>
      <c r="FG335" s="123"/>
      <c r="FH335" s="123"/>
      <c r="FI335" s="123"/>
      <c r="FJ335" s="123"/>
      <c r="FK335" s="123"/>
      <c r="FL335" s="123"/>
      <c r="FM335" s="123"/>
      <c r="FN335" s="123"/>
      <c r="FO335" s="123"/>
      <c r="FP335" s="123"/>
      <c r="FQ335" s="123"/>
      <c r="FR335" s="123"/>
      <c r="FS335" s="123"/>
      <c r="FT335" s="123"/>
      <c r="FU335" s="123"/>
      <c r="FV335" s="123"/>
      <c r="FW335" s="123"/>
      <c r="FX335" s="123"/>
      <c r="FY335" s="123"/>
      <c r="FZ335" s="123"/>
      <c r="GA335" s="123"/>
      <c r="GB335" s="123"/>
      <c r="GC335" s="123"/>
      <c r="GD335" s="123"/>
      <c r="GE335" s="123"/>
      <c r="GF335" s="123"/>
      <c r="GG335" s="123"/>
      <c r="GH335" s="123"/>
      <c r="GI335" s="123"/>
      <c r="GJ335" s="123"/>
      <c r="GK335" s="123"/>
      <c r="GL335" s="123"/>
      <c r="GM335" s="123"/>
      <c r="GN335" s="123"/>
      <c r="GO335" s="123"/>
      <c r="GP335" s="123"/>
      <c r="GQ335" s="123"/>
      <c r="GR335" s="123"/>
      <c r="GS335" s="123"/>
      <c r="GT335" s="123"/>
      <c r="GU335" s="123"/>
      <c r="GV335" s="123"/>
      <c r="GW335" s="123"/>
      <c r="GX335" s="123"/>
      <c r="GY335" s="123"/>
      <c r="GZ335" s="123"/>
      <c r="HA335" s="123"/>
      <c r="HB335" s="123"/>
      <c r="HC335" s="123"/>
      <c r="HD335" s="123"/>
      <c r="HE335" s="123"/>
      <c r="HF335" s="123"/>
      <c r="HG335" s="123"/>
      <c r="HH335" s="123"/>
      <c r="HI335" s="123"/>
      <c r="HJ335" s="123"/>
      <c r="HK335" s="123"/>
      <c r="HL335" s="123"/>
      <c r="HM335" s="123"/>
      <c r="HN335" s="123"/>
      <c r="HO335" s="123"/>
      <c r="HP335" s="123"/>
      <c r="HQ335" s="123"/>
      <c r="HR335" s="123"/>
      <c r="HS335" s="123"/>
      <c r="HT335" s="123"/>
      <c r="HU335" s="123"/>
      <c r="HV335" s="123"/>
      <c r="HW335" s="123"/>
      <c r="HX335" s="123"/>
      <c r="HY335" s="123"/>
      <c r="HZ335" s="123"/>
      <c r="IA335" s="123"/>
      <c r="IB335" s="123"/>
      <c r="IC335" s="123"/>
      <c r="ID335" s="123"/>
      <c r="IE335" s="123"/>
      <c r="IF335" s="123"/>
      <c r="IG335" s="123"/>
      <c r="IH335" s="123"/>
      <c r="II335" s="123"/>
      <c r="IJ335" s="123"/>
      <c r="IK335" s="123"/>
      <c r="IL335" s="123"/>
      <c r="IM335" s="123"/>
      <c r="IN335" s="123"/>
      <c r="IO335" s="123"/>
      <c r="IP335" s="123"/>
      <c r="IQ335" s="123"/>
      <c r="IR335" s="123"/>
      <c r="IS335" s="123"/>
      <c r="IT335" s="123"/>
      <c r="IU335" s="123"/>
    </row>
    <row r="336" spans="1:255" ht="18.5" customHeight="1">
      <c r="A336" s="91"/>
      <c r="B336" s="103"/>
      <c r="C336" s="228"/>
      <c r="D336" s="103"/>
      <c r="E336" s="230"/>
    </row>
    <row r="337" spans="1:255" ht="23.25" customHeight="1">
      <c r="A337" s="733" t="s">
        <v>2519</v>
      </c>
      <c r="B337" s="733"/>
      <c r="C337" s="733"/>
      <c r="D337" s="733"/>
      <c r="E337" s="733"/>
      <c r="H337" s="406"/>
    </row>
    <row r="338" spans="1:255" ht="36.75" customHeight="1">
      <c r="A338" s="91"/>
      <c r="B338" s="826" t="s">
        <v>703</v>
      </c>
      <c r="C338" s="826"/>
      <c r="D338" s="826"/>
      <c r="E338" s="826"/>
    </row>
    <row r="339" spans="1:255" ht="27.9" customHeight="1">
      <c r="A339" s="91"/>
      <c r="B339" s="727" t="s">
        <v>592</v>
      </c>
      <c r="C339" s="728"/>
      <c r="D339" s="126"/>
      <c r="E339" s="212"/>
    </row>
    <row r="340" spans="1:255" ht="27.9" customHeight="1">
      <c r="A340" s="95"/>
      <c r="B340" s="729" t="s">
        <v>589</v>
      </c>
      <c r="C340" s="728"/>
      <c r="D340" s="126"/>
      <c r="E340" s="212"/>
    </row>
    <row r="341" spans="1:255" ht="27.9" customHeight="1">
      <c r="A341" s="95"/>
      <c r="B341" s="729" t="s">
        <v>590</v>
      </c>
      <c r="C341" s="728"/>
      <c r="D341" s="126"/>
      <c r="E341" s="212"/>
    </row>
    <row r="342" spans="1:255" ht="27.9" customHeight="1" thickBot="1">
      <c r="A342" s="95"/>
      <c r="B342" s="729" t="s">
        <v>591</v>
      </c>
      <c r="C342" s="861"/>
      <c r="D342" s="127"/>
      <c r="E342" s="210"/>
    </row>
    <row r="343" spans="1:255" ht="27.9" customHeight="1" thickBot="1">
      <c r="A343" s="91"/>
      <c r="B343" s="365" t="str">
        <f>IF(E343="error","問１３の合計と異なります","")</f>
        <v/>
      </c>
      <c r="C343" s="220" t="s">
        <v>334</v>
      </c>
      <c r="D343" s="219"/>
      <c r="E343" s="442">
        <f>IF(SUM(E339:E342)=E146,SUM(E339:E342),"error")</f>
        <v>0</v>
      </c>
      <c r="I343" s="424">
        <f>SUM($E$339:$E$342)</f>
        <v>0</v>
      </c>
    </row>
    <row r="344" spans="1:255" ht="18.75" customHeight="1">
      <c r="A344" s="91"/>
      <c r="B344" s="91"/>
      <c r="C344" s="147"/>
      <c r="D344" s="148"/>
      <c r="E344" s="149"/>
    </row>
    <row r="345" spans="1:255" ht="36.75" customHeight="1">
      <c r="A345" s="722" t="s">
        <v>745</v>
      </c>
      <c r="B345" s="722"/>
      <c r="C345" s="722"/>
      <c r="D345" s="722"/>
      <c r="E345" s="722"/>
    </row>
    <row r="346" spans="1:255" ht="23.25" customHeight="1">
      <c r="A346" s="91"/>
      <c r="B346" s="826" t="s">
        <v>593</v>
      </c>
      <c r="C346" s="826"/>
      <c r="D346" s="826"/>
      <c r="E346" s="826"/>
    </row>
    <row r="347" spans="1:255" s="124" customFormat="1" ht="27.9" customHeight="1">
      <c r="A347" s="128"/>
      <c r="B347" s="724" t="s">
        <v>602</v>
      </c>
      <c r="C347" s="724"/>
      <c r="D347" s="222"/>
      <c r="E347" s="233"/>
      <c r="F347" s="123"/>
      <c r="G347" s="123"/>
      <c r="H347" s="401"/>
      <c r="I347" s="123"/>
      <c r="J347" s="123"/>
      <c r="K347" s="123"/>
      <c r="L347" s="123"/>
      <c r="M347" s="123"/>
      <c r="N347" s="123"/>
      <c r="O347" s="123"/>
      <c r="P347" s="123"/>
      <c r="Q347" s="123"/>
      <c r="R347" s="123"/>
      <c r="S347" s="123"/>
      <c r="T347" s="123"/>
      <c r="U347" s="123"/>
      <c r="V347" s="123"/>
      <c r="W347" s="123"/>
      <c r="X347" s="123"/>
      <c r="Y347" s="123"/>
      <c r="Z347" s="123"/>
      <c r="AA347" s="123"/>
      <c r="AB347" s="123"/>
      <c r="AC347" s="123"/>
      <c r="AD347" s="123"/>
      <c r="AE347" s="123"/>
      <c r="AF347" s="123"/>
      <c r="AG347" s="123"/>
      <c r="AH347" s="123"/>
      <c r="AI347" s="123"/>
      <c r="AJ347" s="123"/>
      <c r="AK347" s="123"/>
      <c r="AL347" s="123"/>
      <c r="AM347" s="123"/>
      <c r="AN347" s="123"/>
      <c r="AO347" s="123"/>
      <c r="AP347" s="123"/>
      <c r="AQ347" s="123"/>
      <c r="AR347" s="123"/>
      <c r="AS347" s="123"/>
      <c r="AT347" s="123"/>
      <c r="AU347" s="123"/>
      <c r="AV347" s="123"/>
      <c r="AW347" s="123"/>
      <c r="AX347" s="123"/>
      <c r="AY347" s="123"/>
      <c r="AZ347" s="123"/>
      <c r="BA347" s="123"/>
      <c r="BB347" s="123"/>
      <c r="BC347" s="123"/>
      <c r="BD347" s="123"/>
      <c r="BE347" s="123"/>
      <c r="BF347" s="123"/>
      <c r="BG347" s="123"/>
      <c r="BH347" s="123"/>
      <c r="BI347" s="123"/>
      <c r="BJ347" s="123"/>
      <c r="BK347" s="123"/>
      <c r="BL347" s="123"/>
      <c r="BM347" s="123"/>
      <c r="BN347" s="123"/>
      <c r="BO347" s="123"/>
      <c r="BP347" s="123"/>
      <c r="BQ347" s="123"/>
      <c r="BR347" s="123"/>
      <c r="BS347" s="123"/>
      <c r="BT347" s="123"/>
      <c r="BU347" s="123"/>
      <c r="BV347" s="123"/>
      <c r="BW347" s="123"/>
      <c r="BX347" s="123"/>
      <c r="BY347" s="123"/>
      <c r="BZ347" s="123"/>
      <c r="CA347" s="123"/>
      <c r="CB347" s="123"/>
      <c r="CC347" s="123"/>
      <c r="CD347" s="123"/>
      <c r="CE347" s="123"/>
      <c r="CF347" s="123"/>
      <c r="CG347" s="123"/>
      <c r="CH347" s="123"/>
      <c r="CI347" s="123"/>
      <c r="CJ347" s="123"/>
      <c r="CK347" s="123"/>
      <c r="CL347" s="123"/>
      <c r="CM347" s="123"/>
      <c r="CN347" s="123"/>
      <c r="CO347" s="123"/>
      <c r="CP347" s="123"/>
      <c r="CQ347" s="123"/>
      <c r="CR347" s="123"/>
      <c r="CS347" s="123"/>
      <c r="CT347" s="123"/>
      <c r="CU347" s="123"/>
      <c r="CV347" s="123"/>
      <c r="CW347" s="123"/>
      <c r="CX347" s="123"/>
      <c r="CY347" s="123"/>
      <c r="CZ347" s="123"/>
      <c r="DA347" s="123"/>
      <c r="DB347" s="123"/>
      <c r="DC347" s="123"/>
      <c r="DD347" s="123"/>
      <c r="DE347" s="123"/>
      <c r="DF347" s="123"/>
      <c r="DG347" s="123"/>
      <c r="DH347" s="123"/>
      <c r="DI347" s="123"/>
      <c r="DJ347" s="123"/>
      <c r="DK347" s="123"/>
      <c r="DL347" s="123"/>
      <c r="DM347" s="123"/>
      <c r="DN347" s="123"/>
      <c r="DO347" s="123"/>
      <c r="DP347" s="123"/>
      <c r="DQ347" s="123"/>
      <c r="DR347" s="123"/>
      <c r="DS347" s="123"/>
      <c r="DT347" s="123"/>
      <c r="DU347" s="123"/>
      <c r="DV347" s="123"/>
      <c r="DW347" s="123"/>
      <c r="DX347" s="123"/>
      <c r="DY347" s="123"/>
      <c r="DZ347" s="123"/>
      <c r="EA347" s="123"/>
      <c r="EB347" s="123"/>
      <c r="EC347" s="123"/>
      <c r="ED347" s="123"/>
      <c r="EE347" s="123"/>
      <c r="EF347" s="123"/>
      <c r="EG347" s="123"/>
      <c r="EH347" s="123"/>
      <c r="EI347" s="123"/>
      <c r="EJ347" s="123"/>
      <c r="EK347" s="123"/>
      <c r="EL347" s="123"/>
      <c r="EM347" s="123"/>
      <c r="EN347" s="123"/>
      <c r="EO347" s="123"/>
      <c r="EP347" s="123"/>
      <c r="EQ347" s="123"/>
      <c r="ER347" s="123"/>
      <c r="ES347" s="123"/>
      <c r="ET347" s="123"/>
      <c r="EU347" s="123"/>
      <c r="EV347" s="123"/>
      <c r="EW347" s="123"/>
      <c r="EX347" s="123"/>
      <c r="EY347" s="123"/>
      <c r="EZ347" s="123"/>
      <c r="FA347" s="123"/>
      <c r="FB347" s="123"/>
      <c r="FC347" s="123"/>
      <c r="FD347" s="123"/>
      <c r="FE347" s="123"/>
      <c r="FF347" s="123"/>
      <c r="FG347" s="123"/>
      <c r="FH347" s="123"/>
      <c r="FI347" s="123"/>
      <c r="FJ347" s="123"/>
      <c r="FK347" s="123"/>
      <c r="FL347" s="123"/>
      <c r="FM347" s="123"/>
      <c r="FN347" s="123"/>
      <c r="FO347" s="123"/>
      <c r="FP347" s="123"/>
      <c r="FQ347" s="123"/>
      <c r="FR347" s="123"/>
      <c r="FS347" s="123"/>
      <c r="FT347" s="123"/>
      <c r="FU347" s="123"/>
      <c r="FV347" s="123"/>
      <c r="FW347" s="123"/>
      <c r="FX347" s="123"/>
      <c r="FY347" s="123"/>
      <c r="FZ347" s="123"/>
      <c r="GA347" s="123"/>
      <c r="GB347" s="123"/>
      <c r="GC347" s="123"/>
      <c r="GD347" s="123"/>
      <c r="GE347" s="123"/>
      <c r="GF347" s="123"/>
      <c r="GG347" s="123"/>
      <c r="GH347" s="123"/>
      <c r="GI347" s="123"/>
      <c r="GJ347" s="123"/>
      <c r="GK347" s="123"/>
      <c r="GL347" s="123"/>
      <c r="GM347" s="123"/>
      <c r="GN347" s="123"/>
      <c r="GO347" s="123"/>
      <c r="GP347" s="123"/>
      <c r="GQ347" s="123"/>
      <c r="GR347" s="123"/>
      <c r="GS347" s="123"/>
      <c r="GT347" s="123"/>
      <c r="GU347" s="123"/>
      <c r="GV347" s="123"/>
      <c r="GW347" s="123"/>
      <c r="GX347" s="123"/>
      <c r="GY347" s="123"/>
      <c r="GZ347" s="123"/>
      <c r="HA347" s="123"/>
      <c r="HB347" s="123"/>
      <c r="HC347" s="123"/>
      <c r="HD347" s="123"/>
      <c r="HE347" s="123"/>
      <c r="HF347" s="123"/>
      <c r="HG347" s="123"/>
      <c r="HH347" s="123"/>
      <c r="HI347" s="123"/>
      <c r="HJ347" s="123"/>
      <c r="HK347" s="123"/>
      <c r="HL347" s="123"/>
      <c r="HM347" s="123"/>
      <c r="HN347" s="123"/>
      <c r="HO347" s="123"/>
      <c r="HP347" s="123"/>
      <c r="HQ347" s="123"/>
      <c r="HR347" s="123"/>
      <c r="HS347" s="123"/>
      <c r="HT347" s="123"/>
      <c r="HU347" s="123"/>
      <c r="HV347" s="123"/>
      <c r="HW347" s="123"/>
      <c r="HX347" s="123"/>
      <c r="HY347" s="123"/>
      <c r="HZ347" s="123"/>
      <c r="IA347" s="123"/>
      <c r="IB347" s="123"/>
      <c r="IC347" s="123"/>
      <c r="ID347" s="123"/>
      <c r="IE347" s="123"/>
      <c r="IF347" s="123"/>
      <c r="IG347" s="123"/>
      <c r="IH347" s="123"/>
      <c r="II347" s="123"/>
      <c r="IJ347" s="123"/>
      <c r="IK347" s="123"/>
      <c r="IL347" s="123"/>
      <c r="IM347" s="123"/>
      <c r="IN347" s="123"/>
      <c r="IO347" s="123"/>
      <c r="IP347" s="123"/>
      <c r="IQ347" s="123"/>
      <c r="IR347" s="123"/>
      <c r="IS347" s="123"/>
      <c r="IT347" s="123"/>
      <c r="IU347" s="123"/>
    </row>
    <row r="348" spans="1:255" s="124" customFormat="1" ht="27.9" customHeight="1">
      <c r="A348" s="122"/>
      <c r="B348" s="724" t="s">
        <v>594</v>
      </c>
      <c r="C348" s="724"/>
      <c r="D348" s="222"/>
      <c r="E348" s="233"/>
      <c r="F348" s="123"/>
      <c r="G348" s="123"/>
      <c r="H348" s="401"/>
      <c r="I348" s="123"/>
      <c r="J348" s="123"/>
      <c r="K348" s="123"/>
      <c r="L348" s="123"/>
      <c r="M348" s="123"/>
      <c r="N348" s="123"/>
      <c r="O348" s="123"/>
      <c r="P348" s="123"/>
      <c r="Q348" s="123"/>
      <c r="R348" s="123"/>
      <c r="S348" s="123"/>
      <c r="T348" s="123"/>
      <c r="U348" s="123"/>
      <c r="V348" s="123"/>
      <c r="W348" s="123"/>
      <c r="X348" s="123"/>
      <c r="Y348" s="123"/>
      <c r="Z348" s="123"/>
      <c r="AA348" s="123"/>
      <c r="AB348" s="123"/>
      <c r="AC348" s="123"/>
      <c r="AD348" s="123"/>
      <c r="AE348" s="123"/>
      <c r="AF348" s="123"/>
      <c r="AG348" s="123"/>
      <c r="AH348" s="123"/>
      <c r="AI348" s="123"/>
      <c r="AJ348" s="123"/>
      <c r="AK348" s="123"/>
      <c r="AL348" s="123"/>
      <c r="AM348" s="123"/>
      <c r="AN348" s="123"/>
      <c r="AO348" s="123"/>
      <c r="AP348" s="123"/>
      <c r="AQ348" s="123"/>
      <c r="AR348" s="123"/>
      <c r="AS348" s="123"/>
      <c r="AT348" s="123"/>
      <c r="AU348" s="123"/>
      <c r="AV348" s="123"/>
      <c r="AW348" s="123"/>
      <c r="AX348" s="123"/>
      <c r="AY348" s="123"/>
      <c r="AZ348" s="123"/>
      <c r="BA348" s="123"/>
      <c r="BB348" s="123"/>
      <c r="BC348" s="123"/>
      <c r="BD348" s="123"/>
      <c r="BE348" s="123"/>
      <c r="BF348" s="123"/>
      <c r="BG348" s="123"/>
      <c r="BH348" s="123"/>
      <c r="BI348" s="123"/>
      <c r="BJ348" s="123"/>
      <c r="BK348" s="123"/>
      <c r="BL348" s="123"/>
      <c r="BM348" s="123"/>
      <c r="BN348" s="123"/>
      <c r="BO348" s="123"/>
      <c r="BP348" s="123"/>
      <c r="BQ348" s="123"/>
      <c r="BR348" s="123"/>
      <c r="BS348" s="123"/>
      <c r="BT348" s="123"/>
      <c r="BU348" s="123"/>
      <c r="BV348" s="123"/>
      <c r="BW348" s="123"/>
      <c r="BX348" s="123"/>
      <c r="BY348" s="123"/>
      <c r="BZ348" s="123"/>
      <c r="CA348" s="123"/>
      <c r="CB348" s="123"/>
      <c r="CC348" s="123"/>
      <c r="CD348" s="123"/>
      <c r="CE348" s="123"/>
      <c r="CF348" s="123"/>
      <c r="CG348" s="123"/>
      <c r="CH348" s="123"/>
      <c r="CI348" s="123"/>
      <c r="CJ348" s="123"/>
      <c r="CK348" s="123"/>
      <c r="CL348" s="123"/>
      <c r="CM348" s="123"/>
      <c r="CN348" s="123"/>
      <c r="CO348" s="123"/>
      <c r="CP348" s="123"/>
      <c r="CQ348" s="123"/>
      <c r="CR348" s="123"/>
      <c r="CS348" s="123"/>
      <c r="CT348" s="123"/>
      <c r="CU348" s="123"/>
      <c r="CV348" s="123"/>
      <c r="CW348" s="123"/>
      <c r="CX348" s="123"/>
      <c r="CY348" s="123"/>
      <c r="CZ348" s="123"/>
      <c r="DA348" s="123"/>
      <c r="DB348" s="123"/>
      <c r="DC348" s="123"/>
      <c r="DD348" s="123"/>
      <c r="DE348" s="123"/>
      <c r="DF348" s="123"/>
      <c r="DG348" s="123"/>
      <c r="DH348" s="123"/>
      <c r="DI348" s="123"/>
      <c r="DJ348" s="123"/>
      <c r="DK348" s="123"/>
      <c r="DL348" s="123"/>
      <c r="DM348" s="123"/>
      <c r="DN348" s="123"/>
      <c r="DO348" s="123"/>
      <c r="DP348" s="123"/>
      <c r="DQ348" s="123"/>
      <c r="DR348" s="123"/>
      <c r="DS348" s="123"/>
      <c r="DT348" s="123"/>
      <c r="DU348" s="123"/>
      <c r="DV348" s="123"/>
      <c r="DW348" s="123"/>
      <c r="DX348" s="123"/>
      <c r="DY348" s="123"/>
      <c r="DZ348" s="123"/>
      <c r="EA348" s="123"/>
      <c r="EB348" s="123"/>
      <c r="EC348" s="123"/>
      <c r="ED348" s="123"/>
      <c r="EE348" s="123"/>
      <c r="EF348" s="123"/>
      <c r="EG348" s="123"/>
      <c r="EH348" s="123"/>
      <c r="EI348" s="123"/>
      <c r="EJ348" s="123"/>
      <c r="EK348" s="123"/>
      <c r="EL348" s="123"/>
      <c r="EM348" s="123"/>
      <c r="EN348" s="123"/>
      <c r="EO348" s="123"/>
      <c r="EP348" s="123"/>
      <c r="EQ348" s="123"/>
      <c r="ER348" s="123"/>
      <c r="ES348" s="123"/>
      <c r="ET348" s="123"/>
      <c r="EU348" s="123"/>
      <c r="EV348" s="123"/>
      <c r="EW348" s="123"/>
      <c r="EX348" s="123"/>
      <c r="EY348" s="123"/>
      <c r="EZ348" s="123"/>
      <c r="FA348" s="123"/>
      <c r="FB348" s="123"/>
      <c r="FC348" s="123"/>
      <c r="FD348" s="123"/>
      <c r="FE348" s="123"/>
      <c r="FF348" s="123"/>
      <c r="FG348" s="123"/>
      <c r="FH348" s="123"/>
      <c r="FI348" s="123"/>
      <c r="FJ348" s="123"/>
      <c r="FK348" s="123"/>
      <c r="FL348" s="123"/>
      <c r="FM348" s="123"/>
      <c r="FN348" s="123"/>
      <c r="FO348" s="123"/>
      <c r="FP348" s="123"/>
      <c r="FQ348" s="123"/>
      <c r="FR348" s="123"/>
      <c r="FS348" s="123"/>
      <c r="FT348" s="123"/>
      <c r="FU348" s="123"/>
      <c r="FV348" s="123"/>
      <c r="FW348" s="123"/>
      <c r="FX348" s="123"/>
      <c r="FY348" s="123"/>
      <c r="FZ348" s="123"/>
      <c r="GA348" s="123"/>
      <c r="GB348" s="123"/>
      <c r="GC348" s="123"/>
      <c r="GD348" s="123"/>
      <c r="GE348" s="123"/>
      <c r="GF348" s="123"/>
      <c r="GG348" s="123"/>
      <c r="GH348" s="123"/>
      <c r="GI348" s="123"/>
      <c r="GJ348" s="123"/>
      <c r="GK348" s="123"/>
      <c r="GL348" s="123"/>
      <c r="GM348" s="123"/>
      <c r="GN348" s="123"/>
      <c r="GO348" s="123"/>
      <c r="GP348" s="123"/>
      <c r="GQ348" s="123"/>
      <c r="GR348" s="123"/>
      <c r="GS348" s="123"/>
      <c r="GT348" s="123"/>
      <c r="GU348" s="123"/>
      <c r="GV348" s="123"/>
      <c r="GW348" s="123"/>
      <c r="GX348" s="123"/>
      <c r="GY348" s="123"/>
      <c r="GZ348" s="123"/>
      <c r="HA348" s="123"/>
      <c r="HB348" s="123"/>
      <c r="HC348" s="123"/>
      <c r="HD348" s="123"/>
      <c r="HE348" s="123"/>
      <c r="HF348" s="123"/>
      <c r="HG348" s="123"/>
      <c r="HH348" s="123"/>
      <c r="HI348" s="123"/>
      <c r="HJ348" s="123"/>
      <c r="HK348" s="123"/>
      <c r="HL348" s="123"/>
      <c r="HM348" s="123"/>
      <c r="HN348" s="123"/>
      <c r="HO348" s="123"/>
      <c r="HP348" s="123"/>
      <c r="HQ348" s="123"/>
      <c r="HR348" s="123"/>
      <c r="HS348" s="123"/>
      <c r="HT348" s="123"/>
      <c r="HU348" s="123"/>
      <c r="HV348" s="123"/>
      <c r="HW348" s="123"/>
      <c r="HX348" s="123"/>
      <c r="HY348" s="123"/>
      <c r="HZ348" s="123"/>
      <c r="IA348" s="123"/>
      <c r="IB348" s="123"/>
      <c r="IC348" s="123"/>
      <c r="ID348" s="123"/>
      <c r="IE348" s="123"/>
      <c r="IF348" s="123"/>
      <c r="IG348" s="123"/>
      <c r="IH348" s="123"/>
      <c r="II348" s="123"/>
      <c r="IJ348" s="123"/>
      <c r="IK348" s="123"/>
      <c r="IL348" s="123"/>
      <c r="IM348" s="123"/>
      <c r="IN348" s="123"/>
      <c r="IO348" s="123"/>
      <c r="IP348" s="123"/>
      <c r="IQ348" s="123"/>
      <c r="IR348" s="123"/>
      <c r="IS348" s="123"/>
      <c r="IT348" s="123"/>
      <c r="IU348" s="123"/>
    </row>
    <row r="349" spans="1:255" s="124" customFormat="1" ht="27.9" customHeight="1">
      <c r="A349" s="122"/>
      <c r="B349" s="724" t="s">
        <v>595</v>
      </c>
      <c r="C349" s="724"/>
      <c r="D349" s="222"/>
      <c r="E349" s="233"/>
      <c r="F349" s="123"/>
      <c r="G349" s="123"/>
      <c r="H349" s="401"/>
      <c r="I349" s="123"/>
      <c r="J349" s="123"/>
      <c r="K349" s="123"/>
      <c r="L349" s="123"/>
      <c r="M349" s="123"/>
      <c r="N349" s="123"/>
      <c r="O349" s="123"/>
      <c r="P349" s="123"/>
      <c r="Q349" s="123"/>
      <c r="R349" s="123"/>
      <c r="S349" s="123"/>
      <c r="T349" s="123"/>
      <c r="U349" s="123"/>
      <c r="V349" s="123"/>
      <c r="W349" s="123"/>
      <c r="X349" s="123"/>
      <c r="Y349" s="123"/>
      <c r="Z349" s="123"/>
      <c r="AA349" s="123"/>
      <c r="AB349" s="123"/>
      <c r="AC349" s="123"/>
      <c r="AD349" s="123"/>
      <c r="AE349" s="123"/>
      <c r="AF349" s="123"/>
      <c r="AG349" s="123"/>
      <c r="AH349" s="123"/>
      <c r="AI349" s="123"/>
      <c r="AJ349" s="123"/>
      <c r="AK349" s="123"/>
      <c r="AL349" s="123"/>
      <c r="AM349" s="123"/>
      <c r="AN349" s="123"/>
      <c r="AO349" s="123"/>
      <c r="AP349" s="123"/>
      <c r="AQ349" s="123"/>
      <c r="AR349" s="123"/>
      <c r="AS349" s="123"/>
      <c r="AT349" s="123"/>
      <c r="AU349" s="123"/>
      <c r="AV349" s="123"/>
      <c r="AW349" s="123"/>
      <c r="AX349" s="123"/>
      <c r="AY349" s="123"/>
      <c r="AZ349" s="123"/>
      <c r="BA349" s="123"/>
      <c r="BB349" s="123"/>
      <c r="BC349" s="123"/>
      <c r="BD349" s="123"/>
      <c r="BE349" s="123"/>
      <c r="BF349" s="123"/>
      <c r="BG349" s="123"/>
      <c r="BH349" s="123"/>
      <c r="BI349" s="123"/>
      <c r="BJ349" s="123"/>
      <c r="BK349" s="123"/>
      <c r="BL349" s="123"/>
      <c r="BM349" s="123"/>
      <c r="BN349" s="123"/>
      <c r="BO349" s="123"/>
      <c r="BP349" s="123"/>
      <c r="BQ349" s="123"/>
      <c r="BR349" s="123"/>
      <c r="BS349" s="123"/>
      <c r="BT349" s="123"/>
      <c r="BU349" s="123"/>
      <c r="BV349" s="123"/>
      <c r="BW349" s="123"/>
      <c r="BX349" s="123"/>
      <c r="BY349" s="123"/>
      <c r="BZ349" s="123"/>
      <c r="CA349" s="123"/>
      <c r="CB349" s="123"/>
      <c r="CC349" s="123"/>
      <c r="CD349" s="123"/>
      <c r="CE349" s="123"/>
      <c r="CF349" s="123"/>
      <c r="CG349" s="123"/>
      <c r="CH349" s="123"/>
      <c r="CI349" s="123"/>
      <c r="CJ349" s="123"/>
      <c r="CK349" s="123"/>
      <c r="CL349" s="123"/>
      <c r="CM349" s="123"/>
      <c r="CN349" s="123"/>
      <c r="CO349" s="123"/>
      <c r="CP349" s="123"/>
      <c r="CQ349" s="123"/>
      <c r="CR349" s="123"/>
      <c r="CS349" s="123"/>
      <c r="CT349" s="123"/>
      <c r="CU349" s="123"/>
      <c r="CV349" s="123"/>
      <c r="CW349" s="123"/>
      <c r="CX349" s="123"/>
      <c r="CY349" s="123"/>
      <c r="CZ349" s="123"/>
      <c r="DA349" s="123"/>
      <c r="DB349" s="123"/>
      <c r="DC349" s="123"/>
      <c r="DD349" s="123"/>
      <c r="DE349" s="123"/>
      <c r="DF349" s="123"/>
      <c r="DG349" s="123"/>
      <c r="DH349" s="123"/>
      <c r="DI349" s="123"/>
      <c r="DJ349" s="123"/>
      <c r="DK349" s="123"/>
      <c r="DL349" s="123"/>
      <c r="DM349" s="123"/>
      <c r="DN349" s="123"/>
      <c r="DO349" s="123"/>
      <c r="DP349" s="123"/>
      <c r="DQ349" s="123"/>
      <c r="DR349" s="123"/>
      <c r="DS349" s="123"/>
      <c r="DT349" s="123"/>
      <c r="DU349" s="123"/>
      <c r="DV349" s="123"/>
      <c r="DW349" s="123"/>
      <c r="DX349" s="123"/>
      <c r="DY349" s="123"/>
      <c r="DZ349" s="123"/>
      <c r="EA349" s="123"/>
      <c r="EB349" s="123"/>
      <c r="EC349" s="123"/>
      <c r="ED349" s="123"/>
      <c r="EE349" s="123"/>
      <c r="EF349" s="123"/>
      <c r="EG349" s="123"/>
      <c r="EH349" s="123"/>
      <c r="EI349" s="123"/>
      <c r="EJ349" s="123"/>
      <c r="EK349" s="123"/>
      <c r="EL349" s="123"/>
      <c r="EM349" s="123"/>
      <c r="EN349" s="123"/>
      <c r="EO349" s="123"/>
      <c r="EP349" s="123"/>
      <c r="EQ349" s="123"/>
      <c r="ER349" s="123"/>
      <c r="ES349" s="123"/>
      <c r="ET349" s="123"/>
      <c r="EU349" s="123"/>
      <c r="EV349" s="123"/>
      <c r="EW349" s="123"/>
      <c r="EX349" s="123"/>
      <c r="EY349" s="123"/>
      <c r="EZ349" s="123"/>
      <c r="FA349" s="123"/>
      <c r="FB349" s="123"/>
      <c r="FC349" s="123"/>
      <c r="FD349" s="123"/>
      <c r="FE349" s="123"/>
      <c r="FF349" s="123"/>
      <c r="FG349" s="123"/>
      <c r="FH349" s="123"/>
      <c r="FI349" s="123"/>
      <c r="FJ349" s="123"/>
      <c r="FK349" s="123"/>
      <c r="FL349" s="123"/>
      <c r="FM349" s="123"/>
      <c r="FN349" s="123"/>
      <c r="FO349" s="123"/>
      <c r="FP349" s="123"/>
      <c r="FQ349" s="123"/>
      <c r="FR349" s="123"/>
      <c r="FS349" s="123"/>
      <c r="FT349" s="123"/>
      <c r="FU349" s="123"/>
      <c r="FV349" s="123"/>
      <c r="FW349" s="123"/>
      <c r="FX349" s="123"/>
      <c r="FY349" s="123"/>
      <c r="FZ349" s="123"/>
      <c r="GA349" s="123"/>
      <c r="GB349" s="123"/>
      <c r="GC349" s="123"/>
      <c r="GD349" s="123"/>
      <c r="GE349" s="123"/>
      <c r="GF349" s="123"/>
      <c r="GG349" s="123"/>
      <c r="GH349" s="123"/>
      <c r="GI349" s="123"/>
      <c r="GJ349" s="123"/>
      <c r="GK349" s="123"/>
      <c r="GL349" s="123"/>
      <c r="GM349" s="123"/>
      <c r="GN349" s="123"/>
      <c r="GO349" s="123"/>
      <c r="GP349" s="123"/>
      <c r="GQ349" s="123"/>
      <c r="GR349" s="123"/>
      <c r="GS349" s="123"/>
      <c r="GT349" s="123"/>
      <c r="GU349" s="123"/>
      <c r="GV349" s="123"/>
      <c r="GW349" s="123"/>
      <c r="GX349" s="123"/>
      <c r="GY349" s="123"/>
      <c r="GZ349" s="123"/>
      <c r="HA349" s="123"/>
      <c r="HB349" s="123"/>
      <c r="HC349" s="123"/>
      <c r="HD349" s="123"/>
      <c r="HE349" s="123"/>
      <c r="HF349" s="123"/>
      <c r="HG349" s="123"/>
      <c r="HH349" s="123"/>
      <c r="HI349" s="123"/>
      <c r="HJ349" s="123"/>
      <c r="HK349" s="123"/>
      <c r="HL349" s="123"/>
      <c r="HM349" s="123"/>
      <c r="HN349" s="123"/>
      <c r="HO349" s="123"/>
      <c r="HP349" s="123"/>
      <c r="HQ349" s="123"/>
      <c r="HR349" s="123"/>
      <c r="HS349" s="123"/>
      <c r="HT349" s="123"/>
      <c r="HU349" s="123"/>
      <c r="HV349" s="123"/>
      <c r="HW349" s="123"/>
      <c r="HX349" s="123"/>
      <c r="HY349" s="123"/>
      <c r="HZ349" s="123"/>
      <c r="IA349" s="123"/>
      <c r="IB349" s="123"/>
      <c r="IC349" s="123"/>
      <c r="ID349" s="123"/>
      <c r="IE349" s="123"/>
      <c r="IF349" s="123"/>
      <c r="IG349" s="123"/>
      <c r="IH349" s="123"/>
      <c r="II349" s="123"/>
      <c r="IJ349" s="123"/>
      <c r="IK349" s="123"/>
      <c r="IL349" s="123"/>
      <c r="IM349" s="123"/>
      <c r="IN349" s="123"/>
      <c r="IO349" s="123"/>
      <c r="IP349" s="123"/>
      <c r="IQ349" s="123"/>
      <c r="IR349" s="123"/>
      <c r="IS349" s="123"/>
      <c r="IT349" s="123"/>
      <c r="IU349" s="123"/>
    </row>
    <row r="350" spans="1:255" s="124" customFormat="1" ht="27.9" customHeight="1">
      <c r="A350" s="128"/>
      <c r="B350" s="724" t="s">
        <v>596</v>
      </c>
      <c r="C350" s="724"/>
      <c r="D350" s="222"/>
      <c r="E350" s="233"/>
      <c r="F350" s="123"/>
      <c r="G350" s="123"/>
      <c r="H350" s="401"/>
      <c r="I350" s="123"/>
      <c r="J350" s="123"/>
      <c r="K350" s="123"/>
      <c r="L350" s="123"/>
      <c r="M350" s="123"/>
      <c r="N350" s="123"/>
      <c r="O350" s="123"/>
      <c r="P350" s="123"/>
      <c r="Q350" s="123"/>
      <c r="R350" s="123"/>
      <c r="S350" s="123"/>
      <c r="T350" s="123"/>
      <c r="U350" s="123"/>
      <c r="V350" s="123"/>
      <c r="W350" s="123"/>
      <c r="X350" s="123"/>
      <c r="Y350" s="123"/>
      <c r="Z350" s="123"/>
      <c r="AA350" s="123"/>
      <c r="AB350" s="123"/>
      <c r="AC350" s="123"/>
      <c r="AD350" s="123"/>
      <c r="AE350" s="123"/>
      <c r="AF350" s="123"/>
      <c r="AG350" s="123"/>
      <c r="AH350" s="123"/>
      <c r="AI350" s="123"/>
      <c r="AJ350" s="123"/>
      <c r="AK350" s="123"/>
      <c r="AL350" s="123"/>
      <c r="AM350" s="123"/>
      <c r="AN350" s="123"/>
      <c r="AO350" s="123"/>
      <c r="AP350" s="123"/>
      <c r="AQ350" s="123"/>
      <c r="AR350" s="123"/>
      <c r="AS350" s="123"/>
      <c r="AT350" s="123"/>
      <c r="AU350" s="123"/>
      <c r="AV350" s="123"/>
      <c r="AW350" s="123"/>
      <c r="AX350" s="123"/>
      <c r="AY350" s="123"/>
      <c r="AZ350" s="123"/>
      <c r="BA350" s="123"/>
      <c r="BB350" s="123"/>
      <c r="BC350" s="123"/>
      <c r="BD350" s="123"/>
      <c r="BE350" s="123"/>
      <c r="BF350" s="123"/>
      <c r="BG350" s="123"/>
      <c r="BH350" s="123"/>
      <c r="BI350" s="123"/>
      <c r="BJ350" s="123"/>
      <c r="BK350" s="123"/>
      <c r="BL350" s="123"/>
      <c r="BM350" s="123"/>
      <c r="BN350" s="123"/>
      <c r="BO350" s="123"/>
      <c r="BP350" s="123"/>
      <c r="BQ350" s="123"/>
      <c r="BR350" s="123"/>
      <c r="BS350" s="123"/>
      <c r="BT350" s="123"/>
      <c r="BU350" s="123"/>
      <c r="BV350" s="123"/>
      <c r="BW350" s="123"/>
      <c r="BX350" s="123"/>
      <c r="BY350" s="123"/>
      <c r="BZ350" s="123"/>
      <c r="CA350" s="123"/>
      <c r="CB350" s="123"/>
      <c r="CC350" s="123"/>
      <c r="CD350" s="123"/>
      <c r="CE350" s="123"/>
      <c r="CF350" s="123"/>
      <c r="CG350" s="123"/>
      <c r="CH350" s="123"/>
      <c r="CI350" s="123"/>
      <c r="CJ350" s="123"/>
      <c r="CK350" s="123"/>
      <c r="CL350" s="123"/>
      <c r="CM350" s="123"/>
      <c r="CN350" s="123"/>
      <c r="CO350" s="123"/>
      <c r="CP350" s="123"/>
      <c r="CQ350" s="123"/>
      <c r="CR350" s="123"/>
      <c r="CS350" s="123"/>
      <c r="CT350" s="123"/>
      <c r="CU350" s="123"/>
      <c r="CV350" s="123"/>
      <c r="CW350" s="123"/>
      <c r="CX350" s="123"/>
      <c r="CY350" s="123"/>
      <c r="CZ350" s="123"/>
      <c r="DA350" s="123"/>
      <c r="DB350" s="123"/>
      <c r="DC350" s="123"/>
      <c r="DD350" s="123"/>
      <c r="DE350" s="123"/>
      <c r="DF350" s="123"/>
      <c r="DG350" s="123"/>
      <c r="DH350" s="123"/>
      <c r="DI350" s="123"/>
      <c r="DJ350" s="123"/>
      <c r="DK350" s="123"/>
      <c r="DL350" s="123"/>
      <c r="DM350" s="123"/>
      <c r="DN350" s="123"/>
      <c r="DO350" s="123"/>
      <c r="DP350" s="123"/>
      <c r="DQ350" s="123"/>
      <c r="DR350" s="123"/>
      <c r="DS350" s="123"/>
      <c r="DT350" s="123"/>
      <c r="DU350" s="123"/>
      <c r="DV350" s="123"/>
      <c r="DW350" s="123"/>
      <c r="DX350" s="123"/>
      <c r="DY350" s="123"/>
      <c r="DZ350" s="123"/>
      <c r="EA350" s="123"/>
      <c r="EB350" s="123"/>
      <c r="EC350" s="123"/>
      <c r="ED350" s="123"/>
      <c r="EE350" s="123"/>
      <c r="EF350" s="123"/>
      <c r="EG350" s="123"/>
      <c r="EH350" s="123"/>
      <c r="EI350" s="123"/>
      <c r="EJ350" s="123"/>
      <c r="EK350" s="123"/>
      <c r="EL350" s="123"/>
      <c r="EM350" s="123"/>
      <c r="EN350" s="123"/>
      <c r="EO350" s="123"/>
      <c r="EP350" s="123"/>
      <c r="EQ350" s="123"/>
      <c r="ER350" s="123"/>
      <c r="ES350" s="123"/>
      <c r="ET350" s="123"/>
      <c r="EU350" s="123"/>
      <c r="EV350" s="123"/>
      <c r="EW350" s="123"/>
      <c r="EX350" s="123"/>
      <c r="EY350" s="123"/>
      <c r="EZ350" s="123"/>
      <c r="FA350" s="123"/>
      <c r="FB350" s="123"/>
      <c r="FC350" s="123"/>
      <c r="FD350" s="123"/>
      <c r="FE350" s="123"/>
      <c r="FF350" s="123"/>
      <c r="FG350" s="123"/>
      <c r="FH350" s="123"/>
      <c r="FI350" s="123"/>
      <c r="FJ350" s="123"/>
      <c r="FK350" s="123"/>
      <c r="FL350" s="123"/>
      <c r="FM350" s="123"/>
      <c r="FN350" s="123"/>
      <c r="FO350" s="123"/>
      <c r="FP350" s="123"/>
      <c r="FQ350" s="123"/>
      <c r="FR350" s="123"/>
      <c r="FS350" s="123"/>
      <c r="FT350" s="123"/>
      <c r="FU350" s="123"/>
      <c r="FV350" s="123"/>
      <c r="FW350" s="123"/>
      <c r="FX350" s="123"/>
      <c r="FY350" s="123"/>
      <c r="FZ350" s="123"/>
      <c r="GA350" s="123"/>
      <c r="GB350" s="123"/>
      <c r="GC350" s="123"/>
      <c r="GD350" s="123"/>
      <c r="GE350" s="123"/>
      <c r="GF350" s="123"/>
      <c r="GG350" s="123"/>
      <c r="GH350" s="123"/>
      <c r="GI350" s="123"/>
      <c r="GJ350" s="123"/>
      <c r="GK350" s="123"/>
      <c r="GL350" s="123"/>
      <c r="GM350" s="123"/>
      <c r="GN350" s="123"/>
      <c r="GO350" s="123"/>
      <c r="GP350" s="123"/>
      <c r="GQ350" s="123"/>
      <c r="GR350" s="123"/>
      <c r="GS350" s="123"/>
      <c r="GT350" s="123"/>
      <c r="GU350" s="123"/>
      <c r="GV350" s="123"/>
      <c r="GW350" s="123"/>
      <c r="GX350" s="123"/>
      <c r="GY350" s="123"/>
      <c r="GZ350" s="123"/>
      <c r="HA350" s="123"/>
      <c r="HB350" s="123"/>
      <c r="HC350" s="123"/>
      <c r="HD350" s="123"/>
      <c r="HE350" s="123"/>
      <c r="HF350" s="123"/>
      <c r="HG350" s="123"/>
      <c r="HH350" s="123"/>
      <c r="HI350" s="123"/>
      <c r="HJ350" s="123"/>
      <c r="HK350" s="123"/>
      <c r="HL350" s="123"/>
      <c r="HM350" s="123"/>
      <c r="HN350" s="123"/>
      <c r="HO350" s="123"/>
      <c r="HP350" s="123"/>
      <c r="HQ350" s="123"/>
      <c r="HR350" s="123"/>
      <c r="HS350" s="123"/>
      <c r="HT350" s="123"/>
      <c r="HU350" s="123"/>
      <c r="HV350" s="123"/>
      <c r="HW350" s="123"/>
      <c r="HX350" s="123"/>
      <c r="HY350" s="123"/>
      <c r="HZ350" s="123"/>
      <c r="IA350" s="123"/>
      <c r="IB350" s="123"/>
      <c r="IC350" s="123"/>
      <c r="ID350" s="123"/>
      <c r="IE350" s="123"/>
      <c r="IF350" s="123"/>
      <c r="IG350" s="123"/>
      <c r="IH350" s="123"/>
      <c r="II350" s="123"/>
      <c r="IJ350" s="123"/>
      <c r="IK350" s="123"/>
      <c r="IL350" s="123"/>
      <c r="IM350" s="123"/>
      <c r="IN350" s="123"/>
      <c r="IO350" s="123"/>
      <c r="IP350" s="123"/>
      <c r="IQ350" s="123"/>
      <c r="IR350" s="123"/>
      <c r="IS350" s="123"/>
      <c r="IT350" s="123"/>
      <c r="IU350" s="123"/>
    </row>
    <row r="351" spans="1:255" s="124" customFormat="1" ht="27.9" customHeight="1">
      <c r="A351" s="122"/>
      <c r="B351" s="724" t="s">
        <v>603</v>
      </c>
      <c r="C351" s="724"/>
      <c r="D351" s="222"/>
      <c r="E351" s="233"/>
      <c r="F351" s="123"/>
      <c r="G351" s="123"/>
      <c r="H351" s="401"/>
      <c r="I351" s="123"/>
      <c r="J351" s="123"/>
      <c r="K351" s="123"/>
      <c r="L351" s="123"/>
      <c r="M351" s="123"/>
      <c r="N351" s="123"/>
      <c r="O351" s="123"/>
      <c r="P351" s="123"/>
      <c r="Q351" s="123"/>
      <c r="R351" s="123"/>
      <c r="S351" s="123"/>
      <c r="T351" s="123"/>
      <c r="U351" s="123"/>
      <c r="V351" s="123"/>
      <c r="W351" s="123"/>
      <c r="X351" s="123"/>
      <c r="Y351" s="123"/>
      <c r="Z351" s="123"/>
      <c r="AA351" s="123"/>
      <c r="AB351" s="123"/>
      <c r="AC351" s="123"/>
      <c r="AD351" s="123"/>
      <c r="AE351" s="123"/>
      <c r="AF351" s="123"/>
      <c r="AG351" s="123"/>
      <c r="AH351" s="123"/>
      <c r="AI351" s="123"/>
      <c r="AJ351" s="123"/>
      <c r="AK351" s="123"/>
      <c r="AL351" s="123"/>
      <c r="AM351" s="123"/>
      <c r="AN351" s="123"/>
      <c r="AO351" s="123"/>
      <c r="AP351" s="123"/>
      <c r="AQ351" s="123"/>
      <c r="AR351" s="123"/>
      <c r="AS351" s="123"/>
      <c r="AT351" s="123"/>
      <c r="AU351" s="123"/>
      <c r="AV351" s="123"/>
      <c r="AW351" s="123"/>
      <c r="AX351" s="123"/>
      <c r="AY351" s="123"/>
      <c r="AZ351" s="123"/>
      <c r="BA351" s="123"/>
      <c r="BB351" s="123"/>
      <c r="BC351" s="123"/>
      <c r="BD351" s="123"/>
      <c r="BE351" s="123"/>
      <c r="BF351" s="123"/>
      <c r="BG351" s="123"/>
      <c r="BH351" s="123"/>
      <c r="BI351" s="123"/>
      <c r="BJ351" s="123"/>
      <c r="BK351" s="123"/>
      <c r="BL351" s="123"/>
      <c r="BM351" s="123"/>
      <c r="BN351" s="123"/>
      <c r="BO351" s="123"/>
      <c r="BP351" s="123"/>
      <c r="BQ351" s="123"/>
      <c r="BR351" s="123"/>
      <c r="BS351" s="123"/>
      <c r="BT351" s="123"/>
      <c r="BU351" s="123"/>
      <c r="BV351" s="123"/>
      <c r="BW351" s="123"/>
      <c r="BX351" s="123"/>
      <c r="BY351" s="123"/>
      <c r="BZ351" s="123"/>
      <c r="CA351" s="123"/>
      <c r="CB351" s="123"/>
      <c r="CC351" s="123"/>
      <c r="CD351" s="123"/>
      <c r="CE351" s="123"/>
      <c r="CF351" s="123"/>
      <c r="CG351" s="123"/>
      <c r="CH351" s="123"/>
      <c r="CI351" s="123"/>
      <c r="CJ351" s="123"/>
      <c r="CK351" s="123"/>
      <c r="CL351" s="123"/>
      <c r="CM351" s="123"/>
      <c r="CN351" s="123"/>
      <c r="CO351" s="123"/>
      <c r="CP351" s="123"/>
      <c r="CQ351" s="123"/>
      <c r="CR351" s="123"/>
      <c r="CS351" s="123"/>
      <c r="CT351" s="123"/>
      <c r="CU351" s="123"/>
      <c r="CV351" s="123"/>
      <c r="CW351" s="123"/>
      <c r="CX351" s="123"/>
      <c r="CY351" s="123"/>
      <c r="CZ351" s="123"/>
      <c r="DA351" s="123"/>
      <c r="DB351" s="123"/>
      <c r="DC351" s="123"/>
      <c r="DD351" s="123"/>
      <c r="DE351" s="123"/>
      <c r="DF351" s="123"/>
      <c r="DG351" s="123"/>
      <c r="DH351" s="123"/>
      <c r="DI351" s="123"/>
      <c r="DJ351" s="123"/>
      <c r="DK351" s="123"/>
      <c r="DL351" s="123"/>
      <c r="DM351" s="123"/>
      <c r="DN351" s="123"/>
      <c r="DO351" s="123"/>
      <c r="DP351" s="123"/>
      <c r="DQ351" s="123"/>
      <c r="DR351" s="123"/>
      <c r="DS351" s="123"/>
      <c r="DT351" s="123"/>
      <c r="DU351" s="123"/>
      <c r="DV351" s="123"/>
      <c r="DW351" s="123"/>
      <c r="DX351" s="123"/>
      <c r="DY351" s="123"/>
      <c r="DZ351" s="123"/>
      <c r="EA351" s="123"/>
      <c r="EB351" s="123"/>
      <c r="EC351" s="123"/>
      <c r="ED351" s="123"/>
      <c r="EE351" s="123"/>
      <c r="EF351" s="123"/>
      <c r="EG351" s="123"/>
      <c r="EH351" s="123"/>
      <c r="EI351" s="123"/>
      <c r="EJ351" s="123"/>
      <c r="EK351" s="123"/>
      <c r="EL351" s="123"/>
      <c r="EM351" s="123"/>
      <c r="EN351" s="123"/>
      <c r="EO351" s="123"/>
      <c r="EP351" s="123"/>
      <c r="EQ351" s="123"/>
      <c r="ER351" s="123"/>
      <c r="ES351" s="123"/>
      <c r="ET351" s="123"/>
      <c r="EU351" s="123"/>
      <c r="EV351" s="123"/>
      <c r="EW351" s="123"/>
      <c r="EX351" s="123"/>
      <c r="EY351" s="123"/>
      <c r="EZ351" s="123"/>
      <c r="FA351" s="123"/>
      <c r="FB351" s="123"/>
      <c r="FC351" s="123"/>
      <c r="FD351" s="123"/>
      <c r="FE351" s="123"/>
      <c r="FF351" s="123"/>
      <c r="FG351" s="123"/>
      <c r="FH351" s="123"/>
      <c r="FI351" s="123"/>
      <c r="FJ351" s="123"/>
      <c r="FK351" s="123"/>
      <c r="FL351" s="123"/>
      <c r="FM351" s="123"/>
      <c r="FN351" s="123"/>
      <c r="FO351" s="123"/>
      <c r="FP351" s="123"/>
      <c r="FQ351" s="123"/>
      <c r="FR351" s="123"/>
      <c r="FS351" s="123"/>
      <c r="FT351" s="123"/>
      <c r="FU351" s="123"/>
      <c r="FV351" s="123"/>
      <c r="FW351" s="123"/>
      <c r="FX351" s="123"/>
      <c r="FY351" s="123"/>
      <c r="FZ351" s="123"/>
      <c r="GA351" s="123"/>
      <c r="GB351" s="123"/>
      <c r="GC351" s="123"/>
      <c r="GD351" s="123"/>
      <c r="GE351" s="123"/>
      <c r="GF351" s="123"/>
      <c r="GG351" s="123"/>
      <c r="GH351" s="123"/>
      <c r="GI351" s="123"/>
      <c r="GJ351" s="123"/>
      <c r="GK351" s="123"/>
      <c r="GL351" s="123"/>
      <c r="GM351" s="123"/>
      <c r="GN351" s="123"/>
      <c r="GO351" s="123"/>
      <c r="GP351" s="123"/>
      <c r="GQ351" s="123"/>
      <c r="GR351" s="123"/>
      <c r="GS351" s="123"/>
      <c r="GT351" s="123"/>
      <c r="GU351" s="123"/>
      <c r="GV351" s="123"/>
      <c r="GW351" s="123"/>
      <c r="GX351" s="123"/>
      <c r="GY351" s="123"/>
      <c r="GZ351" s="123"/>
      <c r="HA351" s="123"/>
      <c r="HB351" s="123"/>
      <c r="HC351" s="123"/>
      <c r="HD351" s="123"/>
      <c r="HE351" s="123"/>
      <c r="HF351" s="123"/>
      <c r="HG351" s="123"/>
      <c r="HH351" s="123"/>
      <c r="HI351" s="123"/>
      <c r="HJ351" s="123"/>
      <c r="HK351" s="123"/>
      <c r="HL351" s="123"/>
      <c r="HM351" s="123"/>
      <c r="HN351" s="123"/>
      <c r="HO351" s="123"/>
      <c r="HP351" s="123"/>
      <c r="HQ351" s="123"/>
      <c r="HR351" s="123"/>
      <c r="HS351" s="123"/>
      <c r="HT351" s="123"/>
      <c r="HU351" s="123"/>
      <c r="HV351" s="123"/>
      <c r="HW351" s="123"/>
      <c r="HX351" s="123"/>
      <c r="HY351" s="123"/>
      <c r="HZ351" s="123"/>
      <c r="IA351" s="123"/>
      <c r="IB351" s="123"/>
      <c r="IC351" s="123"/>
      <c r="ID351" s="123"/>
      <c r="IE351" s="123"/>
      <c r="IF351" s="123"/>
      <c r="IG351" s="123"/>
      <c r="IH351" s="123"/>
      <c r="II351" s="123"/>
      <c r="IJ351" s="123"/>
      <c r="IK351" s="123"/>
      <c r="IL351" s="123"/>
      <c r="IM351" s="123"/>
      <c r="IN351" s="123"/>
      <c r="IO351" s="123"/>
      <c r="IP351" s="123"/>
      <c r="IQ351" s="123"/>
      <c r="IR351" s="123"/>
      <c r="IS351" s="123"/>
      <c r="IT351" s="123"/>
      <c r="IU351" s="123"/>
    </row>
    <row r="352" spans="1:255" s="124" customFormat="1" ht="27.9" customHeight="1">
      <c r="A352" s="122"/>
      <c r="B352" s="724" t="s">
        <v>604</v>
      </c>
      <c r="C352" s="724"/>
      <c r="D352" s="222"/>
      <c r="E352" s="233"/>
      <c r="F352" s="123"/>
      <c r="G352" s="123"/>
      <c r="H352" s="401"/>
      <c r="I352" s="123"/>
      <c r="J352" s="123"/>
      <c r="K352" s="123"/>
      <c r="L352" s="123"/>
      <c r="M352" s="123"/>
      <c r="N352" s="123"/>
      <c r="O352" s="123"/>
      <c r="P352" s="123"/>
      <c r="Q352" s="123"/>
      <c r="R352" s="123"/>
      <c r="S352" s="123"/>
      <c r="T352" s="123"/>
      <c r="U352" s="123"/>
      <c r="V352" s="123"/>
      <c r="W352" s="123"/>
      <c r="X352" s="123"/>
      <c r="Y352" s="123"/>
      <c r="Z352" s="123"/>
      <c r="AA352" s="123"/>
      <c r="AB352" s="123"/>
      <c r="AC352" s="123"/>
      <c r="AD352" s="123"/>
      <c r="AE352" s="123"/>
      <c r="AF352" s="123"/>
      <c r="AG352" s="123"/>
      <c r="AH352" s="123"/>
      <c r="AI352" s="123"/>
      <c r="AJ352" s="123"/>
      <c r="AK352" s="123"/>
      <c r="AL352" s="123"/>
      <c r="AM352" s="123"/>
      <c r="AN352" s="123"/>
      <c r="AO352" s="123"/>
      <c r="AP352" s="123"/>
      <c r="AQ352" s="123"/>
      <c r="AR352" s="123"/>
      <c r="AS352" s="123"/>
      <c r="AT352" s="123"/>
      <c r="AU352" s="123"/>
      <c r="AV352" s="123"/>
      <c r="AW352" s="123"/>
      <c r="AX352" s="123"/>
      <c r="AY352" s="123"/>
      <c r="AZ352" s="123"/>
      <c r="BA352" s="123"/>
      <c r="BB352" s="123"/>
      <c r="BC352" s="123"/>
      <c r="BD352" s="123"/>
      <c r="BE352" s="123"/>
      <c r="BF352" s="123"/>
      <c r="BG352" s="123"/>
      <c r="BH352" s="123"/>
      <c r="BI352" s="123"/>
      <c r="BJ352" s="123"/>
      <c r="BK352" s="123"/>
      <c r="BL352" s="123"/>
      <c r="BM352" s="123"/>
      <c r="BN352" s="123"/>
      <c r="BO352" s="123"/>
      <c r="BP352" s="123"/>
      <c r="BQ352" s="123"/>
      <c r="BR352" s="123"/>
      <c r="BS352" s="123"/>
      <c r="BT352" s="123"/>
      <c r="BU352" s="123"/>
      <c r="BV352" s="123"/>
      <c r="BW352" s="123"/>
      <c r="BX352" s="123"/>
      <c r="BY352" s="123"/>
      <c r="BZ352" s="123"/>
      <c r="CA352" s="123"/>
      <c r="CB352" s="123"/>
      <c r="CC352" s="123"/>
      <c r="CD352" s="123"/>
      <c r="CE352" s="123"/>
      <c r="CF352" s="123"/>
      <c r="CG352" s="123"/>
      <c r="CH352" s="123"/>
      <c r="CI352" s="123"/>
      <c r="CJ352" s="123"/>
      <c r="CK352" s="123"/>
      <c r="CL352" s="123"/>
      <c r="CM352" s="123"/>
      <c r="CN352" s="123"/>
      <c r="CO352" s="123"/>
      <c r="CP352" s="123"/>
      <c r="CQ352" s="123"/>
      <c r="CR352" s="123"/>
      <c r="CS352" s="123"/>
      <c r="CT352" s="123"/>
      <c r="CU352" s="123"/>
      <c r="CV352" s="123"/>
      <c r="CW352" s="123"/>
      <c r="CX352" s="123"/>
      <c r="CY352" s="123"/>
      <c r="CZ352" s="123"/>
      <c r="DA352" s="123"/>
      <c r="DB352" s="123"/>
      <c r="DC352" s="123"/>
      <c r="DD352" s="123"/>
      <c r="DE352" s="123"/>
      <c r="DF352" s="123"/>
      <c r="DG352" s="123"/>
      <c r="DH352" s="123"/>
      <c r="DI352" s="123"/>
      <c r="DJ352" s="123"/>
      <c r="DK352" s="123"/>
      <c r="DL352" s="123"/>
      <c r="DM352" s="123"/>
      <c r="DN352" s="123"/>
      <c r="DO352" s="123"/>
      <c r="DP352" s="123"/>
      <c r="DQ352" s="123"/>
      <c r="DR352" s="123"/>
      <c r="DS352" s="123"/>
      <c r="DT352" s="123"/>
      <c r="DU352" s="123"/>
      <c r="DV352" s="123"/>
      <c r="DW352" s="123"/>
      <c r="DX352" s="123"/>
      <c r="DY352" s="123"/>
      <c r="DZ352" s="123"/>
      <c r="EA352" s="123"/>
      <c r="EB352" s="123"/>
      <c r="EC352" s="123"/>
      <c r="ED352" s="123"/>
      <c r="EE352" s="123"/>
      <c r="EF352" s="123"/>
      <c r="EG352" s="123"/>
      <c r="EH352" s="123"/>
      <c r="EI352" s="123"/>
      <c r="EJ352" s="123"/>
      <c r="EK352" s="123"/>
      <c r="EL352" s="123"/>
      <c r="EM352" s="123"/>
      <c r="EN352" s="123"/>
      <c r="EO352" s="123"/>
      <c r="EP352" s="123"/>
      <c r="EQ352" s="123"/>
      <c r="ER352" s="123"/>
      <c r="ES352" s="123"/>
      <c r="ET352" s="123"/>
      <c r="EU352" s="123"/>
      <c r="EV352" s="123"/>
      <c r="EW352" s="123"/>
      <c r="EX352" s="123"/>
      <c r="EY352" s="123"/>
      <c r="EZ352" s="123"/>
      <c r="FA352" s="123"/>
      <c r="FB352" s="123"/>
      <c r="FC352" s="123"/>
      <c r="FD352" s="123"/>
      <c r="FE352" s="123"/>
      <c r="FF352" s="123"/>
      <c r="FG352" s="123"/>
      <c r="FH352" s="123"/>
      <c r="FI352" s="123"/>
      <c r="FJ352" s="123"/>
      <c r="FK352" s="123"/>
      <c r="FL352" s="123"/>
      <c r="FM352" s="123"/>
      <c r="FN352" s="123"/>
      <c r="FO352" s="123"/>
      <c r="FP352" s="123"/>
      <c r="FQ352" s="123"/>
      <c r="FR352" s="123"/>
      <c r="FS352" s="123"/>
      <c r="FT352" s="123"/>
      <c r="FU352" s="123"/>
      <c r="FV352" s="123"/>
      <c r="FW352" s="123"/>
      <c r="FX352" s="123"/>
      <c r="FY352" s="123"/>
      <c r="FZ352" s="123"/>
      <c r="GA352" s="123"/>
      <c r="GB352" s="123"/>
      <c r="GC352" s="123"/>
      <c r="GD352" s="123"/>
      <c r="GE352" s="123"/>
      <c r="GF352" s="123"/>
      <c r="GG352" s="123"/>
      <c r="GH352" s="123"/>
      <c r="GI352" s="123"/>
      <c r="GJ352" s="123"/>
      <c r="GK352" s="123"/>
      <c r="GL352" s="123"/>
      <c r="GM352" s="123"/>
      <c r="GN352" s="123"/>
      <c r="GO352" s="123"/>
      <c r="GP352" s="123"/>
      <c r="GQ352" s="123"/>
      <c r="GR352" s="123"/>
      <c r="GS352" s="123"/>
      <c r="GT352" s="123"/>
      <c r="GU352" s="123"/>
      <c r="GV352" s="123"/>
      <c r="GW352" s="123"/>
      <c r="GX352" s="123"/>
      <c r="GY352" s="123"/>
      <c r="GZ352" s="123"/>
      <c r="HA352" s="123"/>
      <c r="HB352" s="123"/>
      <c r="HC352" s="123"/>
      <c r="HD352" s="123"/>
      <c r="HE352" s="123"/>
      <c r="HF352" s="123"/>
      <c r="HG352" s="123"/>
      <c r="HH352" s="123"/>
      <c r="HI352" s="123"/>
      <c r="HJ352" s="123"/>
      <c r="HK352" s="123"/>
      <c r="HL352" s="123"/>
      <c r="HM352" s="123"/>
      <c r="HN352" s="123"/>
      <c r="HO352" s="123"/>
      <c r="HP352" s="123"/>
      <c r="HQ352" s="123"/>
      <c r="HR352" s="123"/>
      <c r="HS352" s="123"/>
      <c r="HT352" s="123"/>
      <c r="HU352" s="123"/>
      <c r="HV352" s="123"/>
      <c r="HW352" s="123"/>
      <c r="HX352" s="123"/>
      <c r="HY352" s="123"/>
      <c r="HZ352" s="123"/>
      <c r="IA352" s="123"/>
      <c r="IB352" s="123"/>
      <c r="IC352" s="123"/>
      <c r="ID352" s="123"/>
      <c r="IE352" s="123"/>
      <c r="IF352" s="123"/>
      <c r="IG352" s="123"/>
      <c r="IH352" s="123"/>
      <c r="II352" s="123"/>
      <c r="IJ352" s="123"/>
      <c r="IK352" s="123"/>
      <c r="IL352" s="123"/>
      <c r="IM352" s="123"/>
      <c r="IN352" s="123"/>
      <c r="IO352" s="123"/>
      <c r="IP352" s="123"/>
      <c r="IQ352" s="123"/>
      <c r="IR352" s="123"/>
      <c r="IS352" s="123"/>
      <c r="IT352" s="123"/>
      <c r="IU352" s="123"/>
    </row>
    <row r="353" spans="1:255" s="124" customFormat="1" ht="27.9" customHeight="1">
      <c r="A353" s="128"/>
      <c r="B353" s="724" t="s">
        <v>597</v>
      </c>
      <c r="C353" s="724"/>
      <c r="D353" s="222"/>
      <c r="E353" s="233"/>
      <c r="F353" s="123"/>
      <c r="G353" s="123"/>
      <c r="H353" s="401"/>
      <c r="I353" s="123"/>
      <c r="J353" s="123"/>
      <c r="K353" s="123"/>
      <c r="L353" s="123"/>
      <c r="M353" s="123"/>
      <c r="N353" s="123"/>
      <c r="O353" s="123"/>
      <c r="P353" s="123"/>
      <c r="Q353" s="123"/>
      <c r="R353" s="123"/>
      <c r="S353" s="123"/>
      <c r="T353" s="123"/>
      <c r="U353" s="123"/>
      <c r="V353" s="123"/>
      <c r="W353" s="123"/>
      <c r="X353" s="123"/>
      <c r="Y353" s="123"/>
      <c r="Z353" s="123"/>
      <c r="AA353" s="123"/>
      <c r="AB353" s="123"/>
      <c r="AC353" s="123"/>
      <c r="AD353" s="123"/>
      <c r="AE353" s="123"/>
      <c r="AF353" s="123"/>
      <c r="AG353" s="123"/>
      <c r="AH353" s="123"/>
      <c r="AI353" s="123"/>
      <c r="AJ353" s="123"/>
      <c r="AK353" s="123"/>
      <c r="AL353" s="123"/>
      <c r="AM353" s="123"/>
      <c r="AN353" s="123"/>
      <c r="AO353" s="123"/>
      <c r="AP353" s="123"/>
      <c r="AQ353" s="123"/>
      <c r="AR353" s="123"/>
      <c r="AS353" s="123"/>
      <c r="AT353" s="123"/>
      <c r="AU353" s="123"/>
      <c r="AV353" s="123"/>
      <c r="AW353" s="123"/>
      <c r="AX353" s="123"/>
      <c r="AY353" s="123"/>
      <c r="AZ353" s="123"/>
      <c r="BA353" s="123"/>
      <c r="BB353" s="123"/>
      <c r="BC353" s="123"/>
      <c r="BD353" s="123"/>
      <c r="BE353" s="123"/>
      <c r="BF353" s="123"/>
      <c r="BG353" s="123"/>
      <c r="BH353" s="123"/>
      <c r="BI353" s="123"/>
      <c r="BJ353" s="123"/>
      <c r="BK353" s="123"/>
      <c r="BL353" s="123"/>
      <c r="BM353" s="123"/>
      <c r="BN353" s="123"/>
      <c r="BO353" s="123"/>
      <c r="BP353" s="123"/>
      <c r="BQ353" s="123"/>
      <c r="BR353" s="123"/>
      <c r="BS353" s="123"/>
      <c r="BT353" s="123"/>
      <c r="BU353" s="123"/>
      <c r="BV353" s="123"/>
      <c r="BW353" s="123"/>
      <c r="BX353" s="123"/>
      <c r="BY353" s="123"/>
      <c r="BZ353" s="123"/>
      <c r="CA353" s="123"/>
      <c r="CB353" s="123"/>
      <c r="CC353" s="123"/>
      <c r="CD353" s="123"/>
      <c r="CE353" s="123"/>
      <c r="CF353" s="123"/>
      <c r="CG353" s="123"/>
      <c r="CH353" s="123"/>
      <c r="CI353" s="123"/>
      <c r="CJ353" s="123"/>
      <c r="CK353" s="123"/>
      <c r="CL353" s="123"/>
      <c r="CM353" s="123"/>
      <c r="CN353" s="123"/>
      <c r="CO353" s="123"/>
      <c r="CP353" s="123"/>
      <c r="CQ353" s="123"/>
      <c r="CR353" s="123"/>
      <c r="CS353" s="123"/>
      <c r="CT353" s="123"/>
      <c r="CU353" s="123"/>
      <c r="CV353" s="123"/>
      <c r="CW353" s="123"/>
      <c r="CX353" s="123"/>
      <c r="CY353" s="123"/>
      <c r="CZ353" s="123"/>
      <c r="DA353" s="123"/>
      <c r="DB353" s="123"/>
      <c r="DC353" s="123"/>
      <c r="DD353" s="123"/>
      <c r="DE353" s="123"/>
      <c r="DF353" s="123"/>
      <c r="DG353" s="123"/>
      <c r="DH353" s="123"/>
      <c r="DI353" s="123"/>
      <c r="DJ353" s="123"/>
      <c r="DK353" s="123"/>
      <c r="DL353" s="123"/>
      <c r="DM353" s="123"/>
      <c r="DN353" s="123"/>
      <c r="DO353" s="123"/>
      <c r="DP353" s="123"/>
      <c r="DQ353" s="123"/>
      <c r="DR353" s="123"/>
      <c r="DS353" s="123"/>
      <c r="DT353" s="123"/>
      <c r="DU353" s="123"/>
      <c r="DV353" s="123"/>
      <c r="DW353" s="123"/>
      <c r="DX353" s="123"/>
      <c r="DY353" s="123"/>
      <c r="DZ353" s="123"/>
      <c r="EA353" s="123"/>
      <c r="EB353" s="123"/>
      <c r="EC353" s="123"/>
      <c r="ED353" s="123"/>
      <c r="EE353" s="123"/>
      <c r="EF353" s="123"/>
      <c r="EG353" s="123"/>
      <c r="EH353" s="123"/>
      <c r="EI353" s="123"/>
      <c r="EJ353" s="123"/>
      <c r="EK353" s="123"/>
      <c r="EL353" s="123"/>
      <c r="EM353" s="123"/>
      <c r="EN353" s="123"/>
      <c r="EO353" s="123"/>
      <c r="EP353" s="123"/>
      <c r="EQ353" s="123"/>
      <c r="ER353" s="123"/>
      <c r="ES353" s="123"/>
      <c r="ET353" s="123"/>
      <c r="EU353" s="123"/>
      <c r="EV353" s="123"/>
      <c r="EW353" s="123"/>
      <c r="EX353" s="123"/>
      <c r="EY353" s="123"/>
      <c r="EZ353" s="123"/>
      <c r="FA353" s="123"/>
      <c r="FB353" s="123"/>
      <c r="FC353" s="123"/>
      <c r="FD353" s="123"/>
      <c r="FE353" s="123"/>
      <c r="FF353" s="123"/>
      <c r="FG353" s="123"/>
      <c r="FH353" s="123"/>
      <c r="FI353" s="123"/>
      <c r="FJ353" s="123"/>
      <c r="FK353" s="123"/>
      <c r="FL353" s="123"/>
      <c r="FM353" s="123"/>
      <c r="FN353" s="123"/>
      <c r="FO353" s="123"/>
      <c r="FP353" s="123"/>
      <c r="FQ353" s="123"/>
      <c r="FR353" s="123"/>
      <c r="FS353" s="123"/>
      <c r="FT353" s="123"/>
      <c r="FU353" s="123"/>
      <c r="FV353" s="123"/>
      <c r="FW353" s="123"/>
      <c r="FX353" s="123"/>
      <c r="FY353" s="123"/>
      <c r="FZ353" s="123"/>
      <c r="GA353" s="123"/>
      <c r="GB353" s="123"/>
      <c r="GC353" s="123"/>
      <c r="GD353" s="123"/>
      <c r="GE353" s="123"/>
      <c r="GF353" s="123"/>
      <c r="GG353" s="123"/>
      <c r="GH353" s="123"/>
      <c r="GI353" s="123"/>
      <c r="GJ353" s="123"/>
      <c r="GK353" s="123"/>
      <c r="GL353" s="123"/>
      <c r="GM353" s="123"/>
      <c r="GN353" s="123"/>
      <c r="GO353" s="123"/>
      <c r="GP353" s="123"/>
      <c r="GQ353" s="123"/>
      <c r="GR353" s="123"/>
      <c r="GS353" s="123"/>
      <c r="GT353" s="123"/>
      <c r="GU353" s="123"/>
      <c r="GV353" s="123"/>
      <c r="GW353" s="123"/>
      <c r="GX353" s="123"/>
      <c r="GY353" s="123"/>
      <c r="GZ353" s="123"/>
      <c r="HA353" s="123"/>
      <c r="HB353" s="123"/>
      <c r="HC353" s="123"/>
      <c r="HD353" s="123"/>
      <c r="HE353" s="123"/>
      <c r="HF353" s="123"/>
      <c r="HG353" s="123"/>
      <c r="HH353" s="123"/>
      <c r="HI353" s="123"/>
      <c r="HJ353" s="123"/>
      <c r="HK353" s="123"/>
      <c r="HL353" s="123"/>
      <c r="HM353" s="123"/>
      <c r="HN353" s="123"/>
      <c r="HO353" s="123"/>
      <c r="HP353" s="123"/>
      <c r="HQ353" s="123"/>
      <c r="HR353" s="123"/>
      <c r="HS353" s="123"/>
      <c r="HT353" s="123"/>
      <c r="HU353" s="123"/>
      <c r="HV353" s="123"/>
      <c r="HW353" s="123"/>
      <c r="HX353" s="123"/>
      <c r="HY353" s="123"/>
      <c r="HZ353" s="123"/>
      <c r="IA353" s="123"/>
      <c r="IB353" s="123"/>
      <c r="IC353" s="123"/>
      <c r="ID353" s="123"/>
      <c r="IE353" s="123"/>
      <c r="IF353" s="123"/>
      <c r="IG353" s="123"/>
      <c r="IH353" s="123"/>
      <c r="II353" s="123"/>
      <c r="IJ353" s="123"/>
      <c r="IK353" s="123"/>
      <c r="IL353" s="123"/>
      <c r="IM353" s="123"/>
      <c r="IN353" s="123"/>
      <c r="IO353" s="123"/>
      <c r="IP353" s="123"/>
      <c r="IQ353" s="123"/>
      <c r="IR353" s="123"/>
      <c r="IS353" s="123"/>
      <c r="IT353" s="123"/>
      <c r="IU353" s="123"/>
    </row>
    <row r="354" spans="1:255" s="124" customFormat="1" ht="27.9" customHeight="1">
      <c r="A354" s="122"/>
      <c r="B354" s="724" t="s">
        <v>598</v>
      </c>
      <c r="C354" s="724"/>
      <c r="D354" s="222"/>
      <c r="E354" s="233"/>
      <c r="F354" s="123"/>
      <c r="G354" s="123"/>
      <c r="H354" s="401"/>
      <c r="I354" s="123"/>
      <c r="J354" s="123"/>
      <c r="K354" s="123"/>
      <c r="L354" s="123"/>
      <c r="M354" s="123"/>
      <c r="N354" s="123"/>
      <c r="O354" s="123"/>
      <c r="P354" s="123"/>
      <c r="Q354" s="123"/>
      <c r="R354" s="123"/>
      <c r="S354" s="123"/>
      <c r="T354" s="123"/>
      <c r="U354" s="123"/>
      <c r="V354" s="123"/>
      <c r="W354" s="123"/>
      <c r="X354" s="123"/>
      <c r="Y354" s="123"/>
      <c r="Z354" s="123"/>
      <c r="AA354" s="123"/>
      <c r="AB354" s="123"/>
      <c r="AC354" s="123"/>
      <c r="AD354" s="123"/>
      <c r="AE354" s="123"/>
      <c r="AF354" s="123"/>
      <c r="AG354" s="123"/>
      <c r="AH354" s="123"/>
      <c r="AI354" s="123"/>
      <c r="AJ354" s="123"/>
      <c r="AK354" s="123"/>
      <c r="AL354" s="123"/>
      <c r="AM354" s="123"/>
      <c r="AN354" s="123"/>
      <c r="AO354" s="123"/>
      <c r="AP354" s="123"/>
      <c r="AQ354" s="123"/>
      <c r="AR354" s="123"/>
      <c r="AS354" s="123"/>
      <c r="AT354" s="123"/>
      <c r="AU354" s="123"/>
      <c r="AV354" s="123"/>
      <c r="AW354" s="123"/>
      <c r="AX354" s="123"/>
      <c r="AY354" s="123"/>
      <c r="AZ354" s="123"/>
      <c r="BA354" s="123"/>
      <c r="BB354" s="123"/>
      <c r="BC354" s="123"/>
      <c r="BD354" s="123"/>
      <c r="BE354" s="123"/>
      <c r="BF354" s="123"/>
      <c r="BG354" s="123"/>
      <c r="BH354" s="123"/>
      <c r="BI354" s="123"/>
      <c r="BJ354" s="123"/>
      <c r="BK354" s="123"/>
      <c r="BL354" s="123"/>
      <c r="BM354" s="123"/>
      <c r="BN354" s="123"/>
      <c r="BO354" s="123"/>
      <c r="BP354" s="123"/>
      <c r="BQ354" s="123"/>
      <c r="BR354" s="123"/>
      <c r="BS354" s="123"/>
      <c r="BT354" s="123"/>
      <c r="BU354" s="123"/>
      <c r="BV354" s="123"/>
      <c r="BW354" s="123"/>
      <c r="BX354" s="123"/>
      <c r="BY354" s="123"/>
      <c r="BZ354" s="123"/>
      <c r="CA354" s="123"/>
      <c r="CB354" s="123"/>
      <c r="CC354" s="123"/>
      <c r="CD354" s="123"/>
      <c r="CE354" s="123"/>
      <c r="CF354" s="123"/>
      <c r="CG354" s="123"/>
      <c r="CH354" s="123"/>
      <c r="CI354" s="123"/>
      <c r="CJ354" s="123"/>
      <c r="CK354" s="123"/>
      <c r="CL354" s="123"/>
      <c r="CM354" s="123"/>
      <c r="CN354" s="123"/>
      <c r="CO354" s="123"/>
      <c r="CP354" s="123"/>
      <c r="CQ354" s="123"/>
      <c r="CR354" s="123"/>
      <c r="CS354" s="123"/>
      <c r="CT354" s="123"/>
      <c r="CU354" s="123"/>
      <c r="CV354" s="123"/>
      <c r="CW354" s="123"/>
      <c r="CX354" s="123"/>
      <c r="CY354" s="123"/>
      <c r="CZ354" s="123"/>
      <c r="DA354" s="123"/>
      <c r="DB354" s="123"/>
      <c r="DC354" s="123"/>
      <c r="DD354" s="123"/>
      <c r="DE354" s="123"/>
      <c r="DF354" s="123"/>
      <c r="DG354" s="123"/>
      <c r="DH354" s="123"/>
      <c r="DI354" s="123"/>
      <c r="DJ354" s="123"/>
      <c r="DK354" s="123"/>
      <c r="DL354" s="123"/>
      <c r="DM354" s="123"/>
      <c r="DN354" s="123"/>
      <c r="DO354" s="123"/>
      <c r="DP354" s="123"/>
      <c r="DQ354" s="123"/>
      <c r="DR354" s="123"/>
      <c r="DS354" s="123"/>
      <c r="DT354" s="123"/>
      <c r="DU354" s="123"/>
      <c r="DV354" s="123"/>
      <c r="DW354" s="123"/>
      <c r="DX354" s="123"/>
      <c r="DY354" s="123"/>
      <c r="DZ354" s="123"/>
      <c r="EA354" s="123"/>
      <c r="EB354" s="123"/>
      <c r="EC354" s="123"/>
      <c r="ED354" s="123"/>
      <c r="EE354" s="123"/>
      <c r="EF354" s="123"/>
      <c r="EG354" s="123"/>
      <c r="EH354" s="123"/>
      <c r="EI354" s="123"/>
      <c r="EJ354" s="123"/>
      <c r="EK354" s="123"/>
      <c r="EL354" s="123"/>
      <c r="EM354" s="123"/>
      <c r="EN354" s="123"/>
      <c r="EO354" s="123"/>
      <c r="EP354" s="123"/>
      <c r="EQ354" s="123"/>
      <c r="ER354" s="123"/>
      <c r="ES354" s="123"/>
      <c r="ET354" s="123"/>
      <c r="EU354" s="123"/>
      <c r="EV354" s="123"/>
      <c r="EW354" s="123"/>
      <c r="EX354" s="123"/>
      <c r="EY354" s="123"/>
      <c r="EZ354" s="123"/>
      <c r="FA354" s="123"/>
      <c r="FB354" s="123"/>
      <c r="FC354" s="123"/>
      <c r="FD354" s="123"/>
      <c r="FE354" s="123"/>
      <c r="FF354" s="123"/>
      <c r="FG354" s="123"/>
      <c r="FH354" s="123"/>
      <c r="FI354" s="123"/>
      <c r="FJ354" s="123"/>
      <c r="FK354" s="123"/>
      <c r="FL354" s="123"/>
      <c r="FM354" s="123"/>
      <c r="FN354" s="123"/>
      <c r="FO354" s="123"/>
      <c r="FP354" s="123"/>
      <c r="FQ354" s="123"/>
      <c r="FR354" s="123"/>
      <c r="FS354" s="123"/>
      <c r="FT354" s="123"/>
      <c r="FU354" s="123"/>
      <c r="FV354" s="123"/>
      <c r="FW354" s="123"/>
      <c r="FX354" s="123"/>
      <c r="FY354" s="123"/>
      <c r="FZ354" s="123"/>
      <c r="GA354" s="123"/>
      <c r="GB354" s="123"/>
      <c r="GC354" s="123"/>
      <c r="GD354" s="123"/>
      <c r="GE354" s="123"/>
      <c r="GF354" s="123"/>
      <c r="GG354" s="123"/>
      <c r="GH354" s="123"/>
      <c r="GI354" s="123"/>
      <c r="GJ354" s="123"/>
      <c r="GK354" s="123"/>
      <c r="GL354" s="123"/>
      <c r="GM354" s="123"/>
      <c r="GN354" s="123"/>
      <c r="GO354" s="123"/>
      <c r="GP354" s="123"/>
      <c r="GQ354" s="123"/>
      <c r="GR354" s="123"/>
      <c r="GS354" s="123"/>
      <c r="GT354" s="123"/>
      <c r="GU354" s="123"/>
      <c r="GV354" s="123"/>
      <c r="GW354" s="123"/>
      <c r="GX354" s="123"/>
      <c r="GY354" s="123"/>
      <c r="GZ354" s="123"/>
      <c r="HA354" s="123"/>
      <c r="HB354" s="123"/>
      <c r="HC354" s="123"/>
      <c r="HD354" s="123"/>
      <c r="HE354" s="123"/>
      <c r="HF354" s="123"/>
      <c r="HG354" s="123"/>
      <c r="HH354" s="123"/>
      <c r="HI354" s="123"/>
      <c r="HJ354" s="123"/>
      <c r="HK354" s="123"/>
      <c r="HL354" s="123"/>
      <c r="HM354" s="123"/>
      <c r="HN354" s="123"/>
      <c r="HO354" s="123"/>
      <c r="HP354" s="123"/>
      <c r="HQ354" s="123"/>
      <c r="HR354" s="123"/>
      <c r="HS354" s="123"/>
      <c r="HT354" s="123"/>
      <c r="HU354" s="123"/>
      <c r="HV354" s="123"/>
      <c r="HW354" s="123"/>
      <c r="HX354" s="123"/>
      <c r="HY354" s="123"/>
      <c r="HZ354" s="123"/>
      <c r="IA354" s="123"/>
      <c r="IB354" s="123"/>
      <c r="IC354" s="123"/>
      <c r="ID354" s="123"/>
      <c r="IE354" s="123"/>
      <c r="IF354" s="123"/>
      <c r="IG354" s="123"/>
      <c r="IH354" s="123"/>
      <c r="II354" s="123"/>
      <c r="IJ354" s="123"/>
      <c r="IK354" s="123"/>
      <c r="IL354" s="123"/>
      <c r="IM354" s="123"/>
      <c r="IN354" s="123"/>
      <c r="IO354" s="123"/>
      <c r="IP354" s="123"/>
      <c r="IQ354" s="123"/>
      <c r="IR354" s="123"/>
      <c r="IS354" s="123"/>
      <c r="IT354" s="123"/>
      <c r="IU354" s="123"/>
    </row>
    <row r="355" spans="1:255" s="124" customFormat="1" ht="27.9" customHeight="1">
      <c r="A355" s="122"/>
      <c r="B355" s="724" t="s">
        <v>605</v>
      </c>
      <c r="C355" s="724"/>
      <c r="D355" s="222"/>
      <c r="E355" s="233"/>
      <c r="F355" s="123"/>
      <c r="G355" s="123"/>
      <c r="H355" s="401"/>
      <c r="I355" s="123"/>
      <c r="J355" s="123"/>
      <c r="K355" s="123"/>
      <c r="L355" s="123"/>
      <c r="M355" s="123"/>
      <c r="N355" s="123"/>
      <c r="O355" s="123"/>
      <c r="P355" s="123"/>
      <c r="Q355" s="123"/>
      <c r="R355" s="123"/>
      <c r="S355" s="123"/>
      <c r="T355" s="123"/>
      <c r="U355" s="123"/>
      <c r="V355" s="123"/>
      <c r="W355" s="123"/>
      <c r="X355" s="123"/>
      <c r="Y355" s="123"/>
      <c r="Z355" s="123"/>
      <c r="AA355" s="123"/>
      <c r="AB355" s="123"/>
      <c r="AC355" s="123"/>
      <c r="AD355" s="123"/>
      <c r="AE355" s="123"/>
      <c r="AF355" s="123"/>
      <c r="AG355" s="123"/>
      <c r="AH355" s="123"/>
      <c r="AI355" s="123"/>
      <c r="AJ355" s="123"/>
      <c r="AK355" s="123"/>
      <c r="AL355" s="123"/>
      <c r="AM355" s="123"/>
      <c r="AN355" s="123"/>
      <c r="AO355" s="123"/>
      <c r="AP355" s="123"/>
      <c r="AQ355" s="123"/>
      <c r="AR355" s="123"/>
      <c r="AS355" s="123"/>
      <c r="AT355" s="123"/>
      <c r="AU355" s="123"/>
      <c r="AV355" s="123"/>
      <c r="AW355" s="123"/>
      <c r="AX355" s="123"/>
      <c r="AY355" s="123"/>
      <c r="AZ355" s="123"/>
      <c r="BA355" s="123"/>
      <c r="BB355" s="123"/>
      <c r="BC355" s="123"/>
      <c r="BD355" s="123"/>
      <c r="BE355" s="123"/>
      <c r="BF355" s="123"/>
      <c r="BG355" s="123"/>
      <c r="BH355" s="123"/>
      <c r="BI355" s="123"/>
      <c r="BJ355" s="123"/>
      <c r="BK355" s="123"/>
      <c r="BL355" s="123"/>
      <c r="BM355" s="123"/>
      <c r="BN355" s="123"/>
      <c r="BO355" s="123"/>
      <c r="BP355" s="123"/>
      <c r="BQ355" s="123"/>
      <c r="BR355" s="123"/>
      <c r="BS355" s="123"/>
      <c r="BT355" s="123"/>
      <c r="BU355" s="123"/>
      <c r="BV355" s="123"/>
      <c r="BW355" s="123"/>
      <c r="BX355" s="123"/>
      <c r="BY355" s="123"/>
      <c r="BZ355" s="123"/>
      <c r="CA355" s="123"/>
      <c r="CB355" s="123"/>
      <c r="CC355" s="123"/>
      <c r="CD355" s="123"/>
      <c r="CE355" s="123"/>
      <c r="CF355" s="123"/>
      <c r="CG355" s="123"/>
      <c r="CH355" s="123"/>
      <c r="CI355" s="123"/>
      <c r="CJ355" s="123"/>
      <c r="CK355" s="123"/>
      <c r="CL355" s="123"/>
      <c r="CM355" s="123"/>
      <c r="CN355" s="123"/>
      <c r="CO355" s="123"/>
      <c r="CP355" s="123"/>
      <c r="CQ355" s="123"/>
      <c r="CR355" s="123"/>
      <c r="CS355" s="123"/>
      <c r="CT355" s="123"/>
      <c r="CU355" s="123"/>
      <c r="CV355" s="123"/>
      <c r="CW355" s="123"/>
      <c r="CX355" s="123"/>
      <c r="CY355" s="123"/>
      <c r="CZ355" s="123"/>
      <c r="DA355" s="123"/>
      <c r="DB355" s="123"/>
      <c r="DC355" s="123"/>
      <c r="DD355" s="123"/>
      <c r="DE355" s="123"/>
      <c r="DF355" s="123"/>
      <c r="DG355" s="123"/>
      <c r="DH355" s="123"/>
      <c r="DI355" s="123"/>
      <c r="DJ355" s="123"/>
      <c r="DK355" s="123"/>
      <c r="DL355" s="123"/>
      <c r="DM355" s="123"/>
      <c r="DN355" s="123"/>
      <c r="DO355" s="123"/>
      <c r="DP355" s="123"/>
      <c r="DQ355" s="123"/>
      <c r="DR355" s="123"/>
      <c r="DS355" s="123"/>
      <c r="DT355" s="123"/>
      <c r="DU355" s="123"/>
      <c r="DV355" s="123"/>
      <c r="DW355" s="123"/>
      <c r="DX355" s="123"/>
      <c r="DY355" s="123"/>
      <c r="DZ355" s="123"/>
      <c r="EA355" s="123"/>
      <c r="EB355" s="123"/>
      <c r="EC355" s="123"/>
      <c r="ED355" s="123"/>
      <c r="EE355" s="123"/>
      <c r="EF355" s="123"/>
      <c r="EG355" s="123"/>
      <c r="EH355" s="123"/>
      <c r="EI355" s="123"/>
      <c r="EJ355" s="123"/>
      <c r="EK355" s="123"/>
      <c r="EL355" s="123"/>
      <c r="EM355" s="123"/>
      <c r="EN355" s="123"/>
      <c r="EO355" s="123"/>
      <c r="EP355" s="123"/>
      <c r="EQ355" s="123"/>
      <c r="ER355" s="123"/>
      <c r="ES355" s="123"/>
      <c r="ET355" s="123"/>
      <c r="EU355" s="123"/>
      <c r="EV355" s="123"/>
      <c r="EW355" s="123"/>
      <c r="EX355" s="123"/>
      <c r="EY355" s="123"/>
      <c r="EZ355" s="123"/>
      <c r="FA355" s="123"/>
      <c r="FB355" s="123"/>
      <c r="FC355" s="123"/>
      <c r="FD355" s="123"/>
      <c r="FE355" s="123"/>
      <c r="FF355" s="123"/>
      <c r="FG355" s="123"/>
      <c r="FH355" s="123"/>
      <c r="FI355" s="123"/>
      <c r="FJ355" s="123"/>
      <c r="FK355" s="123"/>
      <c r="FL355" s="123"/>
      <c r="FM355" s="123"/>
      <c r="FN355" s="123"/>
      <c r="FO355" s="123"/>
      <c r="FP355" s="123"/>
      <c r="FQ355" s="123"/>
      <c r="FR355" s="123"/>
      <c r="FS355" s="123"/>
      <c r="FT355" s="123"/>
      <c r="FU355" s="123"/>
      <c r="FV355" s="123"/>
      <c r="FW355" s="123"/>
      <c r="FX355" s="123"/>
      <c r="FY355" s="123"/>
      <c r="FZ355" s="123"/>
      <c r="GA355" s="123"/>
      <c r="GB355" s="123"/>
      <c r="GC355" s="123"/>
      <c r="GD355" s="123"/>
      <c r="GE355" s="123"/>
      <c r="GF355" s="123"/>
      <c r="GG355" s="123"/>
      <c r="GH355" s="123"/>
      <c r="GI355" s="123"/>
      <c r="GJ355" s="123"/>
      <c r="GK355" s="123"/>
      <c r="GL355" s="123"/>
      <c r="GM355" s="123"/>
      <c r="GN355" s="123"/>
      <c r="GO355" s="123"/>
      <c r="GP355" s="123"/>
      <c r="GQ355" s="123"/>
      <c r="GR355" s="123"/>
      <c r="GS355" s="123"/>
      <c r="GT355" s="123"/>
      <c r="GU355" s="123"/>
      <c r="GV355" s="123"/>
      <c r="GW355" s="123"/>
      <c r="GX355" s="123"/>
      <c r="GY355" s="123"/>
      <c r="GZ355" s="123"/>
      <c r="HA355" s="123"/>
      <c r="HB355" s="123"/>
      <c r="HC355" s="123"/>
      <c r="HD355" s="123"/>
      <c r="HE355" s="123"/>
      <c r="HF355" s="123"/>
      <c r="HG355" s="123"/>
      <c r="HH355" s="123"/>
      <c r="HI355" s="123"/>
      <c r="HJ355" s="123"/>
      <c r="HK355" s="123"/>
      <c r="HL355" s="123"/>
      <c r="HM355" s="123"/>
      <c r="HN355" s="123"/>
      <c r="HO355" s="123"/>
      <c r="HP355" s="123"/>
      <c r="HQ355" s="123"/>
      <c r="HR355" s="123"/>
      <c r="HS355" s="123"/>
      <c r="HT355" s="123"/>
      <c r="HU355" s="123"/>
      <c r="HV355" s="123"/>
      <c r="HW355" s="123"/>
      <c r="HX355" s="123"/>
      <c r="HY355" s="123"/>
      <c r="HZ355" s="123"/>
      <c r="IA355" s="123"/>
      <c r="IB355" s="123"/>
      <c r="IC355" s="123"/>
      <c r="ID355" s="123"/>
      <c r="IE355" s="123"/>
      <c r="IF355" s="123"/>
      <c r="IG355" s="123"/>
      <c r="IH355" s="123"/>
      <c r="II355" s="123"/>
      <c r="IJ355" s="123"/>
      <c r="IK355" s="123"/>
      <c r="IL355" s="123"/>
      <c r="IM355" s="123"/>
      <c r="IN355" s="123"/>
      <c r="IO355" s="123"/>
      <c r="IP355" s="123"/>
      <c r="IQ355" s="123"/>
      <c r="IR355" s="123"/>
      <c r="IS355" s="123"/>
      <c r="IT355" s="123"/>
      <c r="IU355" s="123"/>
    </row>
    <row r="356" spans="1:255" s="124" customFormat="1" ht="27.9" customHeight="1">
      <c r="A356" s="122"/>
      <c r="B356" s="724" t="s">
        <v>599</v>
      </c>
      <c r="C356" s="724"/>
      <c r="D356" s="222"/>
      <c r="E356" s="233"/>
      <c r="F356" s="123"/>
      <c r="G356" s="123"/>
      <c r="H356" s="401"/>
      <c r="I356" s="123"/>
      <c r="J356" s="123"/>
      <c r="K356" s="123"/>
      <c r="L356" s="123"/>
      <c r="M356" s="123"/>
      <c r="N356" s="123"/>
      <c r="O356" s="123"/>
      <c r="P356" s="123"/>
      <c r="Q356" s="123"/>
      <c r="R356" s="123"/>
      <c r="S356" s="123"/>
      <c r="T356" s="123"/>
      <c r="U356" s="123"/>
      <c r="V356" s="123"/>
      <c r="W356" s="123"/>
      <c r="X356" s="123"/>
      <c r="Y356" s="123"/>
      <c r="Z356" s="123"/>
      <c r="AA356" s="123"/>
      <c r="AB356" s="123"/>
      <c r="AC356" s="123"/>
      <c r="AD356" s="123"/>
      <c r="AE356" s="123"/>
      <c r="AF356" s="123"/>
      <c r="AG356" s="123"/>
      <c r="AH356" s="123"/>
      <c r="AI356" s="123"/>
      <c r="AJ356" s="123"/>
      <c r="AK356" s="123"/>
      <c r="AL356" s="123"/>
      <c r="AM356" s="123"/>
      <c r="AN356" s="123"/>
      <c r="AO356" s="123"/>
      <c r="AP356" s="123"/>
      <c r="AQ356" s="123"/>
      <c r="AR356" s="123"/>
      <c r="AS356" s="123"/>
      <c r="AT356" s="123"/>
      <c r="AU356" s="123"/>
      <c r="AV356" s="123"/>
      <c r="AW356" s="123"/>
      <c r="AX356" s="123"/>
      <c r="AY356" s="123"/>
      <c r="AZ356" s="123"/>
      <c r="BA356" s="123"/>
      <c r="BB356" s="123"/>
      <c r="BC356" s="123"/>
      <c r="BD356" s="123"/>
      <c r="BE356" s="123"/>
      <c r="BF356" s="123"/>
      <c r="BG356" s="123"/>
      <c r="BH356" s="123"/>
      <c r="BI356" s="123"/>
      <c r="BJ356" s="123"/>
      <c r="BK356" s="123"/>
      <c r="BL356" s="123"/>
      <c r="BM356" s="123"/>
      <c r="BN356" s="123"/>
      <c r="BO356" s="123"/>
      <c r="BP356" s="123"/>
      <c r="BQ356" s="123"/>
      <c r="BR356" s="123"/>
      <c r="BS356" s="123"/>
      <c r="BT356" s="123"/>
      <c r="BU356" s="123"/>
      <c r="BV356" s="123"/>
      <c r="BW356" s="123"/>
      <c r="BX356" s="123"/>
      <c r="BY356" s="123"/>
      <c r="BZ356" s="123"/>
      <c r="CA356" s="123"/>
      <c r="CB356" s="123"/>
      <c r="CC356" s="123"/>
      <c r="CD356" s="123"/>
      <c r="CE356" s="123"/>
      <c r="CF356" s="123"/>
      <c r="CG356" s="123"/>
      <c r="CH356" s="123"/>
      <c r="CI356" s="123"/>
      <c r="CJ356" s="123"/>
      <c r="CK356" s="123"/>
      <c r="CL356" s="123"/>
      <c r="CM356" s="123"/>
      <c r="CN356" s="123"/>
      <c r="CO356" s="123"/>
      <c r="CP356" s="123"/>
      <c r="CQ356" s="123"/>
      <c r="CR356" s="123"/>
      <c r="CS356" s="123"/>
      <c r="CT356" s="123"/>
      <c r="CU356" s="123"/>
      <c r="CV356" s="123"/>
      <c r="CW356" s="123"/>
      <c r="CX356" s="123"/>
      <c r="CY356" s="123"/>
      <c r="CZ356" s="123"/>
      <c r="DA356" s="123"/>
      <c r="DB356" s="123"/>
      <c r="DC356" s="123"/>
      <c r="DD356" s="123"/>
      <c r="DE356" s="123"/>
      <c r="DF356" s="123"/>
      <c r="DG356" s="123"/>
      <c r="DH356" s="123"/>
      <c r="DI356" s="123"/>
      <c r="DJ356" s="123"/>
      <c r="DK356" s="123"/>
      <c r="DL356" s="123"/>
      <c r="DM356" s="123"/>
      <c r="DN356" s="123"/>
      <c r="DO356" s="123"/>
      <c r="DP356" s="123"/>
      <c r="DQ356" s="123"/>
      <c r="DR356" s="123"/>
      <c r="DS356" s="123"/>
      <c r="DT356" s="123"/>
      <c r="DU356" s="123"/>
      <c r="DV356" s="123"/>
      <c r="DW356" s="123"/>
      <c r="DX356" s="123"/>
      <c r="DY356" s="123"/>
      <c r="DZ356" s="123"/>
      <c r="EA356" s="123"/>
      <c r="EB356" s="123"/>
      <c r="EC356" s="123"/>
      <c r="ED356" s="123"/>
      <c r="EE356" s="123"/>
      <c r="EF356" s="123"/>
      <c r="EG356" s="123"/>
      <c r="EH356" s="123"/>
      <c r="EI356" s="123"/>
      <c r="EJ356" s="123"/>
      <c r="EK356" s="123"/>
      <c r="EL356" s="123"/>
      <c r="EM356" s="123"/>
      <c r="EN356" s="123"/>
      <c r="EO356" s="123"/>
      <c r="EP356" s="123"/>
      <c r="EQ356" s="123"/>
      <c r="ER356" s="123"/>
      <c r="ES356" s="123"/>
      <c r="ET356" s="123"/>
      <c r="EU356" s="123"/>
      <c r="EV356" s="123"/>
      <c r="EW356" s="123"/>
      <c r="EX356" s="123"/>
      <c r="EY356" s="123"/>
      <c r="EZ356" s="123"/>
      <c r="FA356" s="123"/>
      <c r="FB356" s="123"/>
      <c r="FC356" s="123"/>
      <c r="FD356" s="123"/>
      <c r="FE356" s="123"/>
      <c r="FF356" s="123"/>
      <c r="FG356" s="123"/>
      <c r="FH356" s="123"/>
      <c r="FI356" s="123"/>
      <c r="FJ356" s="123"/>
      <c r="FK356" s="123"/>
      <c r="FL356" s="123"/>
      <c r="FM356" s="123"/>
      <c r="FN356" s="123"/>
      <c r="FO356" s="123"/>
      <c r="FP356" s="123"/>
      <c r="FQ356" s="123"/>
      <c r="FR356" s="123"/>
      <c r="FS356" s="123"/>
      <c r="FT356" s="123"/>
      <c r="FU356" s="123"/>
      <c r="FV356" s="123"/>
      <c r="FW356" s="123"/>
      <c r="FX356" s="123"/>
      <c r="FY356" s="123"/>
      <c r="FZ356" s="123"/>
      <c r="GA356" s="123"/>
      <c r="GB356" s="123"/>
      <c r="GC356" s="123"/>
      <c r="GD356" s="123"/>
      <c r="GE356" s="123"/>
      <c r="GF356" s="123"/>
      <c r="GG356" s="123"/>
      <c r="GH356" s="123"/>
      <c r="GI356" s="123"/>
      <c r="GJ356" s="123"/>
      <c r="GK356" s="123"/>
      <c r="GL356" s="123"/>
      <c r="GM356" s="123"/>
      <c r="GN356" s="123"/>
      <c r="GO356" s="123"/>
      <c r="GP356" s="123"/>
      <c r="GQ356" s="123"/>
      <c r="GR356" s="123"/>
      <c r="GS356" s="123"/>
      <c r="GT356" s="123"/>
      <c r="GU356" s="123"/>
      <c r="GV356" s="123"/>
      <c r="GW356" s="123"/>
      <c r="GX356" s="123"/>
      <c r="GY356" s="123"/>
      <c r="GZ356" s="123"/>
      <c r="HA356" s="123"/>
      <c r="HB356" s="123"/>
      <c r="HC356" s="123"/>
      <c r="HD356" s="123"/>
      <c r="HE356" s="123"/>
      <c r="HF356" s="123"/>
      <c r="HG356" s="123"/>
      <c r="HH356" s="123"/>
      <c r="HI356" s="123"/>
      <c r="HJ356" s="123"/>
      <c r="HK356" s="123"/>
      <c r="HL356" s="123"/>
      <c r="HM356" s="123"/>
      <c r="HN356" s="123"/>
      <c r="HO356" s="123"/>
      <c r="HP356" s="123"/>
      <c r="HQ356" s="123"/>
      <c r="HR356" s="123"/>
      <c r="HS356" s="123"/>
      <c r="HT356" s="123"/>
      <c r="HU356" s="123"/>
      <c r="HV356" s="123"/>
      <c r="HW356" s="123"/>
      <c r="HX356" s="123"/>
      <c r="HY356" s="123"/>
      <c r="HZ356" s="123"/>
      <c r="IA356" s="123"/>
      <c r="IB356" s="123"/>
      <c r="IC356" s="123"/>
      <c r="ID356" s="123"/>
      <c r="IE356" s="123"/>
      <c r="IF356" s="123"/>
      <c r="IG356" s="123"/>
      <c r="IH356" s="123"/>
      <c r="II356" s="123"/>
      <c r="IJ356" s="123"/>
      <c r="IK356" s="123"/>
      <c r="IL356" s="123"/>
      <c r="IM356" s="123"/>
      <c r="IN356" s="123"/>
      <c r="IO356" s="123"/>
      <c r="IP356" s="123"/>
      <c r="IQ356" s="123"/>
      <c r="IR356" s="123"/>
      <c r="IS356" s="123"/>
      <c r="IT356" s="123"/>
      <c r="IU356" s="123"/>
    </row>
    <row r="357" spans="1:255" s="124" customFormat="1" ht="27.9" customHeight="1">
      <c r="A357" s="122"/>
      <c r="B357" s="723" t="s">
        <v>600</v>
      </c>
      <c r="C357" s="723"/>
      <c r="D357" s="110"/>
      <c r="E357" s="111" t="s">
        <v>387</v>
      </c>
      <c r="F357" s="123"/>
      <c r="G357" s="123"/>
      <c r="H357" s="401"/>
      <c r="I357" s="123"/>
      <c r="J357" s="123"/>
      <c r="K357" s="123"/>
      <c r="L357" s="123"/>
      <c r="M357" s="123"/>
      <c r="N357" s="123"/>
      <c r="O357" s="123"/>
      <c r="P357" s="123"/>
      <c r="Q357" s="123"/>
      <c r="R357" s="123"/>
      <c r="S357" s="123"/>
      <c r="T357" s="123"/>
      <c r="U357" s="123"/>
      <c r="V357" s="123"/>
      <c r="W357" s="123"/>
      <c r="X357" s="123"/>
      <c r="Y357" s="123"/>
      <c r="Z357" s="123"/>
      <c r="AA357" s="123"/>
      <c r="AB357" s="123"/>
      <c r="AC357" s="123"/>
      <c r="AD357" s="123"/>
      <c r="AE357" s="123"/>
      <c r="AF357" s="123"/>
      <c r="AG357" s="123"/>
      <c r="AH357" s="123"/>
      <c r="AI357" s="123"/>
      <c r="AJ357" s="123"/>
      <c r="AK357" s="123"/>
      <c r="AL357" s="123"/>
      <c r="AM357" s="123"/>
      <c r="AN357" s="123"/>
      <c r="AO357" s="123"/>
      <c r="AP357" s="123"/>
      <c r="AQ357" s="123"/>
      <c r="AR357" s="123"/>
      <c r="AS357" s="123"/>
      <c r="AT357" s="123"/>
      <c r="AU357" s="123"/>
      <c r="AV357" s="123"/>
      <c r="AW357" s="123"/>
      <c r="AX357" s="123"/>
      <c r="AY357" s="123"/>
      <c r="AZ357" s="123"/>
      <c r="BA357" s="123"/>
      <c r="BB357" s="123"/>
      <c r="BC357" s="123"/>
      <c r="BD357" s="123"/>
      <c r="BE357" s="123"/>
      <c r="BF357" s="123"/>
      <c r="BG357" s="123"/>
      <c r="BH357" s="123"/>
      <c r="BI357" s="123"/>
      <c r="BJ357" s="123"/>
      <c r="BK357" s="123"/>
      <c r="BL357" s="123"/>
      <c r="BM357" s="123"/>
      <c r="BN357" s="123"/>
      <c r="BO357" s="123"/>
      <c r="BP357" s="123"/>
      <c r="BQ357" s="123"/>
      <c r="BR357" s="123"/>
      <c r="BS357" s="123"/>
      <c r="BT357" s="123"/>
      <c r="BU357" s="123"/>
      <c r="BV357" s="123"/>
      <c r="BW357" s="123"/>
      <c r="BX357" s="123"/>
      <c r="BY357" s="123"/>
      <c r="BZ357" s="123"/>
      <c r="CA357" s="123"/>
      <c r="CB357" s="123"/>
      <c r="CC357" s="123"/>
      <c r="CD357" s="123"/>
      <c r="CE357" s="123"/>
      <c r="CF357" s="123"/>
      <c r="CG357" s="123"/>
      <c r="CH357" s="123"/>
      <c r="CI357" s="123"/>
      <c r="CJ357" s="123"/>
      <c r="CK357" s="123"/>
      <c r="CL357" s="123"/>
      <c r="CM357" s="123"/>
      <c r="CN357" s="123"/>
      <c r="CO357" s="123"/>
      <c r="CP357" s="123"/>
      <c r="CQ357" s="123"/>
      <c r="CR357" s="123"/>
      <c r="CS357" s="123"/>
      <c r="CT357" s="123"/>
      <c r="CU357" s="123"/>
      <c r="CV357" s="123"/>
      <c r="CW357" s="123"/>
      <c r="CX357" s="123"/>
      <c r="CY357" s="123"/>
      <c r="CZ357" s="123"/>
      <c r="DA357" s="123"/>
      <c r="DB357" s="123"/>
      <c r="DC357" s="123"/>
      <c r="DD357" s="123"/>
      <c r="DE357" s="123"/>
      <c r="DF357" s="123"/>
      <c r="DG357" s="123"/>
      <c r="DH357" s="123"/>
      <c r="DI357" s="123"/>
      <c r="DJ357" s="123"/>
      <c r="DK357" s="123"/>
      <c r="DL357" s="123"/>
      <c r="DM357" s="123"/>
      <c r="DN357" s="123"/>
      <c r="DO357" s="123"/>
      <c r="DP357" s="123"/>
      <c r="DQ357" s="123"/>
      <c r="DR357" s="123"/>
      <c r="DS357" s="123"/>
      <c r="DT357" s="123"/>
      <c r="DU357" s="123"/>
      <c r="DV357" s="123"/>
      <c r="DW357" s="123"/>
      <c r="DX357" s="123"/>
      <c r="DY357" s="123"/>
      <c r="DZ357" s="123"/>
      <c r="EA357" s="123"/>
      <c r="EB357" s="123"/>
      <c r="EC357" s="123"/>
      <c r="ED357" s="123"/>
      <c r="EE357" s="123"/>
      <c r="EF357" s="123"/>
      <c r="EG357" s="123"/>
      <c r="EH357" s="123"/>
      <c r="EI357" s="123"/>
      <c r="EJ357" s="123"/>
      <c r="EK357" s="123"/>
      <c r="EL357" s="123"/>
      <c r="EM357" s="123"/>
      <c r="EN357" s="123"/>
      <c r="EO357" s="123"/>
      <c r="EP357" s="123"/>
      <c r="EQ357" s="123"/>
      <c r="ER357" s="123"/>
      <c r="ES357" s="123"/>
      <c r="ET357" s="123"/>
      <c r="EU357" s="123"/>
      <c r="EV357" s="123"/>
      <c r="EW357" s="123"/>
      <c r="EX357" s="123"/>
      <c r="EY357" s="123"/>
      <c r="EZ357" s="123"/>
      <c r="FA357" s="123"/>
      <c r="FB357" s="123"/>
      <c r="FC357" s="123"/>
      <c r="FD357" s="123"/>
      <c r="FE357" s="123"/>
      <c r="FF357" s="123"/>
      <c r="FG357" s="123"/>
      <c r="FH357" s="123"/>
      <c r="FI357" s="123"/>
      <c r="FJ357" s="123"/>
      <c r="FK357" s="123"/>
      <c r="FL357" s="123"/>
      <c r="FM357" s="123"/>
      <c r="FN357" s="123"/>
      <c r="FO357" s="123"/>
      <c r="FP357" s="123"/>
      <c r="FQ357" s="123"/>
      <c r="FR357" s="123"/>
      <c r="FS357" s="123"/>
      <c r="FT357" s="123"/>
      <c r="FU357" s="123"/>
      <c r="FV357" s="123"/>
      <c r="FW357" s="123"/>
      <c r="FX357" s="123"/>
      <c r="FY357" s="123"/>
      <c r="FZ357" s="123"/>
      <c r="GA357" s="123"/>
      <c r="GB357" s="123"/>
      <c r="GC357" s="123"/>
      <c r="GD357" s="123"/>
      <c r="GE357" s="123"/>
      <c r="GF357" s="123"/>
      <c r="GG357" s="123"/>
      <c r="GH357" s="123"/>
      <c r="GI357" s="123"/>
      <c r="GJ357" s="123"/>
      <c r="GK357" s="123"/>
      <c r="GL357" s="123"/>
      <c r="GM357" s="123"/>
      <c r="GN357" s="123"/>
      <c r="GO357" s="123"/>
      <c r="GP357" s="123"/>
      <c r="GQ357" s="123"/>
      <c r="GR357" s="123"/>
      <c r="GS357" s="123"/>
      <c r="GT357" s="123"/>
      <c r="GU357" s="123"/>
      <c r="GV357" s="123"/>
      <c r="GW357" s="123"/>
      <c r="GX357" s="123"/>
      <c r="GY357" s="123"/>
      <c r="GZ357" s="123"/>
      <c r="HA357" s="123"/>
      <c r="HB357" s="123"/>
      <c r="HC357" s="123"/>
      <c r="HD357" s="123"/>
      <c r="HE357" s="123"/>
      <c r="HF357" s="123"/>
      <c r="HG357" s="123"/>
      <c r="HH357" s="123"/>
      <c r="HI357" s="123"/>
      <c r="HJ357" s="123"/>
      <c r="HK357" s="123"/>
      <c r="HL357" s="123"/>
      <c r="HM357" s="123"/>
      <c r="HN357" s="123"/>
      <c r="HO357" s="123"/>
      <c r="HP357" s="123"/>
      <c r="HQ357" s="123"/>
      <c r="HR357" s="123"/>
      <c r="HS357" s="123"/>
      <c r="HT357" s="123"/>
      <c r="HU357" s="123"/>
      <c r="HV357" s="123"/>
      <c r="HW357" s="123"/>
      <c r="HX357" s="123"/>
      <c r="HY357" s="123"/>
      <c r="HZ357" s="123"/>
      <c r="IA357" s="123"/>
      <c r="IB357" s="123"/>
      <c r="IC357" s="123"/>
      <c r="ID357" s="123"/>
      <c r="IE357" s="123"/>
      <c r="IF357" s="123"/>
      <c r="IG357" s="123"/>
      <c r="IH357" s="123"/>
      <c r="II357" s="123"/>
      <c r="IJ357" s="123"/>
      <c r="IK357" s="123"/>
      <c r="IL357" s="123"/>
      <c r="IM357" s="123"/>
      <c r="IN357" s="123"/>
      <c r="IO357" s="123"/>
      <c r="IP357" s="123"/>
      <c r="IQ357" s="123"/>
      <c r="IR357" s="123"/>
      <c r="IS357" s="123"/>
      <c r="IT357" s="123"/>
      <c r="IU357" s="123"/>
    </row>
    <row r="358" spans="1:255" s="124" customFormat="1" ht="27.9" customHeight="1">
      <c r="A358" s="122"/>
      <c r="B358" s="763"/>
      <c r="C358" s="763"/>
      <c r="D358" s="763"/>
      <c r="E358" s="763"/>
      <c r="F358" s="123"/>
      <c r="G358" s="123"/>
      <c r="H358" s="401"/>
      <c r="I358" s="123"/>
      <c r="J358" s="123"/>
      <c r="K358" s="123"/>
      <c r="L358" s="123"/>
      <c r="M358" s="123"/>
      <c r="N358" s="123"/>
      <c r="O358" s="123"/>
      <c r="P358" s="123"/>
      <c r="Q358" s="123"/>
      <c r="R358" s="123"/>
      <c r="S358" s="123"/>
      <c r="T358" s="123"/>
      <c r="U358" s="123"/>
      <c r="V358" s="123"/>
      <c r="W358" s="123"/>
      <c r="X358" s="123"/>
      <c r="Y358" s="123"/>
      <c r="Z358" s="123"/>
      <c r="AA358" s="123"/>
      <c r="AB358" s="123"/>
      <c r="AC358" s="123"/>
      <c r="AD358" s="123"/>
      <c r="AE358" s="123"/>
      <c r="AF358" s="123"/>
      <c r="AG358" s="123"/>
      <c r="AH358" s="123"/>
      <c r="AI358" s="123"/>
      <c r="AJ358" s="123"/>
      <c r="AK358" s="123"/>
      <c r="AL358" s="123"/>
      <c r="AM358" s="123"/>
      <c r="AN358" s="123"/>
      <c r="AO358" s="123"/>
      <c r="AP358" s="123"/>
      <c r="AQ358" s="123"/>
      <c r="AR358" s="123"/>
      <c r="AS358" s="123"/>
      <c r="AT358" s="123"/>
      <c r="AU358" s="123"/>
      <c r="AV358" s="123"/>
      <c r="AW358" s="123"/>
      <c r="AX358" s="123"/>
      <c r="AY358" s="123"/>
      <c r="AZ358" s="123"/>
      <c r="BA358" s="123"/>
      <c r="BB358" s="123"/>
      <c r="BC358" s="123"/>
      <c r="BD358" s="123"/>
      <c r="BE358" s="123"/>
      <c r="BF358" s="123"/>
      <c r="BG358" s="123"/>
      <c r="BH358" s="123"/>
      <c r="BI358" s="123"/>
      <c r="BJ358" s="123"/>
      <c r="BK358" s="123"/>
      <c r="BL358" s="123"/>
      <c r="BM358" s="123"/>
      <c r="BN358" s="123"/>
      <c r="BO358" s="123"/>
      <c r="BP358" s="123"/>
      <c r="BQ358" s="123"/>
      <c r="BR358" s="123"/>
      <c r="BS358" s="123"/>
      <c r="BT358" s="123"/>
      <c r="BU358" s="123"/>
      <c r="BV358" s="123"/>
      <c r="BW358" s="123"/>
      <c r="BX358" s="123"/>
      <c r="BY358" s="123"/>
      <c r="BZ358" s="123"/>
      <c r="CA358" s="123"/>
      <c r="CB358" s="123"/>
      <c r="CC358" s="123"/>
      <c r="CD358" s="123"/>
      <c r="CE358" s="123"/>
      <c r="CF358" s="123"/>
      <c r="CG358" s="123"/>
      <c r="CH358" s="123"/>
      <c r="CI358" s="123"/>
      <c r="CJ358" s="123"/>
      <c r="CK358" s="123"/>
      <c r="CL358" s="123"/>
      <c r="CM358" s="123"/>
      <c r="CN358" s="123"/>
      <c r="CO358" s="123"/>
      <c r="CP358" s="123"/>
      <c r="CQ358" s="123"/>
      <c r="CR358" s="123"/>
      <c r="CS358" s="123"/>
      <c r="CT358" s="123"/>
      <c r="CU358" s="123"/>
      <c r="CV358" s="123"/>
      <c r="CW358" s="123"/>
      <c r="CX358" s="123"/>
      <c r="CY358" s="123"/>
      <c r="CZ358" s="123"/>
      <c r="DA358" s="123"/>
      <c r="DB358" s="123"/>
      <c r="DC358" s="123"/>
      <c r="DD358" s="123"/>
      <c r="DE358" s="123"/>
      <c r="DF358" s="123"/>
      <c r="DG358" s="123"/>
      <c r="DH358" s="123"/>
      <c r="DI358" s="123"/>
      <c r="DJ358" s="123"/>
      <c r="DK358" s="123"/>
      <c r="DL358" s="123"/>
      <c r="DM358" s="123"/>
      <c r="DN358" s="123"/>
      <c r="DO358" s="123"/>
      <c r="DP358" s="123"/>
      <c r="DQ358" s="123"/>
      <c r="DR358" s="123"/>
      <c r="DS358" s="123"/>
      <c r="DT358" s="123"/>
      <c r="DU358" s="123"/>
      <c r="DV358" s="123"/>
      <c r="DW358" s="123"/>
      <c r="DX358" s="123"/>
      <c r="DY358" s="123"/>
      <c r="DZ358" s="123"/>
      <c r="EA358" s="123"/>
      <c r="EB358" s="123"/>
      <c r="EC358" s="123"/>
      <c r="ED358" s="123"/>
      <c r="EE358" s="123"/>
      <c r="EF358" s="123"/>
      <c r="EG358" s="123"/>
      <c r="EH358" s="123"/>
      <c r="EI358" s="123"/>
      <c r="EJ358" s="123"/>
      <c r="EK358" s="123"/>
      <c r="EL358" s="123"/>
      <c r="EM358" s="123"/>
      <c r="EN358" s="123"/>
      <c r="EO358" s="123"/>
      <c r="EP358" s="123"/>
      <c r="EQ358" s="123"/>
      <c r="ER358" s="123"/>
      <c r="ES358" s="123"/>
      <c r="ET358" s="123"/>
      <c r="EU358" s="123"/>
      <c r="EV358" s="123"/>
      <c r="EW358" s="123"/>
      <c r="EX358" s="123"/>
      <c r="EY358" s="123"/>
      <c r="EZ358" s="123"/>
      <c r="FA358" s="123"/>
      <c r="FB358" s="123"/>
      <c r="FC358" s="123"/>
      <c r="FD358" s="123"/>
      <c r="FE358" s="123"/>
      <c r="FF358" s="123"/>
      <c r="FG358" s="123"/>
      <c r="FH358" s="123"/>
      <c r="FI358" s="123"/>
      <c r="FJ358" s="123"/>
      <c r="FK358" s="123"/>
      <c r="FL358" s="123"/>
      <c r="FM358" s="123"/>
      <c r="FN358" s="123"/>
      <c r="FO358" s="123"/>
      <c r="FP358" s="123"/>
      <c r="FQ358" s="123"/>
      <c r="FR358" s="123"/>
      <c r="FS358" s="123"/>
      <c r="FT358" s="123"/>
      <c r="FU358" s="123"/>
      <c r="FV358" s="123"/>
      <c r="FW358" s="123"/>
      <c r="FX358" s="123"/>
      <c r="FY358" s="123"/>
      <c r="FZ358" s="123"/>
      <c r="GA358" s="123"/>
      <c r="GB358" s="123"/>
      <c r="GC358" s="123"/>
      <c r="GD358" s="123"/>
      <c r="GE358" s="123"/>
      <c r="GF358" s="123"/>
      <c r="GG358" s="123"/>
      <c r="GH358" s="123"/>
      <c r="GI358" s="123"/>
      <c r="GJ358" s="123"/>
      <c r="GK358" s="123"/>
      <c r="GL358" s="123"/>
      <c r="GM358" s="123"/>
      <c r="GN358" s="123"/>
      <c r="GO358" s="123"/>
      <c r="GP358" s="123"/>
      <c r="GQ358" s="123"/>
      <c r="GR358" s="123"/>
      <c r="GS358" s="123"/>
      <c r="GT358" s="123"/>
      <c r="GU358" s="123"/>
      <c r="GV358" s="123"/>
      <c r="GW358" s="123"/>
      <c r="GX358" s="123"/>
      <c r="GY358" s="123"/>
      <c r="GZ358" s="123"/>
      <c r="HA358" s="123"/>
      <c r="HB358" s="123"/>
      <c r="HC358" s="123"/>
      <c r="HD358" s="123"/>
      <c r="HE358" s="123"/>
      <c r="HF358" s="123"/>
      <c r="HG358" s="123"/>
      <c r="HH358" s="123"/>
      <c r="HI358" s="123"/>
      <c r="HJ358" s="123"/>
      <c r="HK358" s="123"/>
      <c r="HL358" s="123"/>
      <c r="HM358" s="123"/>
      <c r="HN358" s="123"/>
      <c r="HO358" s="123"/>
      <c r="HP358" s="123"/>
      <c r="HQ358" s="123"/>
      <c r="HR358" s="123"/>
      <c r="HS358" s="123"/>
      <c r="HT358" s="123"/>
      <c r="HU358" s="123"/>
      <c r="HV358" s="123"/>
      <c r="HW358" s="123"/>
      <c r="HX358" s="123"/>
      <c r="HY358" s="123"/>
      <c r="HZ358" s="123"/>
      <c r="IA358" s="123"/>
      <c r="IB358" s="123"/>
      <c r="IC358" s="123"/>
      <c r="ID358" s="123"/>
      <c r="IE358" s="123"/>
      <c r="IF358" s="123"/>
      <c r="IG358" s="123"/>
      <c r="IH358" s="123"/>
      <c r="II358" s="123"/>
      <c r="IJ358" s="123"/>
      <c r="IK358" s="123"/>
      <c r="IL358" s="123"/>
      <c r="IM358" s="123"/>
      <c r="IN358" s="123"/>
      <c r="IO358" s="123"/>
      <c r="IP358" s="123"/>
      <c r="IQ358" s="123"/>
      <c r="IR358" s="123"/>
      <c r="IS358" s="123"/>
      <c r="IT358" s="123"/>
      <c r="IU358" s="123"/>
    </row>
    <row r="359" spans="1:255" s="124" customFormat="1" ht="27.9" customHeight="1">
      <c r="A359" s="122"/>
      <c r="B359" s="724" t="s">
        <v>601</v>
      </c>
      <c r="C359" s="724"/>
      <c r="D359" s="222"/>
      <c r="E359" s="233"/>
      <c r="F359" s="123"/>
      <c r="G359" s="123"/>
      <c r="H359" s="401"/>
      <c r="I359" s="123"/>
      <c r="J359" s="123"/>
      <c r="K359" s="123"/>
      <c r="L359" s="123"/>
      <c r="M359" s="123"/>
      <c r="N359" s="123"/>
      <c r="O359" s="123"/>
      <c r="P359" s="123"/>
      <c r="Q359" s="123"/>
      <c r="R359" s="123"/>
      <c r="S359" s="123"/>
      <c r="T359" s="123"/>
      <c r="U359" s="123"/>
      <c r="V359" s="123"/>
      <c r="W359" s="123"/>
      <c r="X359" s="123"/>
      <c r="Y359" s="123"/>
      <c r="Z359" s="123"/>
      <c r="AA359" s="123"/>
      <c r="AB359" s="123"/>
      <c r="AC359" s="123"/>
      <c r="AD359" s="123"/>
      <c r="AE359" s="123"/>
      <c r="AF359" s="123"/>
      <c r="AG359" s="123"/>
      <c r="AH359" s="123"/>
      <c r="AI359" s="123"/>
      <c r="AJ359" s="123"/>
      <c r="AK359" s="123"/>
      <c r="AL359" s="123"/>
      <c r="AM359" s="123"/>
      <c r="AN359" s="123"/>
      <c r="AO359" s="123"/>
      <c r="AP359" s="123"/>
      <c r="AQ359" s="123"/>
      <c r="AR359" s="123"/>
      <c r="AS359" s="123"/>
      <c r="AT359" s="123"/>
      <c r="AU359" s="123"/>
      <c r="AV359" s="123"/>
      <c r="AW359" s="123"/>
      <c r="AX359" s="123"/>
      <c r="AY359" s="123"/>
      <c r="AZ359" s="123"/>
      <c r="BA359" s="123"/>
      <c r="BB359" s="123"/>
      <c r="BC359" s="123"/>
      <c r="BD359" s="123"/>
      <c r="BE359" s="123"/>
      <c r="BF359" s="123"/>
      <c r="BG359" s="123"/>
      <c r="BH359" s="123"/>
      <c r="BI359" s="123"/>
      <c r="BJ359" s="123"/>
      <c r="BK359" s="123"/>
      <c r="BL359" s="123"/>
      <c r="BM359" s="123"/>
      <c r="BN359" s="123"/>
      <c r="BO359" s="123"/>
      <c r="BP359" s="123"/>
      <c r="BQ359" s="123"/>
      <c r="BR359" s="123"/>
      <c r="BS359" s="123"/>
      <c r="BT359" s="123"/>
      <c r="BU359" s="123"/>
      <c r="BV359" s="123"/>
      <c r="BW359" s="123"/>
      <c r="BX359" s="123"/>
      <c r="BY359" s="123"/>
      <c r="BZ359" s="123"/>
      <c r="CA359" s="123"/>
      <c r="CB359" s="123"/>
      <c r="CC359" s="123"/>
      <c r="CD359" s="123"/>
      <c r="CE359" s="123"/>
      <c r="CF359" s="123"/>
      <c r="CG359" s="123"/>
      <c r="CH359" s="123"/>
      <c r="CI359" s="123"/>
      <c r="CJ359" s="123"/>
      <c r="CK359" s="123"/>
      <c r="CL359" s="123"/>
      <c r="CM359" s="123"/>
      <c r="CN359" s="123"/>
      <c r="CO359" s="123"/>
      <c r="CP359" s="123"/>
      <c r="CQ359" s="123"/>
      <c r="CR359" s="123"/>
      <c r="CS359" s="123"/>
      <c r="CT359" s="123"/>
      <c r="CU359" s="123"/>
      <c r="CV359" s="123"/>
      <c r="CW359" s="123"/>
      <c r="CX359" s="123"/>
      <c r="CY359" s="123"/>
      <c r="CZ359" s="123"/>
      <c r="DA359" s="123"/>
      <c r="DB359" s="123"/>
      <c r="DC359" s="123"/>
      <c r="DD359" s="123"/>
      <c r="DE359" s="123"/>
      <c r="DF359" s="123"/>
      <c r="DG359" s="123"/>
      <c r="DH359" s="123"/>
      <c r="DI359" s="123"/>
      <c r="DJ359" s="123"/>
      <c r="DK359" s="123"/>
      <c r="DL359" s="123"/>
      <c r="DM359" s="123"/>
      <c r="DN359" s="123"/>
      <c r="DO359" s="123"/>
      <c r="DP359" s="123"/>
      <c r="DQ359" s="123"/>
      <c r="DR359" s="123"/>
      <c r="DS359" s="123"/>
      <c r="DT359" s="123"/>
      <c r="DU359" s="123"/>
      <c r="DV359" s="123"/>
      <c r="DW359" s="123"/>
      <c r="DX359" s="123"/>
      <c r="DY359" s="123"/>
      <c r="DZ359" s="123"/>
      <c r="EA359" s="123"/>
      <c r="EB359" s="123"/>
      <c r="EC359" s="123"/>
      <c r="ED359" s="123"/>
      <c r="EE359" s="123"/>
      <c r="EF359" s="123"/>
      <c r="EG359" s="123"/>
      <c r="EH359" s="123"/>
      <c r="EI359" s="123"/>
      <c r="EJ359" s="123"/>
      <c r="EK359" s="123"/>
      <c r="EL359" s="123"/>
      <c r="EM359" s="123"/>
      <c r="EN359" s="123"/>
      <c r="EO359" s="123"/>
      <c r="EP359" s="123"/>
      <c r="EQ359" s="123"/>
      <c r="ER359" s="123"/>
      <c r="ES359" s="123"/>
      <c r="ET359" s="123"/>
      <c r="EU359" s="123"/>
      <c r="EV359" s="123"/>
      <c r="EW359" s="123"/>
      <c r="EX359" s="123"/>
      <c r="EY359" s="123"/>
      <c r="EZ359" s="123"/>
      <c r="FA359" s="123"/>
      <c r="FB359" s="123"/>
      <c r="FC359" s="123"/>
      <c r="FD359" s="123"/>
      <c r="FE359" s="123"/>
      <c r="FF359" s="123"/>
      <c r="FG359" s="123"/>
      <c r="FH359" s="123"/>
      <c r="FI359" s="123"/>
      <c r="FJ359" s="123"/>
      <c r="FK359" s="123"/>
      <c r="FL359" s="123"/>
      <c r="FM359" s="123"/>
      <c r="FN359" s="123"/>
      <c r="FO359" s="123"/>
      <c r="FP359" s="123"/>
      <c r="FQ359" s="123"/>
      <c r="FR359" s="123"/>
      <c r="FS359" s="123"/>
      <c r="FT359" s="123"/>
      <c r="FU359" s="123"/>
      <c r="FV359" s="123"/>
      <c r="FW359" s="123"/>
      <c r="FX359" s="123"/>
      <c r="FY359" s="123"/>
      <c r="FZ359" s="123"/>
      <c r="GA359" s="123"/>
      <c r="GB359" s="123"/>
      <c r="GC359" s="123"/>
      <c r="GD359" s="123"/>
      <c r="GE359" s="123"/>
      <c r="GF359" s="123"/>
      <c r="GG359" s="123"/>
      <c r="GH359" s="123"/>
      <c r="GI359" s="123"/>
      <c r="GJ359" s="123"/>
      <c r="GK359" s="123"/>
      <c r="GL359" s="123"/>
      <c r="GM359" s="123"/>
      <c r="GN359" s="123"/>
      <c r="GO359" s="123"/>
      <c r="GP359" s="123"/>
      <c r="GQ359" s="123"/>
      <c r="GR359" s="123"/>
      <c r="GS359" s="123"/>
      <c r="GT359" s="123"/>
      <c r="GU359" s="123"/>
      <c r="GV359" s="123"/>
      <c r="GW359" s="123"/>
      <c r="GX359" s="123"/>
      <c r="GY359" s="123"/>
      <c r="GZ359" s="123"/>
      <c r="HA359" s="123"/>
      <c r="HB359" s="123"/>
      <c r="HC359" s="123"/>
      <c r="HD359" s="123"/>
      <c r="HE359" s="123"/>
      <c r="HF359" s="123"/>
      <c r="HG359" s="123"/>
      <c r="HH359" s="123"/>
      <c r="HI359" s="123"/>
      <c r="HJ359" s="123"/>
      <c r="HK359" s="123"/>
      <c r="HL359" s="123"/>
      <c r="HM359" s="123"/>
      <c r="HN359" s="123"/>
      <c r="HO359" s="123"/>
      <c r="HP359" s="123"/>
      <c r="HQ359" s="123"/>
      <c r="HR359" s="123"/>
      <c r="HS359" s="123"/>
      <c r="HT359" s="123"/>
      <c r="HU359" s="123"/>
      <c r="HV359" s="123"/>
      <c r="HW359" s="123"/>
      <c r="HX359" s="123"/>
      <c r="HY359" s="123"/>
      <c r="HZ359" s="123"/>
      <c r="IA359" s="123"/>
      <c r="IB359" s="123"/>
      <c r="IC359" s="123"/>
      <c r="ID359" s="123"/>
      <c r="IE359" s="123"/>
      <c r="IF359" s="123"/>
      <c r="IG359" s="123"/>
      <c r="IH359" s="123"/>
      <c r="II359" s="123"/>
      <c r="IJ359" s="123"/>
      <c r="IK359" s="123"/>
      <c r="IL359" s="123"/>
      <c r="IM359" s="123"/>
      <c r="IN359" s="123"/>
      <c r="IO359" s="123"/>
      <c r="IP359" s="123"/>
      <c r="IQ359" s="123"/>
      <c r="IR359" s="123"/>
      <c r="IS359" s="123"/>
      <c r="IT359" s="123"/>
      <c r="IU359" s="123"/>
    </row>
    <row r="360" spans="1:255" ht="18.5" customHeight="1">
      <c r="A360" s="91"/>
      <c r="B360" s="103"/>
      <c r="C360" s="104"/>
      <c r="D360" s="103"/>
      <c r="E360" s="230"/>
    </row>
    <row r="361" spans="1:255" ht="39.5" customHeight="1">
      <c r="A361" s="722" t="s">
        <v>613</v>
      </c>
      <c r="B361" s="732"/>
      <c r="C361" s="732"/>
      <c r="D361" s="732"/>
      <c r="E361" s="732"/>
    </row>
    <row r="362" spans="1:255" ht="40.4" customHeight="1">
      <c r="A362" s="735" t="s">
        <v>752</v>
      </c>
      <c r="B362" s="736"/>
      <c r="C362" s="736"/>
      <c r="D362" s="736"/>
      <c r="E362" s="736"/>
      <c r="F362" s="119"/>
    </row>
    <row r="363" spans="1:255" s="124" customFormat="1" ht="23.25" customHeight="1">
      <c r="A363" s="155"/>
      <c r="B363" s="724" t="s">
        <v>7</v>
      </c>
      <c r="C363" s="724"/>
      <c r="D363" s="222"/>
      <c r="E363" s="233"/>
      <c r="F363" s="123"/>
      <c r="G363" s="123"/>
      <c r="H363" s="401"/>
      <c r="I363" s="123"/>
      <c r="J363" s="123"/>
      <c r="K363" s="123"/>
      <c r="L363" s="123"/>
      <c r="M363" s="123"/>
      <c r="N363" s="123"/>
      <c r="O363" s="123"/>
      <c r="P363" s="123"/>
      <c r="Q363" s="123"/>
      <c r="R363" s="123"/>
      <c r="S363" s="123"/>
      <c r="T363" s="123"/>
      <c r="U363" s="123"/>
      <c r="V363" s="123"/>
      <c r="W363" s="123"/>
      <c r="X363" s="123"/>
      <c r="Y363" s="123"/>
      <c r="Z363" s="123"/>
      <c r="AA363" s="123"/>
      <c r="AB363" s="123"/>
      <c r="AC363" s="123"/>
      <c r="AD363" s="123"/>
      <c r="AE363" s="123"/>
      <c r="AF363" s="123"/>
      <c r="AG363" s="123"/>
      <c r="AH363" s="123"/>
      <c r="AI363" s="123"/>
      <c r="AJ363" s="123"/>
      <c r="AK363" s="123"/>
      <c r="AL363" s="123"/>
      <c r="AM363" s="123"/>
      <c r="AN363" s="123"/>
      <c r="AO363" s="123"/>
      <c r="AP363" s="123"/>
      <c r="AQ363" s="123"/>
      <c r="AR363" s="123"/>
      <c r="AS363" s="123"/>
      <c r="AT363" s="123"/>
      <c r="AU363" s="123"/>
      <c r="AV363" s="123"/>
      <c r="AW363" s="123"/>
      <c r="AX363" s="123"/>
      <c r="AY363" s="123"/>
      <c r="AZ363" s="123"/>
      <c r="BA363" s="123"/>
      <c r="BB363" s="123"/>
      <c r="BC363" s="123"/>
      <c r="BD363" s="123"/>
      <c r="BE363" s="123"/>
      <c r="BF363" s="123"/>
      <c r="BG363" s="123"/>
      <c r="BH363" s="123"/>
      <c r="BI363" s="123"/>
      <c r="BJ363" s="123"/>
      <c r="BK363" s="123"/>
      <c r="BL363" s="123"/>
      <c r="BM363" s="123"/>
      <c r="BN363" s="123"/>
      <c r="BO363" s="123"/>
      <c r="BP363" s="123"/>
      <c r="BQ363" s="123"/>
      <c r="BR363" s="123"/>
      <c r="BS363" s="123"/>
      <c r="BT363" s="123"/>
      <c r="BU363" s="123"/>
      <c r="BV363" s="123"/>
      <c r="BW363" s="123"/>
      <c r="BX363" s="123"/>
      <c r="BY363" s="123"/>
      <c r="BZ363" s="123"/>
      <c r="CA363" s="123"/>
      <c r="CB363" s="123"/>
      <c r="CC363" s="123"/>
      <c r="CD363" s="123"/>
      <c r="CE363" s="123"/>
      <c r="CF363" s="123"/>
      <c r="CG363" s="123"/>
      <c r="CH363" s="123"/>
      <c r="CI363" s="123"/>
      <c r="CJ363" s="123"/>
      <c r="CK363" s="123"/>
      <c r="CL363" s="123"/>
      <c r="CM363" s="123"/>
      <c r="CN363" s="123"/>
      <c r="CO363" s="123"/>
      <c r="CP363" s="123"/>
      <c r="CQ363" s="123"/>
      <c r="CR363" s="123"/>
      <c r="CS363" s="123"/>
      <c r="CT363" s="123"/>
      <c r="CU363" s="123"/>
      <c r="CV363" s="123"/>
      <c r="CW363" s="123"/>
      <c r="CX363" s="123"/>
      <c r="CY363" s="123"/>
      <c r="CZ363" s="123"/>
      <c r="DA363" s="123"/>
      <c r="DB363" s="123"/>
      <c r="DC363" s="123"/>
      <c r="DD363" s="123"/>
      <c r="DE363" s="123"/>
      <c r="DF363" s="123"/>
      <c r="DG363" s="123"/>
      <c r="DH363" s="123"/>
      <c r="DI363" s="123"/>
      <c r="DJ363" s="123"/>
      <c r="DK363" s="123"/>
      <c r="DL363" s="123"/>
      <c r="DM363" s="123"/>
      <c r="DN363" s="123"/>
      <c r="DO363" s="123"/>
      <c r="DP363" s="123"/>
      <c r="DQ363" s="123"/>
      <c r="DR363" s="123"/>
      <c r="DS363" s="123"/>
      <c r="DT363" s="123"/>
      <c r="DU363" s="123"/>
      <c r="DV363" s="123"/>
      <c r="DW363" s="123"/>
      <c r="DX363" s="123"/>
      <c r="DY363" s="123"/>
      <c r="DZ363" s="123"/>
      <c r="EA363" s="123"/>
      <c r="EB363" s="123"/>
      <c r="EC363" s="123"/>
      <c r="ED363" s="123"/>
      <c r="EE363" s="123"/>
      <c r="EF363" s="123"/>
      <c r="EG363" s="123"/>
      <c r="EH363" s="123"/>
      <c r="EI363" s="123"/>
      <c r="EJ363" s="123"/>
      <c r="EK363" s="123"/>
      <c r="EL363" s="123"/>
      <c r="EM363" s="123"/>
      <c r="EN363" s="123"/>
      <c r="EO363" s="123"/>
      <c r="EP363" s="123"/>
      <c r="EQ363" s="123"/>
      <c r="ER363" s="123"/>
      <c r="ES363" s="123"/>
      <c r="ET363" s="123"/>
      <c r="EU363" s="123"/>
      <c r="EV363" s="123"/>
      <c r="EW363" s="123"/>
      <c r="EX363" s="123"/>
      <c r="EY363" s="123"/>
      <c r="EZ363" s="123"/>
      <c r="FA363" s="123"/>
      <c r="FB363" s="123"/>
      <c r="FC363" s="123"/>
      <c r="FD363" s="123"/>
      <c r="FE363" s="123"/>
      <c r="FF363" s="123"/>
      <c r="FG363" s="123"/>
      <c r="FH363" s="123"/>
      <c r="FI363" s="123"/>
      <c r="FJ363" s="123"/>
      <c r="FK363" s="123"/>
      <c r="FL363" s="123"/>
      <c r="FM363" s="123"/>
      <c r="FN363" s="123"/>
      <c r="FO363" s="123"/>
      <c r="FP363" s="123"/>
      <c r="FQ363" s="123"/>
      <c r="FR363" s="123"/>
      <c r="FS363" s="123"/>
      <c r="FT363" s="123"/>
      <c r="FU363" s="123"/>
      <c r="FV363" s="123"/>
      <c r="FW363" s="123"/>
      <c r="FX363" s="123"/>
      <c r="FY363" s="123"/>
      <c r="FZ363" s="123"/>
      <c r="GA363" s="123"/>
      <c r="GB363" s="123"/>
      <c r="GC363" s="123"/>
      <c r="GD363" s="123"/>
      <c r="GE363" s="123"/>
      <c r="GF363" s="123"/>
      <c r="GG363" s="123"/>
      <c r="GH363" s="123"/>
      <c r="GI363" s="123"/>
      <c r="GJ363" s="123"/>
      <c r="GK363" s="123"/>
      <c r="GL363" s="123"/>
      <c r="GM363" s="123"/>
      <c r="GN363" s="123"/>
      <c r="GO363" s="123"/>
      <c r="GP363" s="123"/>
      <c r="GQ363" s="123"/>
      <c r="GR363" s="123"/>
      <c r="GS363" s="123"/>
      <c r="GT363" s="123"/>
      <c r="GU363" s="123"/>
      <c r="GV363" s="123"/>
      <c r="GW363" s="123"/>
      <c r="GX363" s="123"/>
      <c r="GY363" s="123"/>
      <c r="GZ363" s="123"/>
      <c r="HA363" s="123"/>
      <c r="HB363" s="123"/>
      <c r="HC363" s="123"/>
      <c r="HD363" s="123"/>
      <c r="HE363" s="123"/>
      <c r="HF363" s="123"/>
      <c r="HG363" s="123"/>
      <c r="HH363" s="123"/>
      <c r="HI363" s="123"/>
      <c r="HJ363" s="123"/>
      <c r="HK363" s="123"/>
      <c r="HL363" s="123"/>
      <c r="HM363" s="123"/>
      <c r="HN363" s="123"/>
      <c r="HO363" s="123"/>
      <c r="HP363" s="123"/>
      <c r="HQ363" s="123"/>
      <c r="HR363" s="123"/>
      <c r="HS363" s="123"/>
      <c r="HT363" s="123"/>
      <c r="HU363" s="123"/>
      <c r="HV363" s="123"/>
      <c r="HW363" s="123"/>
      <c r="HX363" s="123"/>
      <c r="HY363" s="123"/>
      <c r="HZ363" s="123"/>
      <c r="IA363" s="123"/>
      <c r="IB363" s="123"/>
      <c r="IC363" s="123"/>
      <c r="ID363" s="123"/>
      <c r="IE363" s="123"/>
      <c r="IF363" s="123"/>
      <c r="IG363" s="123"/>
      <c r="IH363" s="123"/>
      <c r="II363" s="123"/>
      <c r="IJ363" s="123"/>
      <c r="IK363" s="123"/>
      <c r="IL363" s="123"/>
      <c r="IM363" s="123"/>
      <c r="IN363" s="123"/>
      <c r="IO363" s="123"/>
      <c r="IP363" s="123"/>
      <c r="IQ363" s="123"/>
      <c r="IR363" s="123"/>
      <c r="IS363" s="123"/>
      <c r="IT363" s="123"/>
      <c r="IU363" s="123"/>
    </row>
    <row r="364" spans="1:255" s="124" customFormat="1" ht="23.25" customHeight="1">
      <c r="A364" s="152"/>
      <c r="B364" s="724" t="s">
        <v>8</v>
      </c>
      <c r="C364" s="724"/>
      <c r="D364" s="222"/>
      <c r="E364" s="334" t="s">
        <v>779</v>
      </c>
      <c r="F364" s="123"/>
      <c r="G364" s="123"/>
      <c r="H364" s="401"/>
      <c r="I364" s="123"/>
      <c r="J364" s="123"/>
      <c r="K364" s="123"/>
      <c r="L364" s="123"/>
      <c r="M364" s="123"/>
      <c r="N364" s="123"/>
      <c r="O364" s="123"/>
      <c r="P364" s="123"/>
      <c r="Q364" s="123"/>
      <c r="R364" s="123"/>
      <c r="S364" s="123"/>
      <c r="T364" s="123"/>
      <c r="U364" s="123"/>
      <c r="V364" s="123"/>
      <c r="W364" s="123"/>
      <c r="X364" s="123"/>
      <c r="Y364" s="123"/>
      <c r="Z364" s="123"/>
      <c r="AA364" s="123"/>
      <c r="AB364" s="123"/>
      <c r="AC364" s="123"/>
      <c r="AD364" s="123"/>
      <c r="AE364" s="123"/>
      <c r="AF364" s="123"/>
      <c r="AG364" s="123"/>
      <c r="AH364" s="123"/>
      <c r="AI364" s="123"/>
      <c r="AJ364" s="123"/>
      <c r="AK364" s="123"/>
      <c r="AL364" s="123"/>
      <c r="AM364" s="123"/>
      <c r="AN364" s="123"/>
      <c r="AO364" s="123"/>
      <c r="AP364" s="123"/>
      <c r="AQ364" s="123"/>
      <c r="AR364" s="123"/>
      <c r="AS364" s="123"/>
      <c r="AT364" s="123"/>
      <c r="AU364" s="123"/>
      <c r="AV364" s="123"/>
      <c r="AW364" s="123"/>
      <c r="AX364" s="123"/>
      <c r="AY364" s="123"/>
      <c r="AZ364" s="123"/>
      <c r="BA364" s="123"/>
      <c r="BB364" s="123"/>
      <c r="BC364" s="123"/>
      <c r="BD364" s="123"/>
      <c r="BE364" s="123"/>
      <c r="BF364" s="123"/>
      <c r="BG364" s="123"/>
      <c r="BH364" s="123"/>
      <c r="BI364" s="123"/>
      <c r="BJ364" s="123"/>
      <c r="BK364" s="123"/>
      <c r="BL364" s="123"/>
      <c r="BM364" s="123"/>
      <c r="BN364" s="123"/>
      <c r="BO364" s="123"/>
      <c r="BP364" s="123"/>
      <c r="BQ364" s="123"/>
      <c r="BR364" s="123"/>
      <c r="BS364" s="123"/>
      <c r="BT364" s="123"/>
      <c r="BU364" s="123"/>
      <c r="BV364" s="123"/>
      <c r="BW364" s="123"/>
      <c r="BX364" s="123"/>
      <c r="BY364" s="123"/>
      <c r="BZ364" s="123"/>
      <c r="CA364" s="123"/>
      <c r="CB364" s="123"/>
      <c r="CC364" s="123"/>
      <c r="CD364" s="123"/>
      <c r="CE364" s="123"/>
      <c r="CF364" s="123"/>
      <c r="CG364" s="123"/>
      <c r="CH364" s="123"/>
      <c r="CI364" s="123"/>
      <c r="CJ364" s="123"/>
      <c r="CK364" s="123"/>
      <c r="CL364" s="123"/>
      <c r="CM364" s="123"/>
      <c r="CN364" s="123"/>
      <c r="CO364" s="123"/>
      <c r="CP364" s="123"/>
      <c r="CQ364" s="123"/>
      <c r="CR364" s="123"/>
      <c r="CS364" s="123"/>
      <c r="CT364" s="123"/>
      <c r="CU364" s="123"/>
      <c r="CV364" s="123"/>
      <c r="CW364" s="123"/>
      <c r="CX364" s="123"/>
      <c r="CY364" s="123"/>
      <c r="CZ364" s="123"/>
      <c r="DA364" s="123"/>
      <c r="DB364" s="123"/>
      <c r="DC364" s="123"/>
      <c r="DD364" s="123"/>
      <c r="DE364" s="123"/>
      <c r="DF364" s="123"/>
      <c r="DG364" s="123"/>
      <c r="DH364" s="123"/>
      <c r="DI364" s="123"/>
      <c r="DJ364" s="123"/>
      <c r="DK364" s="123"/>
      <c r="DL364" s="123"/>
      <c r="DM364" s="123"/>
      <c r="DN364" s="123"/>
      <c r="DO364" s="123"/>
      <c r="DP364" s="123"/>
      <c r="DQ364" s="123"/>
      <c r="DR364" s="123"/>
      <c r="DS364" s="123"/>
      <c r="DT364" s="123"/>
      <c r="DU364" s="123"/>
      <c r="DV364" s="123"/>
      <c r="DW364" s="123"/>
      <c r="DX364" s="123"/>
      <c r="DY364" s="123"/>
      <c r="DZ364" s="123"/>
      <c r="EA364" s="123"/>
      <c r="EB364" s="123"/>
      <c r="EC364" s="123"/>
      <c r="ED364" s="123"/>
      <c r="EE364" s="123"/>
      <c r="EF364" s="123"/>
      <c r="EG364" s="123"/>
      <c r="EH364" s="123"/>
      <c r="EI364" s="123"/>
      <c r="EJ364" s="123"/>
      <c r="EK364" s="123"/>
      <c r="EL364" s="123"/>
      <c r="EM364" s="123"/>
      <c r="EN364" s="123"/>
      <c r="EO364" s="123"/>
      <c r="EP364" s="123"/>
      <c r="EQ364" s="123"/>
      <c r="ER364" s="123"/>
      <c r="ES364" s="123"/>
      <c r="ET364" s="123"/>
      <c r="EU364" s="123"/>
      <c r="EV364" s="123"/>
      <c r="EW364" s="123"/>
      <c r="EX364" s="123"/>
      <c r="EY364" s="123"/>
      <c r="EZ364" s="123"/>
      <c r="FA364" s="123"/>
      <c r="FB364" s="123"/>
      <c r="FC364" s="123"/>
      <c r="FD364" s="123"/>
      <c r="FE364" s="123"/>
      <c r="FF364" s="123"/>
      <c r="FG364" s="123"/>
      <c r="FH364" s="123"/>
      <c r="FI364" s="123"/>
      <c r="FJ364" s="123"/>
      <c r="FK364" s="123"/>
      <c r="FL364" s="123"/>
      <c r="FM364" s="123"/>
      <c r="FN364" s="123"/>
      <c r="FO364" s="123"/>
      <c r="FP364" s="123"/>
      <c r="FQ364" s="123"/>
      <c r="FR364" s="123"/>
      <c r="FS364" s="123"/>
      <c r="FT364" s="123"/>
      <c r="FU364" s="123"/>
      <c r="FV364" s="123"/>
      <c r="FW364" s="123"/>
      <c r="FX364" s="123"/>
      <c r="FY364" s="123"/>
      <c r="FZ364" s="123"/>
      <c r="GA364" s="123"/>
      <c r="GB364" s="123"/>
      <c r="GC364" s="123"/>
      <c r="GD364" s="123"/>
      <c r="GE364" s="123"/>
      <c r="GF364" s="123"/>
      <c r="GG364" s="123"/>
      <c r="GH364" s="123"/>
      <c r="GI364" s="123"/>
      <c r="GJ364" s="123"/>
      <c r="GK364" s="123"/>
      <c r="GL364" s="123"/>
      <c r="GM364" s="123"/>
      <c r="GN364" s="123"/>
      <c r="GO364" s="123"/>
      <c r="GP364" s="123"/>
      <c r="GQ364" s="123"/>
      <c r="GR364" s="123"/>
      <c r="GS364" s="123"/>
      <c r="GT364" s="123"/>
      <c r="GU364" s="123"/>
      <c r="GV364" s="123"/>
      <c r="GW364" s="123"/>
      <c r="GX364" s="123"/>
      <c r="GY364" s="123"/>
      <c r="GZ364" s="123"/>
      <c r="HA364" s="123"/>
      <c r="HB364" s="123"/>
      <c r="HC364" s="123"/>
      <c r="HD364" s="123"/>
      <c r="HE364" s="123"/>
      <c r="HF364" s="123"/>
      <c r="HG364" s="123"/>
      <c r="HH364" s="123"/>
      <c r="HI364" s="123"/>
      <c r="HJ364" s="123"/>
      <c r="HK364" s="123"/>
      <c r="HL364" s="123"/>
      <c r="HM364" s="123"/>
      <c r="HN364" s="123"/>
      <c r="HO364" s="123"/>
      <c r="HP364" s="123"/>
      <c r="HQ364" s="123"/>
      <c r="HR364" s="123"/>
      <c r="HS364" s="123"/>
      <c r="HT364" s="123"/>
      <c r="HU364" s="123"/>
      <c r="HV364" s="123"/>
      <c r="HW364" s="123"/>
      <c r="HX364" s="123"/>
      <c r="HY364" s="123"/>
      <c r="HZ364" s="123"/>
      <c r="IA364" s="123"/>
      <c r="IB364" s="123"/>
      <c r="IC364" s="123"/>
      <c r="ID364" s="123"/>
      <c r="IE364" s="123"/>
      <c r="IF364" s="123"/>
      <c r="IG364" s="123"/>
      <c r="IH364" s="123"/>
      <c r="II364" s="123"/>
      <c r="IJ364" s="123"/>
      <c r="IK364" s="123"/>
      <c r="IL364" s="123"/>
      <c r="IM364" s="123"/>
      <c r="IN364" s="123"/>
      <c r="IO364" s="123"/>
      <c r="IP364" s="123"/>
      <c r="IQ364" s="123"/>
      <c r="IR364" s="123"/>
      <c r="IS364" s="123"/>
      <c r="IT364" s="123"/>
      <c r="IU364" s="123"/>
    </row>
    <row r="365" spans="1:255" s="124" customFormat="1" ht="23.25" customHeight="1">
      <c r="A365" s="155"/>
      <c r="B365" s="724" t="s">
        <v>614</v>
      </c>
      <c r="C365" s="724"/>
      <c r="D365" s="222"/>
      <c r="E365" s="233"/>
      <c r="F365" s="123"/>
      <c r="G365" s="123"/>
      <c r="H365" s="401"/>
      <c r="I365" s="123"/>
      <c r="J365" s="123"/>
      <c r="K365" s="123"/>
      <c r="L365" s="123"/>
      <c r="M365" s="123"/>
      <c r="N365" s="123"/>
      <c r="O365" s="123"/>
      <c r="P365" s="123"/>
      <c r="Q365" s="123"/>
      <c r="R365" s="123"/>
      <c r="S365" s="123"/>
      <c r="T365" s="123"/>
      <c r="U365" s="123"/>
      <c r="V365" s="123"/>
      <c r="W365" s="123"/>
      <c r="X365" s="123"/>
      <c r="Y365" s="123"/>
      <c r="Z365" s="123"/>
      <c r="AA365" s="123"/>
      <c r="AB365" s="123"/>
      <c r="AC365" s="123"/>
      <c r="AD365" s="123"/>
      <c r="AE365" s="123"/>
      <c r="AF365" s="123"/>
      <c r="AG365" s="123"/>
      <c r="AH365" s="123"/>
      <c r="AI365" s="123"/>
      <c r="AJ365" s="123"/>
      <c r="AK365" s="123"/>
      <c r="AL365" s="123"/>
      <c r="AM365" s="123"/>
      <c r="AN365" s="123"/>
      <c r="AO365" s="123"/>
      <c r="AP365" s="123"/>
      <c r="AQ365" s="123"/>
      <c r="AR365" s="123"/>
      <c r="AS365" s="123"/>
      <c r="AT365" s="123"/>
      <c r="AU365" s="123"/>
      <c r="AV365" s="123"/>
      <c r="AW365" s="123"/>
      <c r="AX365" s="123"/>
      <c r="AY365" s="123"/>
      <c r="AZ365" s="123"/>
      <c r="BA365" s="123"/>
      <c r="BB365" s="123"/>
      <c r="BC365" s="123"/>
      <c r="BD365" s="123"/>
      <c r="BE365" s="123"/>
      <c r="BF365" s="123"/>
      <c r="BG365" s="123"/>
      <c r="BH365" s="123"/>
      <c r="BI365" s="123"/>
      <c r="BJ365" s="123"/>
      <c r="BK365" s="123"/>
      <c r="BL365" s="123"/>
      <c r="BM365" s="123"/>
      <c r="BN365" s="123"/>
      <c r="BO365" s="123"/>
      <c r="BP365" s="123"/>
      <c r="BQ365" s="123"/>
      <c r="BR365" s="123"/>
      <c r="BS365" s="123"/>
      <c r="BT365" s="123"/>
      <c r="BU365" s="123"/>
      <c r="BV365" s="123"/>
      <c r="BW365" s="123"/>
      <c r="BX365" s="123"/>
      <c r="BY365" s="123"/>
      <c r="BZ365" s="123"/>
      <c r="CA365" s="123"/>
      <c r="CB365" s="123"/>
      <c r="CC365" s="123"/>
      <c r="CD365" s="123"/>
      <c r="CE365" s="123"/>
      <c r="CF365" s="123"/>
      <c r="CG365" s="123"/>
      <c r="CH365" s="123"/>
      <c r="CI365" s="123"/>
      <c r="CJ365" s="123"/>
      <c r="CK365" s="123"/>
      <c r="CL365" s="123"/>
      <c r="CM365" s="123"/>
      <c r="CN365" s="123"/>
      <c r="CO365" s="123"/>
      <c r="CP365" s="123"/>
      <c r="CQ365" s="123"/>
      <c r="CR365" s="123"/>
      <c r="CS365" s="123"/>
      <c r="CT365" s="123"/>
      <c r="CU365" s="123"/>
      <c r="CV365" s="123"/>
      <c r="CW365" s="123"/>
      <c r="CX365" s="123"/>
      <c r="CY365" s="123"/>
      <c r="CZ365" s="123"/>
      <c r="DA365" s="123"/>
      <c r="DB365" s="123"/>
      <c r="DC365" s="123"/>
      <c r="DD365" s="123"/>
      <c r="DE365" s="123"/>
      <c r="DF365" s="123"/>
      <c r="DG365" s="123"/>
      <c r="DH365" s="123"/>
      <c r="DI365" s="123"/>
      <c r="DJ365" s="123"/>
      <c r="DK365" s="123"/>
      <c r="DL365" s="123"/>
      <c r="DM365" s="123"/>
      <c r="DN365" s="123"/>
      <c r="DO365" s="123"/>
      <c r="DP365" s="123"/>
      <c r="DQ365" s="123"/>
      <c r="DR365" s="123"/>
      <c r="DS365" s="123"/>
      <c r="DT365" s="123"/>
      <c r="DU365" s="123"/>
      <c r="DV365" s="123"/>
      <c r="DW365" s="123"/>
      <c r="DX365" s="123"/>
      <c r="DY365" s="123"/>
      <c r="DZ365" s="123"/>
      <c r="EA365" s="123"/>
      <c r="EB365" s="123"/>
      <c r="EC365" s="123"/>
      <c r="ED365" s="123"/>
      <c r="EE365" s="123"/>
      <c r="EF365" s="123"/>
      <c r="EG365" s="123"/>
      <c r="EH365" s="123"/>
      <c r="EI365" s="123"/>
      <c r="EJ365" s="123"/>
      <c r="EK365" s="123"/>
      <c r="EL365" s="123"/>
      <c r="EM365" s="123"/>
      <c r="EN365" s="123"/>
      <c r="EO365" s="123"/>
      <c r="EP365" s="123"/>
      <c r="EQ365" s="123"/>
      <c r="ER365" s="123"/>
      <c r="ES365" s="123"/>
      <c r="ET365" s="123"/>
      <c r="EU365" s="123"/>
      <c r="EV365" s="123"/>
      <c r="EW365" s="123"/>
      <c r="EX365" s="123"/>
      <c r="EY365" s="123"/>
      <c r="EZ365" s="123"/>
      <c r="FA365" s="123"/>
      <c r="FB365" s="123"/>
      <c r="FC365" s="123"/>
      <c r="FD365" s="123"/>
      <c r="FE365" s="123"/>
      <c r="FF365" s="123"/>
      <c r="FG365" s="123"/>
      <c r="FH365" s="123"/>
      <c r="FI365" s="123"/>
      <c r="FJ365" s="123"/>
      <c r="FK365" s="123"/>
      <c r="FL365" s="123"/>
      <c r="FM365" s="123"/>
      <c r="FN365" s="123"/>
      <c r="FO365" s="123"/>
      <c r="FP365" s="123"/>
      <c r="FQ365" s="123"/>
      <c r="FR365" s="123"/>
      <c r="FS365" s="123"/>
      <c r="FT365" s="123"/>
      <c r="FU365" s="123"/>
      <c r="FV365" s="123"/>
      <c r="FW365" s="123"/>
      <c r="FX365" s="123"/>
      <c r="FY365" s="123"/>
      <c r="FZ365" s="123"/>
      <c r="GA365" s="123"/>
      <c r="GB365" s="123"/>
      <c r="GC365" s="123"/>
      <c r="GD365" s="123"/>
      <c r="GE365" s="123"/>
      <c r="GF365" s="123"/>
      <c r="GG365" s="123"/>
      <c r="GH365" s="123"/>
      <c r="GI365" s="123"/>
      <c r="GJ365" s="123"/>
      <c r="GK365" s="123"/>
      <c r="GL365" s="123"/>
      <c r="GM365" s="123"/>
      <c r="GN365" s="123"/>
      <c r="GO365" s="123"/>
      <c r="GP365" s="123"/>
      <c r="GQ365" s="123"/>
      <c r="GR365" s="123"/>
      <c r="GS365" s="123"/>
      <c r="GT365" s="123"/>
      <c r="GU365" s="123"/>
      <c r="GV365" s="123"/>
      <c r="GW365" s="123"/>
      <c r="GX365" s="123"/>
      <c r="GY365" s="123"/>
      <c r="GZ365" s="123"/>
      <c r="HA365" s="123"/>
      <c r="HB365" s="123"/>
      <c r="HC365" s="123"/>
      <c r="HD365" s="123"/>
      <c r="HE365" s="123"/>
      <c r="HF365" s="123"/>
      <c r="HG365" s="123"/>
      <c r="HH365" s="123"/>
      <c r="HI365" s="123"/>
      <c r="HJ365" s="123"/>
      <c r="HK365" s="123"/>
      <c r="HL365" s="123"/>
      <c r="HM365" s="123"/>
      <c r="HN365" s="123"/>
      <c r="HO365" s="123"/>
      <c r="HP365" s="123"/>
      <c r="HQ365" s="123"/>
      <c r="HR365" s="123"/>
      <c r="HS365" s="123"/>
      <c r="HT365" s="123"/>
      <c r="HU365" s="123"/>
      <c r="HV365" s="123"/>
      <c r="HW365" s="123"/>
      <c r="HX365" s="123"/>
      <c r="HY365" s="123"/>
      <c r="HZ365" s="123"/>
      <c r="IA365" s="123"/>
      <c r="IB365" s="123"/>
      <c r="IC365" s="123"/>
      <c r="ID365" s="123"/>
      <c r="IE365" s="123"/>
      <c r="IF365" s="123"/>
      <c r="IG365" s="123"/>
      <c r="IH365" s="123"/>
      <c r="II365" s="123"/>
      <c r="IJ365" s="123"/>
      <c r="IK365" s="123"/>
      <c r="IL365" s="123"/>
      <c r="IM365" s="123"/>
      <c r="IN365" s="123"/>
      <c r="IO365" s="123"/>
      <c r="IP365" s="123"/>
      <c r="IQ365" s="123"/>
      <c r="IR365" s="123"/>
      <c r="IS365" s="123"/>
      <c r="IT365" s="123"/>
      <c r="IU365" s="123"/>
    </row>
    <row r="366" spans="1:255" s="124" customFormat="1" ht="23.25" customHeight="1">
      <c r="A366" s="152"/>
      <c r="B366" s="723" t="s">
        <v>615</v>
      </c>
      <c r="C366" s="723"/>
      <c r="D366" s="110"/>
      <c r="E366" s="111" t="s">
        <v>387</v>
      </c>
      <c r="F366" s="123"/>
      <c r="G366" s="123"/>
      <c r="H366" s="401"/>
      <c r="I366" s="123"/>
      <c r="J366" s="123"/>
      <c r="K366" s="123"/>
      <c r="L366" s="123"/>
      <c r="M366" s="123"/>
      <c r="N366" s="123"/>
      <c r="O366" s="123"/>
      <c r="P366" s="123"/>
      <c r="Q366" s="123"/>
      <c r="R366" s="123"/>
      <c r="S366" s="123"/>
      <c r="T366" s="123"/>
      <c r="U366" s="123"/>
      <c r="V366" s="123"/>
      <c r="W366" s="123"/>
      <c r="X366" s="123"/>
      <c r="Y366" s="123"/>
      <c r="Z366" s="123"/>
      <c r="AA366" s="123"/>
      <c r="AB366" s="123"/>
      <c r="AC366" s="123"/>
      <c r="AD366" s="123"/>
      <c r="AE366" s="123"/>
      <c r="AF366" s="123"/>
      <c r="AG366" s="123"/>
      <c r="AH366" s="123"/>
      <c r="AI366" s="123"/>
      <c r="AJ366" s="123"/>
      <c r="AK366" s="123"/>
      <c r="AL366" s="123"/>
      <c r="AM366" s="123"/>
      <c r="AN366" s="123"/>
      <c r="AO366" s="123"/>
      <c r="AP366" s="123"/>
      <c r="AQ366" s="123"/>
      <c r="AR366" s="123"/>
      <c r="AS366" s="123"/>
      <c r="AT366" s="123"/>
      <c r="AU366" s="123"/>
      <c r="AV366" s="123"/>
      <c r="AW366" s="123"/>
      <c r="AX366" s="123"/>
      <c r="AY366" s="123"/>
      <c r="AZ366" s="123"/>
      <c r="BA366" s="123"/>
      <c r="BB366" s="123"/>
      <c r="BC366" s="123"/>
      <c r="BD366" s="123"/>
      <c r="BE366" s="123"/>
      <c r="BF366" s="123"/>
      <c r="BG366" s="123"/>
      <c r="BH366" s="123"/>
      <c r="BI366" s="123"/>
      <c r="BJ366" s="123"/>
      <c r="BK366" s="123"/>
      <c r="BL366" s="123"/>
      <c r="BM366" s="123"/>
      <c r="BN366" s="123"/>
      <c r="BO366" s="123"/>
      <c r="BP366" s="123"/>
      <c r="BQ366" s="123"/>
      <c r="BR366" s="123"/>
      <c r="BS366" s="123"/>
      <c r="BT366" s="123"/>
      <c r="BU366" s="123"/>
      <c r="BV366" s="123"/>
      <c r="BW366" s="123"/>
      <c r="BX366" s="123"/>
      <c r="BY366" s="123"/>
      <c r="BZ366" s="123"/>
      <c r="CA366" s="123"/>
      <c r="CB366" s="123"/>
      <c r="CC366" s="123"/>
      <c r="CD366" s="123"/>
      <c r="CE366" s="123"/>
      <c r="CF366" s="123"/>
      <c r="CG366" s="123"/>
      <c r="CH366" s="123"/>
      <c r="CI366" s="123"/>
      <c r="CJ366" s="123"/>
      <c r="CK366" s="123"/>
      <c r="CL366" s="123"/>
      <c r="CM366" s="123"/>
      <c r="CN366" s="123"/>
      <c r="CO366" s="123"/>
      <c r="CP366" s="123"/>
      <c r="CQ366" s="123"/>
      <c r="CR366" s="123"/>
      <c r="CS366" s="123"/>
      <c r="CT366" s="123"/>
      <c r="CU366" s="123"/>
      <c r="CV366" s="123"/>
      <c r="CW366" s="123"/>
      <c r="CX366" s="123"/>
      <c r="CY366" s="123"/>
      <c r="CZ366" s="123"/>
      <c r="DA366" s="123"/>
      <c r="DB366" s="123"/>
      <c r="DC366" s="123"/>
      <c r="DD366" s="123"/>
      <c r="DE366" s="123"/>
      <c r="DF366" s="123"/>
      <c r="DG366" s="123"/>
      <c r="DH366" s="123"/>
      <c r="DI366" s="123"/>
      <c r="DJ366" s="123"/>
      <c r="DK366" s="123"/>
      <c r="DL366" s="123"/>
      <c r="DM366" s="123"/>
      <c r="DN366" s="123"/>
      <c r="DO366" s="123"/>
      <c r="DP366" s="123"/>
      <c r="DQ366" s="123"/>
      <c r="DR366" s="123"/>
      <c r="DS366" s="123"/>
      <c r="DT366" s="123"/>
      <c r="DU366" s="123"/>
      <c r="DV366" s="123"/>
      <c r="DW366" s="123"/>
      <c r="DX366" s="123"/>
      <c r="DY366" s="123"/>
      <c r="DZ366" s="123"/>
      <c r="EA366" s="123"/>
      <c r="EB366" s="123"/>
      <c r="EC366" s="123"/>
      <c r="ED366" s="123"/>
      <c r="EE366" s="123"/>
      <c r="EF366" s="123"/>
      <c r="EG366" s="123"/>
      <c r="EH366" s="123"/>
      <c r="EI366" s="123"/>
      <c r="EJ366" s="123"/>
      <c r="EK366" s="123"/>
      <c r="EL366" s="123"/>
      <c r="EM366" s="123"/>
      <c r="EN366" s="123"/>
      <c r="EO366" s="123"/>
      <c r="EP366" s="123"/>
      <c r="EQ366" s="123"/>
      <c r="ER366" s="123"/>
      <c r="ES366" s="123"/>
      <c r="ET366" s="123"/>
      <c r="EU366" s="123"/>
      <c r="EV366" s="123"/>
      <c r="EW366" s="123"/>
      <c r="EX366" s="123"/>
      <c r="EY366" s="123"/>
      <c r="EZ366" s="123"/>
      <c r="FA366" s="123"/>
      <c r="FB366" s="123"/>
      <c r="FC366" s="123"/>
      <c r="FD366" s="123"/>
      <c r="FE366" s="123"/>
      <c r="FF366" s="123"/>
      <c r="FG366" s="123"/>
      <c r="FH366" s="123"/>
      <c r="FI366" s="123"/>
      <c r="FJ366" s="123"/>
      <c r="FK366" s="123"/>
      <c r="FL366" s="123"/>
      <c r="FM366" s="123"/>
      <c r="FN366" s="123"/>
      <c r="FO366" s="123"/>
      <c r="FP366" s="123"/>
      <c r="FQ366" s="123"/>
      <c r="FR366" s="123"/>
      <c r="FS366" s="123"/>
      <c r="FT366" s="123"/>
      <c r="FU366" s="123"/>
      <c r="FV366" s="123"/>
      <c r="FW366" s="123"/>
      <c r="FX366" s="123"/>
      <c r="FY366" s="123"/>
      <c r="FZ366" s="123"/>
      <c r="GA366" s="123"/>
      <c r="GB366" s="123"/>
      <c r="GC366" s="123"/>
      <c r="GD366" s="123"/>
      <c r="GE366" s="123"/>
      <c r="GF366" s="123"/>
      <c r="GG366" s="123"/>
      <c r="GH366" s="123"/>
      <c r="GI366" s="123"/>
      <c r="GJ366" s="123"/>
      <c r="GK366" s="123"/>
      <c r="GL366" s="123"/>
      <c r="GM366" s="123"/>
      <c r="GN366" s="123"/>
      <c r="GO366" s="123"/>
      <c r="GP366" s="123"/>
      <c r="GQ366" s="123"/>
      <c r="GR366" s="123"/>
      <c r="GS366" s="123"/>
      <c r="GT366" s="123"/>
      <c r="GU366" s="123"/>
      <c r="GV366" s="123"/>
      <c r="GW366" s="123"/>
      <c r="GX366" s="123"/>
      <c r="GY366" s="123"/>
      <c r="GZ366" s="123"/>
      <c r="HA366" s="123"/>
      <c r="HB366" s="123"/>
      <c r="HC366" s="123"/>
      <c r="HD366" s="123"/>
      <c r="HE366" s="123"/>
      <c r="HF366" s="123"/>
      <c r="HG366" s="123"/>
      <c r="HH366" s="123"/>
      <c r="HI366" s="123"/>
      <c r="HJ366" s="123"/>
      <c r="HK366" s="123"/>
      <c r="HL366" s="123"/>
      <c r="HM366" s="123"/>
      <c r="HN366" s="123"/>
      <c r="HO366" s="123"/>
      <c r="HP366" s="123"/>
      <c r="HQ366" s="123"/>
      <c r="HR366" s="123"/>
      <c r="HS366" s="123"/>
      <c r="HT366" s="123"/>
      <c r="HU366" s="123"/>
      <c r="HV366" s="123"/>
      <c r="HW366" s="123"/>
      <c r="HX366" s="123"/>
      <c r="HY366" s="123"/>
      <c r="HZ366" s="123"/>
      <c r="IA366" s="123"/>
      <c r="IB366" s="123"/>
      <c r="IC366" s="123"/>
      <c r="ID366" s="123"/>
      <c r="IE366" s="123"/>
      <c r="IF366" s="123"/>
      <c r="IG366" s="123"/>
      <c r="IH366" s="123"/>
      <c r="II366" s="123"/>
      <c r="IJ366" s="123"/>
      <c r="IK366" s="123"/>
      <c r="IL366" s="123"/>
      <c r="IM366" s="123"/>
      <c r="IN366" s="123"/>
      <c r="IO366" s="123"/>
      <c r="IP366" s="123"/>
      <c r="IQ366" s="123"/>
      <c r="IR366" s="123"/>
      <c r="IS366" s="123"/>
      <c r="IT366" s="123"/>
      <c r="IU366" s="123"/>
    </row>
    <row r="367" spans="1:255" s="124" customFormat="1" ht="23" customHeight="1">
      <c r="A367" s="155"/>
      <c r="B367" s="763"/>
      <c r="C367" s="763"/>
      <c r="D367" s="763"/>
      <c r="E367" s="763"/>
      <c r="F367" s="123"/>
      <c r="G367" s="123"/>
      <c r="H367" s="401"/>
      <c r="I367" s="123"/>
      <c r="J367" s="123"/>
      <c r="K367" s="123"/>
      <c r="L367" s="123"/>
      <c r="M367" s="123"/>
      <c r="N367" s="123"/>
      <c r="O367" s="123"/>
      <c r="P367" s="123"/>
      <c r="Q367" s="123"/>
      <c r="R367" s="123"/>
      <c r="S367" s="123"/>
      <c r="T367" s="123"/>
      <c r="U367" s="123"/>
      <c r="V367" s="123"/>
      <c r="W367" s="123"/>
      <c r="X367" s="123"/>
      <c r="Y367" s="123"/>
      <c r="Z367" s="123"/>
      <c r="AA367" s="123"/>
      <c r="AB367" s="123"/>
      <c r="AC367" s="123"/>
      <c r="AD367" s="123"/>
      <c r="AE367" s="123"/>
      <c r="AF367" s="123"/>
      <c r="AG367" s="123"/>
      <c r="AH367" s="123"/>
      <c r="AI367" s="123"/>
      <c r="AJ367" s="123"/>
      <c r="AK367" s="123"/>
      <c r="AL367" s="123"/>
      <c r="AM367" s="123"/>
      <c r="AN367" s="123"/>
      <c r="AO367" s="123"/>
      <c r="AP367" s="123"/>
      <c r="AQ367" s="123"/>
      <c r="AR367" s="123"/>
      <c r="AS367" s="123"/>
      <c r="AT367" s="123"/>
      <c r="AU367" s="123"/>
      <c r="AV367" s="123"/>
      <c r="AW367" s="123"/>
      <c r="AX367" s="123"/>
      <c r="AY367" s="123"/>
      <c r="AZ367" s="123"/>
      <c r="BA367" s="123"/>
      <c r="BB367" s="123"/>
      <c r="BC367" s="123"/>
      <c r="BD367" s="123"/>
      <c r="BE367" s="123"/>
      <c r="BF367" s="123"/>
      <c r="BG367" s="123"/>
      <c r="BH367" s="123"/>
      <c r="BI367" s="123"/>
      <c r="BJ367" s="123"/>
      <c r="BK367" s="123"/>
      <c r="BL367" s="123"/>
      <c r="BM367" s="123"/>
      <c r="BN367" s="123"/>
      <c r="BO367" s="123"/>
      <c r="BP367" s="123"/>
      <c r="BQ367" s="123"/>
      <c r="BR367" s="123"/>
      <c r="BS367" s="123"/>
      <c r="BT367" s="123"/>
      <c r="BU367" s="123"/>
      <c r="BV367" s="123"/>
      <c r="BW367" s="123"/>
      <c r="BX367" s="123"/>
      <c r="BY367" s="123"/>
      <c r="BZ367" s="123"/>
      <c r="CA367" s="123"/>
      <c r="CB367" s="123"/>
      <c r="CC367" s="123"/>
      <c r="CD367" s="123"/>
      <c r="CE367" s="123"/>
      <c r="CF367" s="123"/>
      <c r="CG367" s="123"/>
      <c r="CH367" s="123"/>
      <c r="CI367" s="123"/>
      <c r="CJ367" s="123"/>
      <c r="CK367" s="123"/>
      <c r="CL367" s="123"/>
      <c r="CM367" s="123"/>
      <c r="CN367" s="123"/>
      <c r="CO367" s="123"/>
      <c r="CP367" s="123"/>
      <c r="CQ367" s="123"/>
      <c r="CR367" s="123"/>
      <c r="CS367" s="123"/>
      <c r="CT367" s="123"/>
      <c r="CU367" s="123"/>
      <c r="CV367" s="123"/>
      <c r="CW367" s="123"/>
      <c r="CX367" s="123"/>
      <c r="CY367" s="123"/>
      <c r="CZ367" s="123"/>
      <c r="DA367" s="123"/>
      <c r="DB367" s="123"/>
      <c r="DC367" s="123"/>
      <c r="DD367" s="123"/>
      <c r="DE367" s="123"/>
      <c r="DF367" s="123"/>
      <c r="DG367" s="123"/>
      <c r="DH367" s="123"/>
      <c r="DI367" s="123"/>
      <c r="DJ367" s="123"/>
      <c r="DK367" s="123"/>
      <c r="DL367" s="123"/>
      <c r="DM367" s="123"/>
      <c r="DN367" s="123"/>
      <c r="DO367" s="123"/>
      <c r="DP367" s="123"/>
      <c r="DQ367" s="123"/>
      <c r="DR367" s="123"/>
      <c r="DS367" s="123"/>
      <c r="DT367" s="123"/>
      <c r="DU367" s="123"/>
      <c r="DV367" s="123"/>
      <c r="DW367" s="123"/>
      <c r="DX367" s="123"/>
      <c r="DY367" s="123"/>
      <c r="DZ367" s="123"/>
      <c r="EA367" s="123"/>
      <c r="EB367" s="123"/>
      <c r="EC367" s="123"/>
      <c r="ED367" s="123"/>
      <c r="EE367" s="123"/>
      <c r="EF367" s="123"/>
      <c r="EG367" s="123"/>
      <c r="EH367" s="123"/>
      <c r="EI367" s="123"/>
      <c r="EJ367" s="123"/>
      <c r="EK367" s="123"/>
      <c r="EL367" s="123"/>
      <c r="EM367" s="123"/>
      <c r="EN367" s="123"/>
      <c r="EO367" s="123"/>
      <c r="EP367" s="123"/>
      <c r="EQ367" s="123"/>
      <c r="ER367" s="123"/>
      <c r="ES367" s="123"/>
      <c r="ET367" s="123"/>
      <c r="EU367" s="123"/>
      <c r="EV367" s="123"/>
      <c r="EW367" s="123"/>
      <c r="EX367" s="123"/>
      <c r="EY367" s="123"/>
      <c r="EZ367" s="123"/>
      <c r="FA367" s="123"/>
      <c r="FB367" s="123"/>
      <c r="FC367" s="123"/>
      <c r="FD367" s="123"/>
      <c r="FE367" s="123"/>
      <c r="FF367" s="123"/>
      <c r="FG367" s="123"/>
      <c r="FH367" s="123"/>
      <c r="FI367" s="123"/>
      <c r="FJ367" s="123"/>
      <c r="FK367" s="123"/>
      <c r="FL367" s="123"/>
      <c r="FM367" s="123"/>
      <c r="FN367" s="123"/>
      <c r="FO367" s="123"/>
      <c r="FP367" s="123"/>
      <c r="FQ367" s="123"/>
      <c r="FR367" s="123"/>
      <c r="FS367" s="123"/>
      <c r="FT367" s="123"/>
      <c r="FU367" s="123"/>
      <c r="FV367" s="123"/>
      <c r="FW367" s="123"/>
      <c r="FX367" s="123"/>
      <c r="FY367" s="123"/>
      <c r="FZ367" s="123"/>
      <c r="GA367" s="123"/>
      <c r="GB367" s="123"/>
      <c r="GC367" s="123"/>
      <c r="GD367" s="123"/>
      <c r="GE367" s="123"/>
      <c r="GF367" s="123"/>
      <c r="GG367" s="123"/>
      <c r="GH367" s="123"/>
      <c r="GI367" s="123"/>
      <c r="GJ367" s="123"/>
      <c r="GK367" s="123"/>
      <c r="GL367" s="123"/>
      <c r="GM367" s="123"/>
      <c r="GN367" s="123"/>
      <c r="GO367" s="123"/>
      <c r="GP367" s="123"/>
      <c r="GQ367" s="123"/>
      <c r="GR367" s="123"/>
      <c r="GS367" s="123"/>
      <c r="GT367" s="123"/>
      <c r="GU367" s="123"/>
      <c r="GV367" s="123"/>
      <c r="GW367" s="123"/>
      <c r="GX367" s="123"/>
      <c r="GY367" s="123"/>
      <c r="GZ367" s="123"/>
      <c r="HA367" s="123"/>
      <c r="HB367" s="123"/>
      <c r="HC367" s="123"/>
      <c r="HD367" s="123"/>
      <c r="HE367" s="123"/>
      <c r="HF367" s="123"/>
      <c r="HG367" s="123"/>
      <c r="HH367" s="123"/>
      <c r="HI367" s="123"/>
      <c r="HJ367" s="123"/>
      <c r="HK367" s="123"/>
      <c r="HL367" s="123"/>
      <c r="HM367" s="123"/>
      <c r="HN367" s="123"/>
      <c r="HO367" s="123"/>
      <c r="HP367" s="123"/>
      <c r="HQ367" s="123"/>
      <c r="HR367" s="123"/>
      <c r="HS367" s="123"/>
      <c r="HT367" s="123"/>
      <c r="HU367" s="123"/>
      <c r="HV367" s="123"/>
      <c r="HW367" s="123"/>
      <c r="HX367" s="123"/>
      <c r="HY367" s="123"/>
      <c r="HZ367" s="123"/>
      <c r="IA367" s="123"/>
      <c r="IB367" s="123"/>
      <c r="IC367" s="123"/>
      <c r="ID367" s="123"/>
      <c r="IE367" s="123"/>
      <c r="IF367" s="123"/>
      <c r="IG367" s="123"/>
      <c r="IH367" s="123"/>
      <c r="II367" s="123"/>
      <c r="IJ367" s="123"/>
      <c r="IK367" s="123"/>
      <c r="IL367" s="123"/>
      <c r="IM367" s="123"/>
      <c r="IN367" s="123"/>
      <c r="IO367" s="123"/>
      <c r="IP367" s="123"/>
      <c r="IQ367" s="123"/>
      <c r="IR367" s="123"/>
      <c r="IS367" s="123"/>
      <c r="IT367" s="123"/>
      <c r="IU367" s="123"/>
    </row>
    <row r="368" spans="1:255" s="124" customFormat="1" ht="23.25" customHeight="1">
      <c r="A368" s="155"/>
      <c r="B368" s="724" t="s">
        <v>616</v>
      </c>
      <c r="C368" s="724"/>
      <c r="D368" s="222"/>
      <c r="E368" s="233"/>
      <c r="F368" s="123"/>
      <c r="G368" s="123"/>
      <c r="H368" s="401"/>
      <c r="I368" s="123"/>
      <c r="J368" s="123"/>
      <c r="K368" s="123"/>
      <c r="L368" s="123"/>
      <c r="M368" s="123"/>
      <c r="N368" s="123"/>
      <c r="O368" s="123"/>
      <c r="P368" s="123"/>
      <c r="Q368" s="123"/>
      <c r="R368" s="123"/>
      <c r="S368" s="123"/>
      <c r="T368" s="123"/>
      <c r="U368" s="123"/>
      <c r="V368" s="123"/>
      <c r="W368" s="123"/>
      <c r="X368" s="123"/>
      <c r="Y368" s="123"/>
      <c r="Z368" s="123"/>
      <c r="AA368" s="123"/>
      <c r="AB368" s="123"/>
      <c r="AC368" s="123"/>
      <c r="AD368" s="123"/>
      <c r="AE368" s="123"/>
      <c r="AF368" s="123"/>
      <c r="AG368" s="123"/>
      <c r="AH368" s="123"/>
      <c r="AI368" s="123"/>
      <c r="AJ368" s="123"/>
      <c r="AK368" s="123"/>
      <c r="AL368" s="123"/>
      <c r="AM368" s="123"/>
      <c r="AN368" s="123"/>
      <c r="AO368" s="123"/>
      <c r="AP368" s="123"/>
      <c r="AQ368" s="123"/>
      <c r="AR368" s="123"/>
      <c r="AS368" s="123"/>
      <c r="AT368" s="123"/>
      <c r="AU368" s="123"/>
      <c r="AV368" s="123"/>
      <c r="AW368" s="123"/>
      <c r="AX368" s="123"/>
      <c r="AY368" s="123"/>
      <c r="AZ368" s="123"/>
      <c r="BA368" s="123"/>
      <c r="BB368" s="123"/>
      <c r="BC368" s="123"/>
      <c r="BD368" s="123"/>
      <c r="BE368" s="123"/>
      <c r="BF368" s="123"/>
      <c r="BG368" s="123"/>
      <c r="BH368" s="123"/>
      <c r="BI368" s="123"/>
      <c r="BJ368" s="123"/>
      <c r="BK368" s="123"/>
      <c r="BL368" s="123"/>
      <c r="BM368" s="123"/>
      <c r="BN368" s="123"/>
      <c r="BO368" s="123"/>
      <c r="BP368" s="123"/>
      <c r="BQ368" s="123"/>
      <c r="BR368" s="123"/>
      <c r="BS368" s="123"/>
      <c r="BT368" s="123"/>
      <c r="BU368" s="123"/>
      <c r="BV368" s="123"/>
      <c r="BW368" s="123"/>
      <c r="BX368" s="123"/>
      <c r="BY368" s="123"/>
      <c r="BZ368" s="123"/>
      <c r="CA368" s="123"/>
      <c r="CB368" s="123"/>
      <c r="CC368" s="123"/>
      <c r="CD368" s="123"/>
      <c r="CE368" s="123"/>
      <c r="CF368" s="123"/>
      <c r="CG368" s="123"/>
      <c r="CH368" s="123"/>
      <c r="CI368" s="123"/>
      <c r="CJ368" s="123"/>
      <c r="CK368" s="123"/>
      <c r="CL368" s="123"/>
      <c r="CM368" s="123"/>
      <c r="CN368" s="123"/>
      <c r="CO368" s="123"/>
      <c r="CP368" s="123"/>
      <c r="CQ368" s="123"/>
      <c r="CR368" s="123"/>
      <c r="CS368" s="123"/>
      <c r="CT368" s="123"/>
      <c r="CU368" s="123"/>
      <c r="CV368" s="123"/>
      <c r="CW368" s="123"/>
      <c r="CX368" s="123"/>
      <c r="CY368" s="123"/>
      <c r="CZ368" s="123"/>
      <c r="DA368" s="123"/>
      <c r="DB368" s="123"/>
      <c r="DC368" s="123"/>
      <c r="DD368" s="123"/>
      <c r="DE368" s="123"/>
      <c r="DF368" s="123"/>
      <c r="DG368" s="123"/>
      <c r="DH368" s="123"/>
      <c r="DI368" s="123"/>
      <c r="DJ368" s="123"/>
      <c r="DK368" s="123"/>
      <c r="DL368" s="123"/>
      <c r="DM368" s="123"/>
      <c r="DN368" s="123"/>
      <c r="DO368" s="123"/>
      <c r="DP368" s="123"/>
      <c r="DQ368" s="123"/>
      <c r="DR368" s="123"/>
      <c r="DS368" s="123"/>
      <c r="DT368" s="123"/>
      <c r="DU368" s="123"/>
      <c r="DV368" s="123"/>
      <c r="DW368" s="123"/>
      <c r="DX368" s="123"/>
      <c r="DY368" s="123"/>
      <c r="DZ368" s="123"/>
      <c r="EA368" s="123"/>
      <c r="EB368" s="123"/>
      <c r="EC368" s="123"/>
      <c r="ED368" s="123"/>
      <c r="EE368" s="123"/>
      <c r="EF368" s="123"/>
      <c r="EG368" s="123"/>
      <c r="EH368" s="123"/>
      <c r="EI368" s="123"/>
      <c r="EJ368" s="123"/>
      <c r="EK368" s="123"/>
      <c r="EL368" s="123"/>
      <c r="EM368" s="123"/>
      <c r="EN368" s="123"/>
      <c r="EO368" s="123"/>
      <c r="EP368" s="123"/>
      <c r="EQ368" s="123"/>
      <c r="ER368" s="123"/>
      <c r="ES368" s="123"/>
      <c r="ET368" s="123"/>
      <c r="EU368" s="123"/>
      <c r="EV368" s="123"/>
      <c r="EW368" s="123"/>
      <c r="EX368" s="123"/>
      <c r="EY368" s="123"/>
      <c r="EZ368" s="123"/>
      <c r="FA368" s="123"/>
      <c r="FB368" s="123"/>
      <c r="FC368" s="123"/>
      <c r="FD368" s="123"/>
      <c r="FE368" s="123"/>
      <c r="FF368" s="123"/>
      <c r="FG368" s="123"/>
      <c r="FH368" s="123"/>
      <c r="FI368" s="123"/>
      <c r="FJ368" s="123"/>
      <c r="FK368" s="123"/>
      <c r="FL368" s="123"/>
      <c r="FM368" s="123"/>
      <c r="FN368" s="123"/>
      <c r="FO368" s="123"/>
      <c r="FP368" s="123"/>
      <c r="FQ368" s="123"/>
      <c r="FR368" s="123"/>
      <c r="FS368" s="123"/>
      <c r="FT368" s="123"/>
      <c r="FU368" s="123"/>
      <c r="FV368" s="123"/>
      <c r="FW368" s="123"/>
      <c r="FX368" s="123"/>
      <c r="FY368" s="123"/>
      <c r="FZ368" s="123"/>
      <c r="GA368" s="123"/>
      <c r="GB368" s="123"/>
      <c r="GC368" s="123"/>
      <c r="GD368" s="123"/>
      <c r="GE368" s="123"/>
      <c r="GF368" s="123"/>
      <c r="GG368" s="123"/>
      <c r="GH368" s="123"/>
      <c r="GI368" s="123"/>
      <c r="GJ368" s="123"/>
      <c r="GK368" s="123"/>
      <c r="GL368" s="123"/>
      <c r="GM368" s="123"/>
      <c r="GN368" s="123"/>
      <c r="GO368" s="123"/>
      <c r="GP368" s="123"/>
      <c r="GQ368" s="123"/>
      <c r="GR368" s="123"/>
      <c r="GS368" s="123"/>
      <c r="GT368" s="123"/>
      <c r="GU368" s="123"/>
      <c r="GV368" s="123"/>
      <c r="GW368" s="123"/>
      <c r="GX368" s="123"/>
      <c r="GY368" s="123"/>
      <c r="GZ368" s="123"/>
      <c r="HA368" s="123"/>
      <c r="HB368" s="123"/>
      <c r="HC368" s="123"/>
      <c r="HD368" s="123"/>
      <c r="HE368" s="123"/>
      <c r="HF368" s="123"/>
      <c r="HG368" s="123"/>
      <c r="HH368" s="123"/>
      <c r="HI368" s="123"/>
      <c r="HJ368" s="123"/>
      <c r="HK368" s="123"/>
      <c r="HL368" s="123"/>
      <c r="HM368" s="123"/>
      <c r="HN368" s="123"/>
      <c r="HO368" s="123"/>
      <c r="HP368" s="123"/>
      <c r="HQ368" s="123"/>
      <c r="HR368" s="123"/>
      <c r="HS368" s="123"/>
      <c r="HT368" s="123"/>
      <c r="HU368" s="123"/>
      <c r="HV368" s="123"/>
      <c r="HW368" s="123"/>
      <c r="HX368" s="123"/>
      <c r="HY368" s="123"/>
      <c r="HZ368" s="123"/>
      <c r="IA368" s="123"/>
      <c r="IB368" s="123"/>
      <c r="IC368" s="123"/>
      <c r="ID368" s="123"/>
      <c r="IE368" s="123"/>
      <c r="IF368" s="123"/>
      <c r="IG368" s="123"/>
      <c r="IH368" s="123"/>
      <c r="II368" s="123"/>
      <c r="IJ368" s="123"/>
      <c r="IK368" s="123"/>
      <c r="IL368" s="123"/>
      <c r="IM368" s="123"/>
      <c r="IN368" s="123"/>
      <c r="IO368" s="123"/>
      <c r="IP368" s="123"/>
      <c r="IQ368" s="123"/>
      <c r="IR368" s="123"/>
      <c r="IS368" s="123"/>
      <c r="IT368" s="123"/>
      <c r="IU368" s="123"/>
    </row>
    <row r="369" spans="1:255" ht="15.5" customHeight="1">
      <c r="A369" s="91"/>
      <c r="B369" s="91"/>
      <c r="C369" s="104"/>
      <c r="D369" s="103"/>
      <c r="E369" s="230"/>
    </row>
    <row r="370" spans="1:255" ht="40.4" customHeight="1">
      <c r="A370" s="735" t="s">
        <v>744</v>
      </c>
      <c r="B370" s="736"/>
      <c r="C370" s="736"/>
      <c r="D370" s="736"/>
      <c r="E370" s="736"/>
      <c r="F370" s="119"/>
    </row>
    <row r="371" spans="1:255" s="107" customFormat="1" ht="27.9" customHeight="1">
      <c r="A371" s="165"/>
      <c r="B371" s="724" t="s">
        <v>617</v>
      </c>
      <c r="C371" s="724"/>
      <c r="D371" s="222"/>
      <c r="E371" s="233" t="s">
        <v>779</v>
      </c>
      <c r="F371" s="106"/>
      <c r="G371" s="106"/>
      <c r="H371" s="398"/>
      <c r="I371" s="106"/>
      <c r="J371" s="106"/>
      <c r="K371" s="106"/>
      <c r="L371" s="106"/>
      <c r="M371" s="106"/>
      <c r="N371" s="106"/>
      <c r="O371" s="106"/>
      <c r="P371" s="106"/>
      <c r="Q371" s="106"/>
      <c r="R371" s="106"/>
      <c r="S371" s="106"/>
      <c r="T371" s="106"/>
      <c r="U371" s="106"/>
      <c r="V371" s="106"/>
      <c r="W371" s="106"/>
      <c r="X371" s="106"/>
      <c r="Y371" s="106"/>
      <c r="Z371" s="106"/>
      <c r="AA371" s="106"/>
      <c r="AB371" s="106"/>
      <c r="AC371" s="106"/>
      <c r="AD371" s="106"/>
      <c r="AE371" s="106"/>
      <c r="AF371" s="106"/>
      <c r="AG371" s="106"/>
      <c r="AH371" s="106"/>
      <c r="AI371" s="106"/>
      <c r="AJ371" s="106"/>
      <c r="AK371" s="106"/>
      <c r="AL371" s="106"/>
      <c r="AM371" s="106"/>
      <c r="AN371" s="106"/>
      <c r="AO371" s="106"/>
      <c r="AP371" s="106"/>
      <c r="AQ371" s="106"/>
      <c r="AR371" s="106"/>
      <c r="AS371" s="106"/>
      <c r="AT371" s="106"/>
      <c r="AU371" s="106"/>
      <c r="AV371" s="106"/>
      <c r="AW371" s="106"/>
      <c r="AX371" s="106"/>
      <c r="AY371" s="106"/>
      <c r="AZ371" s="106"/>
      <c r="BA371" s="106"/>
      <c r="BB371" s="106"/>
      <c r="BC371" s="106"/>
      <c r="BD371" s="106"/>
      <c r="BE371" s="106"/>
      <c r="BF371" s="106"/>
      <c r="BG371" s="106"/>
      <c r="BH371" s="106"/>
      <c r="BI371" s="106"/>
      <c r="BJ371" s="106"/>
      <c r="BK371" s="106"/>
      <c r="BL371" s="106"/>
      <c r="BM371" s="106"/>
      <c r="BN371" s="106"/>
      <c r="BO371" s="106"/>
      <c r="BP371" s="106"/>
      <c r="BQ371" s="106"/>
      <c r="BR371" s="106"/>
      <c r="BS371" s="106"/>
      <c r="BT371" s="106"/>
      <c r="BU371" s="106"/>
      <c r="BV371" s="106"/>
      <c r="BW371" s="106"/>
      <c r="BX371" s="106"/>
      <c r="BY371" s="106"/>
      <c r="BZ371" s="106"/>
      <c r="CA371" s="106"/>
      <c r="CB371" s="106"/>
      <c r="CC371" s="106"/>
      <c r="CD371" s="106"/>
      <c r="CE371" s="106"/>
      <c r="CF371" s="106"/>
      <c r="CG371" s="106"/>
      <c r="CH371" s="106"/>
      <c r="CI371" s="106"/>
      <c r="CJ371" s="106"/>
      <c r="CK371" s="106"/>
      <c r="CL371" s="106"/>
      <c r="CM371" s="106"/>
      <c r="CN371" s="106"/>
      <c r="CO371" s="106"/>
      <c r="CP371" s="106"/>
      <c r="CQ371" s="106"/>
      <c r="CR371" s="106"/>
      <c r="CS371" s="106"/>
      <c r="CT371" s="106"/>
      <c r="CU371" s="106"/>
      <c r="CV371" s="106"/>
      <c r="CW371" s="106"/>
      <c r="CX371" s="106"/>
      <c r="CY371" s="106"/>
      <c r="CZ371" s="106"/>
      <c r="DA371" s="106"/>
      <c r="DB371" s="106"/>
      <c r="DC371" s="106"/>
      <c r="DD371" s="106"/>
      <c r="DE371" s="106"/>
      <c r="DF371" s="106"/>
      <c r="DG371" s="106"/>
      <c r="DH371" s="106"/>
      <c r="DI371" s="106"/>
      <c r="DJ371" s="106"/>
      <c r="DK371" s="106"/>
      <c r="DL371" s="106"/>
      <c r="DM371" s="106"/>
      <c r="DN371" s="106"/>
      <c r="DO371" s="106"/>
      <c r="DP371" s="106"/>
      <c r="DQ371" s="106"/>
      <c r="DR371" s="106"/>
      <c r="DS371" s="106"/>
      <c r="DT371" s="106"/>
      <c r="DU371" s="106"/>
      <c r="DV371" s="106"/>
      <c r="DW371" s="106"/>
      <c r="DX371" s="106"/>
      <c r="DY371" s="106"/>
      <c r="DZ371" s="106"/>
      <c r="EA371" s="106"/>
      <c r="EB371" s="106"/>
      <c r="EC371" s="106"/>
      <c r="ED371" s="106"/>
      <c r="EE371" s="106"/>
      <c r="EF371" s="106"/>
      <c r="EG371" s="106"/>
      <c r="EH371" s="106"/>
      <c r="EI371" s="106"/>
      <c r="EJ371" s="106"/>
      <c r="EK371" s="106"/>
      <c r="EL371" s="106"/>
      <c r="EM371" s="106"/>
      <c r="EN371" s="106"/>
      <c r="EO371" s="106"/>
      <c r="EP371" s="106"/>
      <c r="EQ371" s="106"/>
      <c r="ER371" s="106"/>
      <c r="ES371" s="106"/>
      <c r="ET371" s="106"/>
      <c r="EU371" s="106"/>
      <c r="EV371" s="106"/>
      <c r="EW371" s="106"/>
      <c r="EX371" s="106"/>
      <c r="EY371" s="106"/>
      <c r="EZ371" s="106"/>
      <c r="FA371" s="106"/>
      <c r="FB371" s="106"/>
      <c r="FC371" s="106"/>
      <c r="FD371" s="106"/>
      <c r="FE371" s="106"/>
      <c r="FF371" s="106"/>
      <c r="FG371" s="106"/>
      <c r="FH371" s="106"/>
      <c r="FI371" s="106"/>
      <c r="FJ371" s="106"/>
      <c r="FK371" s="106"/>
      <c r="FL371" s="106"/>
      <c r="FM371" s="106"/>
      <c r="FN371" s="106"/>
      <c r="FO371" s="106"/>
      <c r="FP371" s="106"/>
      <c r="FQ371" s="106"/>
      <c r="FR371" s="106"/>
      <c r="FS371" s="106"/>
      <c r="FT371" s="106"/>
      <c r="FU371" s="106"/>
      <c r="FV371" s="106"/>
      <c r="FW371" s="106"/>
      <c r="FX371" s="106"/>
      <c r="FY371" s="106"/>
      <c r="FZ371" s="106"/>
      <c r="GA371" s="106"/>
      <c r="GB371" s="106"/>
      <c r="GC371" s="106"/>
      <c r="GD371" s="106"/>
      <c r="GE371" s="106"/>
      <c r="GF371" s="106"/>
      <c r="GG371" s="106"/>
      <c r="GH371" s="106"/>
      <c r="GI371" s="106"/>
      <c r="GJ371" s="106"/>
      <c r="GK371" s="106"/>
      <c r="GL371" s="106"/>
      <c r="GM371" s="106"/>
      <c r="GN371" s="106"/>
      <c r="GO371" s="106"/>
      <c r="GP371" s="106"/>
      <c r="GQ371" s="106"/>
      <c r="GR371" s="106"/>
      <c r="GS371" s="106"/>
      <c r="GT371" s="106"/>
      <c r="GU371" s="106"/>
      <c r="GV371" s="106"/>
      <c r="GW371" s="106"/>
      <c r="GX371" s="106"/>
      <c r="GY371" s="106"/>
      <c r="GZ371" s="106"/>
      <c r="HA371" s="106"/>
      <c r="HB371" s="106"/>
      <c r="HC371" s="106"/>
      <c r="HD371" s="106"/>
      <c r="HE371" s="106"/>
      <c r="HF371" s="106"/>
      <c r="HG371" s="106"/>
      <c r="HH371" s="106"/>
      <c r="HI371" s="106"/>
      <c r="HJ371" s="106"/>
      <c r="HK371" s="106"/>
      <c r="HL371" s="106"/>
      <c r="HM371" s="106"/>
      <c r="HN371" s="106"/>
      <c r="HO371" s="106"/>
      <c r="HP371" s="106"/>
      <c r="HQ371" s="106"/>
      <c r="HR371" s="106"/>
      <c r="HS371" s="106"/>
      <c r="HT371" s="106"/>
      <c r="HU371" s="106"/>
      <c r="HV371" s="106"/>
      <c r="HW371" s="106"/>
      <c r="HX371" s="106"/>
      <c r="HY371" s="106"/>
      <c r="HZ371" s="106"/>
      <c r="IA371" s="106"/>
      <c r="IB371" s="106"/>
      <c r="IC371" s="106"/>
      <c r="ID371" s="106"/>
      <c r="IE371" s="106"/>
      <c r="IF371" s="106"/>
      <c r="IG371" s="106"/>
      <c r="IH371" s="106"/>
      <c r="II371" s="106"/>
      <c r="IJ371" s="106"/>
      <c r="IK371" s="106"/>
      <c r="IL371" s="106"/>
      <c r="IM371" s="106"/>
      <c r="IN371" s="106"/>
      <c r="IO371" s="106"/>
      <c r="IP371" s="106"/>
      <c r="IQ371" s="106"/>
      <c r="IR371" s="106"/>
      <c r="IS371" s="106"/>
      <c r="IT371" s="106"/>
      <c r="IU371" s="106"/>
    </row>
    <row r="372" spans="1:255" s="107" customFormat="1" ht="27.5" customHeight="1">
      <c r="A372" s="166"/>
      <c r="B372" s="724" t="s">
        <v>1</v>
      </c>
      <c r="C372" s="724"/>
      <c r="D372" s="222"/>
      <c r="E372" s="233"/>
      <c r="F372" s="106"/>
      <c r="G372" s="106"/>
      <c r="H372" s="398"/>
      <c r="I372" s="106"/>
      <c r="J372" s="106"/>
      <c r="K372" s="106"/>
      <c r="L372" s="106"/>
      <c r="M372" s="106"/>
      <c r="N372" s="106"/>
      <c r="O372" s="106"/>
      <c r="P372" s="106"/>
      <c r="Q372" s="106"/>
      <c r="R372" s="106"/>
      <c r="S372" s="106"/>
      <c r="T372" s="106"/>
      <c r="U372" s="106"/>
      <c r="V372" s="106"/>
      <c r="W372" s="106"/>
      <c r="X372" s="106"/>
      <c r="Y372" s="106"/>
      <c r="Z372" s="106"/>
      <c r="AA372" s="106"/>
      <c r="AB372" s="106"/>
      <c r="AC372" s="106"/>
      <c r="AD372" s="106"/>
      <c r="AE372" s="106"/>
      <c r="AF372" s="106"/>
      <c r="AG372" s="106"/>
      <c r="AH372" s="106"/>
      <c r="AI372" s="106"/>
      <c r="AJ372" s="106"/>
      <c r="AK372" s="106"/>
      <c r="AL372" s="106"/>
      <c r="AM372" s="106"/>
      <c r="AN372" s="106"/>
      <c r="AO372" s="106"/>
      <c r="AP372" s="106"/>
      <c r="AQ372" s="106"/>
      <c r="AR372" s="106"/>
      <c r="AS372" s="106"/>
      <c r="AT372" s="106"/>
      <c r="AU372" s="106"/>
      <c r="AV372" s="106"/>
      <c r="AW372" s="106"/>
      <c r="AX372" s="106"/>
      <c r="AY372" s="106"/>
      <c r="AZ372" s="106"/>
      <c r="BA372" s="106"/>
      <c r="BB372" s="106"/>
      <c r="BC372" s="106"/>
      <c r="BD372" s="106"/>
      <c r="BE372" s="106"/>
      <c r="BF372" s="106"/>
      <c r="BG372" s="106"/>
      <c r="BH372" s="106"/>
      <c r="BI372" s="106"/>
      <c r="BJ372" s="106"/>
      <c r="BK372" s="106"/>
      <c r="BL372" s="106"/>
      <c r="BM372" s="106"/>
      <c r="BN372" s="106"/>
      <c r="BO372" s="106"/>
      <c r="BP372" s="106"/>
      <c r="BQ372" s="106"/>
      <c r="BR372" s="106"/>
      <c r="BS372" s="106"/>
      <c r="BT372" s="106"/>
      <c r="BU372" s="106"/>
      <c r="BV372" s="106"/>
      <c r="BW372" s="106"/>
      <c r="BX372" s="106"/>
      <c r="BY372" s="106"/>
      <c r="BZ372" s="106"/>
      <c r="CA372" s="106"/>
      <c r="CB372" s="106"/>
      <c r="CC372" s="106"/>
      <c r="CD372" s="106"/>
      <c r="CE372" s="106"/>
      <c r="CF372" s="106"/>
      <c r="CG372" s="106"/>
      <c r="CH372" s="106"/>
      <c r="CI372" s="106"/>
      <c r="CJ372" s="106"/>
      <c r="CK372" s="106"/>
      <c r="CL372" s="106"/>
      <c r="CM372" s="106"/>
      <c r="CN372" s="106"/>
      <c r="CO372" s="106"/>
      <c r="CP372" s="106"/>
      <c r="CQ372" s="106"/>
      <c r="CR372" s="106"/>
      <c r="CS372" s="106"/>
      <c r="CT372" s="106"/>
      <c r="CU372" s="106"/>
      <c r="CV372" s="106"/>
      <c r="CW372" s="106"/>
      <c r="CX372" s="106"/>
      <c r="CY372" s="106"/>
      <c r="CZ372" s="106"/>
      <c r="DA372" s="106"/>
      <c r="DB372" s="106"/>
      <c r="DC372" s="106"/>
      <c r="DD372" s="106"/>
      <c r="DE372" s="106"/>
      <c r="DF372" s="106"/>
      <c r="DG372" s="106"/>
      <c r="DH372" s="106"/>
      <c r="DI372" s="106"/>
      <c r="DJ372" s="106"/>
      <c r="DK372" s="106"/>
      <c r="DL372" s="106"/>
      <c r="DM372" s="106"/>
      <c r="DN372" s="106"/>
      <c r="DO372" s="106"/>
      <c r="DP372" s="106"/>
      <c r="DQ372" s="106"/>
      <c r="DR372" s="106"/>
      <c r="DS372" s="106"/>
      <c r="DT372" s="106"/>
      <c r="DU372" s="106"/>
      <c r="DV372" s="106"/>
      <c r="DW372" s="106"/>
      <c r="DX372" s="106"/>
      <c r="DY372" s="106"/>
      <c r="DZ372" s="106"/>
      <c r="EA372" s="106"/>
      <c r="EB372" s="106"/>
      <c r="EC372" s="106"/>
      <c r="ED372" s="106"/>
      <c r="EE372" s="106"/>
      <c r="EF372" s="106"/>
      <c r="EG372" s="106"/>
      <c r="EH372" s="106"/>
      <c r="EI372" s="106"/>
      <c r="EJ372" s="106"/>
      <c r="EK372" s="106"/>
      <c r="EL372" s="106"/>
      <c r="EM372" s="106"/>
      <c r="EN372" s="106"/>
      <c r="EO372" s="106"/>
      <c r="EP372" s="106"/>
      <c r="EQ372" s="106"/>
      <c r="ER372" s="106"/>
      <c r="ES372" s="106"/>
      <c r="ET372" s="106"/>
      <c r="EU372" s="106"/>
      <c r="EV372" s="106"/>
      <c r="EW372" s="106"/>
      <c r="EX372" s="106"/>
      <c r="EY372" s="106"/>
      <c r="EZ372" s="106"/>
      <c r="FA372" s="106"/>
      <c r="FB372" s="106"/>
      <c r="FC372" s="106"/>
      <c r="FD372" s="106"/>
      <c r="FE372" s="106"/>
      <c r="FF372" s="106"/>
      <c r="FG372" s="106"/>
      <c r="FH372" s="106"/>
      <c r="FI372" s="106"/>
      <c r="FJ372" s="106"/>
      <c r="FK372" s="106"/>
      <c r="FL372" s="106"/>
      <c r="FM372" s="106"/>
      <c r="FN372" s="106"/>
      <c r="FO372" s="106"/>
      <c r="FP372" s="106"/>
      <c r="FQ372" s="106"/>
      <c r="FR372" s="106"/>
      <c r="FS372" s="106"/>
      <c r="FT372" s="106"/>
      <c r="FU372" s="106"/>
      <c r="FV372" s="106"/>
      <c r="FW372" s="106"/>
      <c r="FX372" s="106"/>
      <c r="FY372" s="106"/>
      <c r="FZ372" s="106"/>
      <c r="GA372" s="106"/>
      <c r="GB372" s="106"/>
      <c r="GC372" s="106"/>
      <c r="GD372" s="106"/>
      <c r="GE372" s="106"/>
      <c r="GF372" s="106"/>
      <c r="GG372" s="106"/>
      <c r="GH372" s="106"/>
      <c r="GI372" s="106"/>
      <c r="GJ372" s="106"/>
      <c r="GK372" s="106"/>
      <c r="GL372" s="106"/>
      <c r="GM372" s="106"/>
      <c r="GN372" s="106"/>
      <c r="GO372" s="106"/>
      <c r="GP372" s="106"/>
      <c r="GQ372" s="106"/>
      <c r="GR372" s="106"/>
      <c r="GS372" s="106"/>
      <c r="GT372" s="106"/>
      <c r="GU372" s="106"/>
      <c r="GV372" s="106"/>
      <c r="GW372" s="106"/>
      <c r="GX372" s="106"/>
      <c r="GY372" s="106"/>
      <c r="GZ372" s="106"/>
      <c r="HA372" s="106"/>
      <c r="HB372" s="106"/>
      <c r="HC372" s="106"/>
      <c r="HD372" s="106"/>
      <c r="HE372" s="106"/>
      <c r="HF372" s="106"/>
      <c r="HG372" s="106"/>
      <c r="HH372" s="106"/>
      <c r="HI372" s="106"/>
      <c r="HJ372" s="106"/>
      <c r="HK372" s="106"/>
      <c r="HL372" s="106"/>
      <c r="HM372" s="106"/>
      <c r="HN372" s="106"/>
      <c r="HO372" s="106"/>
      <c r="HP372" s="106"/>
      <c r="HQ372" s="106"/>
      <c r="HR372" s="106"/>
      <c r="HS372" s="106"/>
      <c r="HT372" s="106"/>
      <c r="HU372" s="106"/>
      <c r="HV372" s="106"/>
      <c r="HW372" s="106"/>
      <c r="HX372" s="106"/>
      <c r="HY372" s="106"/>
      <c r="HZ372" s="106"/>
      <c r="IA372" s="106"/>
      <c r="IB372" s="106"/>
      <c r="IC372" s="106"/>
      <c r="ID372" s="106"/>
      <c r="IE372" s="106"/>
      <c r="IF372" s="106"/>
      <c r="IG372" s="106"/>
      <c r="IH372" s="106"/>
      <c r="II372" s="106"/>
      <c r="IJ372" s="106"/>
      <c r="IK372" s="106"/>
      <c r="IL372" s="106"/>
      <c r="IM372" s="106"/>
      <c r="IN372" s="106"/>
      <c r="IO372" s="106"/>
      <c r="IP372" s="106"/>
      <c r="IQ372" s="106"/>
      <c r="IR372" s="106"/>
      <c r="IS372" s="106"/>
      <c r="IT372" s="106"/>
      <c r="IU372" s="106"/>
    </row>
    <row r="373" spans="1:255" s="107" customFormat="1" ht="33" customHeight="1">
      <c r="A373" s="165"/>
      <c r="B373" s="724" t="s">
        <v>753</v>
      </c>
      <c r="C373" s="724"/>
      <c r="D373" s="222"/>
      <c r="E373" s="233"/>
      <c r="F373" s="106"/>
      <c r="G373" s="106"/>
      <c r="H373" s="398"/>
      <c r="I373" s="106"/>
      <c r="J373" s="106"/>
      <c r="K373" s="106"/>
      <c r="L373" s="106"/>
      <c r="M373" s="106"/>
      <c r="N373" s="106"/>
      <c r="O373" s="106"/>
      <c r="P373" s="106"/>
      <c r="Q373" s="106"/>
      <c r="R373" s="106"/>
      <c r="S373" s="106"/>
      <c r="T373" s="106"/>
      <c r="U373" s="106"/>
      <c r="V373" s="106"/>
      <c r="W373" s="106"/>
      <c r="X373" s="106"/>
      <c r="Y373" s="106"/>
      <c r="Z373" s="106"/>
      <c r="AA373" s="106"/>
      <c r="AB373" s="106"/>
      <c r="AC373" s="106"/>
      <c r="AD373" s="106"/>
      <c r="AE373" s="106"/>
      <c r="AF373" s="106"/>
      <c r="AG373" s="106"/>
      <c r="AH373" s="106"/>
      <c r="AI373" s="106"/>
      <c r="AJ373" s="106"/>
      <c r="AK373" s="106"/>
      <c r="AL373" s="106"/>
      <c r="AM373" s="106"/>
      <c r="AN373" s="106"/>
      <c r="AO373" s="106"/>
      <c r="AP373" s="106"/>
      <c r="AQ373" s="106"/>
      <c r="AR373" s="106"/>
      <c r="AS373" s="106"/>
      <c r="AT373" s="106"/>
      <c r="AU373" s="106"/>
      <c r="AV373" s="106"/>
      <c r="AW373" s="106"/>
      <c r="AX373" s="106"/>
      <c r="AY373" s="106"/>
      <c r="AZ373" s="106"/>
      <c r="BA373" s="106"/>
      <c r="BB373" s="106"/>
      <c r="BC373" s="106"/>
      <c r="BD373" s="106"/>
      <c r="BE373" s="106"/>
      <c r="BF373" s="106"/>
      <c r="BG373" s="106"/>
      <c r="BH373" s="106"/>
      <c r="BI373" s="106"/>
      <c r="BJ373" s="106"/>
      <c r="BK373" s="106"/>
      <c r="BL373" s="106"/>
      <c r="BM373" s="106"/>
      <c r="BN373" s="106"/>
      <c r="BO373" s="106"/>
      <c r="BP373" s="106"/>
      <c r="BQ373" s="106"/>
      <c r="BR373" s="106"/>
      <c r="BS373" s="106"/>
      <c r="BT373" s="106"/>
      <c r="BU373" s="106"/>
      <c r="BV373" s="106"/>
      <c r="BW373" s="106"/>
      <c r="BX373" s="106"/>
      <c r="BY373" s="106"/>
      <c r="BZ373" s="106"/>
      <c r="CA373" s="106"/>
      <c r="CB373" s="106"/>
      <c r="CC373" s="106"/>
      <c r="CD373" s="106"/>
      <c r="CE373" s="106"/>
      <c r="CF373" s="106"/>
      <c r="CG373" s="106"/>
      <c r="CH373" s="106"/>
      <c r="CI373" s="106"/>
      <c r="CJ373" s="106"/>
      <c r="CK373" s="106"/>
      <c r="CL373" s="106"/>
      <c r="CM373" s="106"/>
      <c r="CN373" s="106"/>
      <c r="CO373" s="106"/>
      <c r="CP373" s="106"/>
      <c r="CQ373" s="106"/>
      <c r="CR373" s="106"/>
      <c r="CS373" s="106"/>
      <c r="CT373" s="106"/>
      <c r="CU373" s="106"/>
      <c r="CV373" s="106"/>
      <c r="CW373" s="106"/>
      <c r="CX373" s="106"/>
      <c r="CY373" s="106"/>
      <c r="CZ373" s="106"/>
      <c r="DA373" s="106"/>
      <c r="DB373" s="106"/>
      <c r="DC373" s="106"/>
      <c r="DD373" s="106"/>
      <c r="DE373" s="106"/>
      <c r="DF373" s="106"/>
      <c r="DG373" s="106"/>
      <c r="DH373" s="106"/>
      <c r="DI373" s="106"/>
      <c r="DJ373" s="106"/>
      <c r="DK373" s="106"/>
      <c r="DL373" s="106"/>
      <c r="DM373" s="106"/>
      <c r="DN373" s="106"/>
      <c r="DO373" s="106"/>
      <c r="DP373" s="106"/>
      <c r="DQ373" s="106"/>
      <c r="DR373" s="106"/>
      <c r="DS373" s="106"/>
      <c r="DT373" s="106"/>
      <c r="DU373" s="106"/>
      <c r="DV373" s="106"/>
      <c r="DW373" s="106"/>
      <c r="DX373" s="106"/>
      <c r="DY373" s="106"/>
      <c r="DZ373" s="106"/>
      <c r="EA373" s="106"/>
      <c r="EB373" s="106"/>
      <c r="EC373" s="106"/>
      <c r="ED373" s="106"/>
      <c r="EE373" s="106"/>
      <c r="EF373" s="106"/>
      <c r="EG373" s="106"/>
      <c r="EH373" s="106"/>
      <c r="EI373" s="106"/>
      <c r="EJ373" s="106"/>
      <c r="EK373" s="106"/>
      <c r="EL373" s="106"/>
      <c r="EM373" s="106"/>
      <c r="EN373" s="106"/>
      <c r="EO373" s="106"/>
      <c r="EP373" s="106"/>
      <c r="EQ373" s="106"/>
      <c r="ER373" s="106"/>
      <c r="ES373" s="106"/>
      <c r="ET373" s="106"/>
      <c r="EU373" s="106"/>
      <c r="EV373" s="106"/>
      <c r="EW373" s="106"/>
      <c r="EX373" s="106"/>
      <c r="EY373" s="106"/>
      <c r="EZ373" s="106"/>
      <c r="FA373" s="106"/>
      <c r="FB373" s="106"/>
      <c r="FC373" s="106"/>
      <c r="FD373" s="106"/>
      <c r="FE373" s="106"/>
      <c r="FF373" s="106"/>
      <c r="FG373" s="106"/>
      <c r="FH373" s="106"/>
      <c r="FI373" s="106"/>
      <c r="FJ373" s="106"/>
      <c r="FK373" s="106"/>
      <c r="FL373" s="106"/>
      <c r="FM373" s="106"/>
      <c r="FN373" s="106"/>
      <c r="FO373" s="106"/>
      <c r="FP373" s="106"/>
      <c r="FQ373" s="106"/>
      <c r="FR373" s="106"/>
      <c r="FS373" s="106"/>
      <c r="FT373" s="106"/>
      <c r="FU373" s="106"/>
      <c r="FV373" s="106"/>
      <c r="FW373" s="106"/>
      <c r="FX373" s="106"/>
      <c r="FY373" s="106"/>
      <c r="FZ373" s="106"/>
      <c r="GA373" s="106"/>
      <c r="GB373" s="106"/>
      <c r="GC373" s="106"/>
      <c r="GD373" s="106"/>
      <c r="GE373" s="106"/>
      <c r="GF373" s="106"/>
      <c r="GG373" s="106"/>
      <c r="GH373" s="106"/>
      <c r="GI373" s="106"/>
      <c r="GJ373" s="106"/>
      <c r="GK373" s="106"/>
      <c r="GL373" s="106"/>
      <c r="GM373" s="106"/>
      <c r="GN373" s="106"/>
      <c r="GO373" s="106"/>
      <c r="GP373" s="106"/>
      <c r="GQ373" s="106"/>
      <c r="GR373" s="106"/>
      <c r="GS373" s="106"/>
      <c r="GT373" s="106"/>
      <c r="GU373" s="106"/>
      <c r="GV373" s="106"/>
      <c r="GW373" s="106"/>
      <c r="GX373" s="106"/>
      <c r="GY373" s="106"/>
      <c r="GZ373" s="106"/>
      <c r="HA373" s="106"/>
      <c r="HB373" s="106"/>
      <c r="HC373" s="106"/>
      <c r="HD373" s="106"/>
      <c r="HE373" s="106"/>
      <c r="HF373" s="106"/>
      <c r="HG373" s="106"/>
      <c r="HH373" s="106"/>
      <c r="HI373" s="106"/>
      <c r="HJ373" s="106"/>
      <c r="HK373" s="106"/>
      <c r="HL373" s="106"/>
      <c r="HM373" s="106"/>
      <c r="HN373" s="106"/>
      <c r="HO373" s="106"/>
      <c r="HP373" s="106"/>
      <c r="HQ373" s="106"/>
      <c r="HR373" s="106"/>
      <c r="HS373" s="106"/>
      <c r="HT373" s="106"/>
      <c r="HU373" s="106"/>
      <c r="HV373" s="106"/>
      <c r="HW373" s="106"/>
      <c r="HX373" s="106"/>
      <c r="HY373" s="106"/>
      <c r="HZ373" s="106"/>
      <c r="IA373" s="106"/>
      <c r="IB373" s="106"/>
      <c r="IC373" s="106"/>
      <c r="ID373" s="106"/>
      <c r="IE373" s="106"/>
      <c r="IF373" s="106"/>
      <c r="IG373" s="106"/>
      <c r="IH373" s="106"/>
      <c r="II373" s="106"/>
      <c r="IJ373" s="106"/>
      <c r="IK373" s="106"/>
      <c r="IL373" s="106"/>
      <c r="IM373" s="106"/>
      <c r="IN373" s="106"/>
      <c r="IO373" s="106"/>
      <c r="IP373" s="106"/>
      <c r="IQ373" s="106"/>
      <c r="IR373" s="106"/>
      <c r="IS373" s="106"/>
      <c r="IT373" s="106"/>
      <c r="IU373" s="106"/>
    </row>
    <row r="374" spans="1:255" s="107" customFormat="1" ht="27.9" customHeight="1">
      <c r="A374" s="165"/>
      <c r="B374" s="724" t="s">
        <v>618</v>
      </c>
      <c r="C374" s="724"/>
      <c r="D374" s="222"/>
      <c r="E374" s="233"/>
      <c r="F374" s="106"/>
      <c r="G374" s="106"/>
      <c r="H374" s="398"/>
      <c r="I374" s="106"/>
      <c r="J374" s="106"/>
      <c r="K374" s="106"/>
      <c r="L374" s="106"/>
      <c r="M374" s="106"/>
      <c r="N374" s="106"/>
      <c r="O374" s="106"/>
      <c r="P374" s="106"/>
      <c r="Q374" s="106"/>
      <c r="R374" s="106"/>
      <c r="S374" s="106"/>
      <c r="T374" s="106"/>
      <c r="U374" s="106"/>
      <c r="V374" s="106"/>
      <c r="W374" s="106"/>
      <c r="X374" s="106"/>
      <c r="Y374" s="106"/>
      <c r="Z374" s="106"/>
      <c r="AA374" s="106"/>
      <c r="AB374" s="106"/>
      <c r="AC374" s="106"/>
      <c r="AD374" s="106"/>
      <c r="AE374" s="106"/>
      <c r="AF374" s="106"/>
      <c r="AG374" s="106"/>
      <c r="AH374" s="106"/>
      <c r="AI374" s="106"/>
      <c r="AJ374" s="106"/>
      <c r="AK374" s="106"/>
      <c r="AL374" s="106"/>
      <c r="AM374" s="106"/>
      <c r="AN374" s="106"/>
      <c r="AO374" s="106"/>
      <c r="AP374" s="106"/>
      <c r="AQ374" s="106"/>
      <c r="AR374" s="106"/>
      <c r="AS374" s="106"/>
      <c r="AT374" s="106"/>
      <c r="AU374" s="106"/>
      <c r="AV374" s="106"/>
      <c r="AW374" s="106"/>
      <c r="AX374" s="106"/>
      <c r="AY374" s="106"/>
      <c r="AZ374" s="106"/>
      <c r="BA374" s="106"/>
      <c r="BB374" s="106"/>
      <c r="BC374" s="106"/>
      <c r="BD374" s="106"/>
      <c r="BE374" s="106"/>
      <c r="BF374" s="106"/>
      <c r="BG374" s="106"/>
      <c r="BH374" s="106"/>
      <c r="BI374" s="106"/>
      <c r="BJ374" s="106"/>
      <c r="BK374" s="106"/>
      <c r="BL374" s="106"/>
      <c r="BM374" s="106"/>
      <c r="BN374" s="106"/>
      <c r="BO374" s="106"/>
      <c r="BP374" s="106"/>
      <c r="BQ374" s="106"/>
      <c r="BR374" s="106"/>
      <c r="BS374" s="106"/>
      <c r="BT374" s="106"/>
      <c r="BU374" s="106"/>
      <c r="BV374" s="106"/>
      <c r="BW374" s="106"/>
      <c r="BX374" s="106"/>
      <c r="BY374" s="106"/>
      <c r="BZ374" s="106"/>
      <c r="CA374" s="106"/>
      <c r="CB374" s="106"/>
      <c r="CC374" s="106"/>
      <c r="CD374" s="106"/>
      <c r="CE374" s="106"/>
      <c r="CF374" s="106"/>
      <c r="CG374" s="106"/>
      <c r="CH374" s="106"/>
      <c r="CI374" s="106"/>
      <c r="CJ374" s="106"/>
      <c r="CK374" s="106"/>
      <c r="CL374" s="106"/>
      <c r="CM374" s="106"/>
      <c r="CN374" s="106"/>
      <c r="CO374" s="106"/>
      <c r="CP374" s="106"/>
      <c r="CQ374" s="106"/>
      <c r="CR374" s="106"/>
      <c r="CS374" s="106"/>
      <c r="CT374" s="106"/>
      <c r="CU374" s="106"/>
      <c r="CV374" s="106"/>
      <c r="CW374" s="106"/>
      <c r="CX374" s="106"/>
      <c r="CY374" s="106"/>
      <c r="CZ374" s="106"/>
      <c r="DA374" s="106"/>
      <c r="DB374" s="106"/>
      <c r="DC374" s="106"/>
      <c r="DD374" s="106"/>
      <c r="DE374" s="106"/>
      <c r="DF374" s="106"/>
      <c r="DG374" s="106"/>
      <c r="DH374" s="106"/>
      <c r="DI374" s="106"/>
      <c r="DJ374" s="106"/>
      <c r="DK374" s="106"/>
      <c r="DL374" s="106"/>
      <c r="DM374" s="106"/>
      <c r="DN374" s="106"/>
      <c r="DO374" s="106"/>
      <c r="DP374" s="106"/>
      <c r="DQ374" s="106"/>
      <c r="DR374" s="106"/>
      <c r="DS374" s="106"/>
      <c r="DT374" s="106"/>
      <c r="DU374" s="106"/>
      <c r="DV374" s="106"/>
      <c r="DW374" s="106"/>
      <c r="DX374" s="106"/>
      <c r="DY374" s="106"/>
      <c r="DZ374" s="106"/>
      <c r="EA374" s="106"/>
      <c r="EB374" s="106"/>
      <c r="EC374" s="106"/>
      <c r="ED374" s="106"/>
      <c r="EE374" s="106"/>
      <c r="EF374" s="106"/>
      <c r="EG374" s="106"/>
      <c r="EH374" s="106"/>
      <c r="EI374" s="106"/>
      <c r="EJ374" s="106"/>
      <c r="EK374" s="106"/>
      <c r="EL374" s="106"/>
      <c r="EM374" s="106"/>
      <c r="EN374" s="106"/>
      <c r="EO374" s="106"/>
      <c r="EP374" s="106"/>
      <c r="EQ374" s="106"/>
      <c r="ER374" s="106"/>
      <c r="ES374" s="106"/>
      <c r="ET374" s="106"/>
      <c r="EU374" s="106"/>
      <c r="EV374" s="106"/>
      <c r="EW374" s="106"/>
      <c r="EX374" s="106"/>
      <c r="EY374" s="106"/>
      <c r="EZ374" s="106"/>
      <c r="FA374" s="106"/>
      <c r="FB374" s="106"/>
      <c r="FC374" s="106"/>
      <c r="FD374" s="106"/>
      <c r="FE374" s="106"/>
      <c r="FF374" s="106"/>
      <c r="FG374" s="106"/>
      <c r="FH374" s="106"/>
      <c r="FI374" s="106"/>
      <c r="FJ374" s="106"/>
      <c r="FK374" s="106"/>
      <c r="FL374" s="106"/>
      <c r="FM374" s="106"/>
      <c r="FN374" s="106"/>
      <c r="FO374" s="106"/>
      <c r="FP374" s="106"/>
      <c r="FQ374" s="106"/>
      <c r="FR374" s="106"/>
      <c r="FS374" s="106"/>
      <c r="FT374" s="106"/>
      <c r="FU374" s="106"/>
      <c r="FV374" s="106"/>
      <c r="FW374" s="106"/>
      <c r="FX374" s="106"/>
      <c r="FY374" s="106"/>
      <c r="FZ374" s="106"/>
      <c r="GA374" s="106"/>
      <c r="GB374" s="106"/>
      <c r="GC374" s="106"/>
      <c r="GD374" s="106"/>
      <c r="GE374" s="106"/>
      <c r="GF374" s="106"/>
      <c r="GG374" s="106"/>
      <c r="GH374" s="106"/>
      <c r="GI374" s="106"/>
      <c r="GJ374" s="106"/>
      <c r="GK374" s="106"/>
      <c r="GL374" s="106"/>
      <c r="GM374" s="106"/>
      <c r="GN374" s="106"/>
      <c r="GO374" s="106"/>
      <c r="GP374" s="106"/>
      <c r="GQ374" s="106"/>
      <c r="GR374" s="106"/>
      <c r="GS374" s="106"/>
      <c r="GT374" s="106"/>
      <c r="GU374" s="106"/>
      <c r="GV374" s="106"/>
      <c r="GW374" s="106"/>
      <c r="GX374" s="106"/>
      <c r="GY374" s="106"/>
      <c r="GZ374" s="106"/>
      <c r="HA374" s="106"/>
      <c r="HB374" s="106"/>
      <c r="HC374" s="106"/>
      <c r="HD374" s="106"/>
      <c r="HE374" s="106"/>
      <c r="HF374" s="106"/>
      <c r="HG374" s="106"/>
      <c r="HH374" s="106"/>
      <c r="HI374" s="106"/>
      <c r="HJ374" s="106"/>
      <c r="HK374" s="106"/>
      <c r="HL374" s="106"/>
      <c r="HM374" s="106"/>
      <c r="HN374" s="106"/>
      <c r="HO374" s="106"/>
      <c r="HP374" s="106"/>
      <c r="HQ374" s="106"/>
      <c r="HR374" s="106"/>
      <c r="HS374" s="106"/>
      <c r="HT374" s="106"/>
      <c r="HU374" s="106"/>
      <c r="HV374" s="106"/>
      <c r="HW374" s="106"/>
      <c r="HX374" s="106"/>
      <c r="HY374" s="106"/>
      <c r="HZ374" s="106"/>
      <c r="IA374" s="106"/>
      <c r="IB374" s="106"/>
      <c r="IC374" s="106"/>
      <c r="ID374" s="106"/>
      <c r="IE374" s="106"/>
      <c r="IF374" s="106"/>
      <c r="IG374" s="106"/>
      <c r="IH374" s="106"/>
      <c r="II374" s="106"/>
      <c r="IJ374" s="106"/>
      <c r="IK374" s="106"/>
      <c r="IL374" s="106"/>
      <c r="IM374" s="106"/>
      <c r="IN374" s="106"/>
      <c r="IO374" s="106"/>
      <c r="IP374" s="106"/>
      <c r="IQ374" s="106"/>
      <c r="IR374" s="106"/>
      <c r="IS374" s="106"/>
      <c r="IT374" s="106"/>
      <c r="IU374" s="106"/>
    </row>
    <row r="375" spans="1:255" s="107" customFormat="1" ht="27.5" customHeight="1">
      <c r="A375" s="166"/>
      <c r="B375" s="724" t="s">
        <v>619</v>
      </c>
      <c r="C375" s="724"/>
      <c r="D375" s="222"/>
      <c r="E375" s="233"/>
      <c r="F375" s="106"/>
      <c r="G375" s="106"/>
      <c r="H375" s="398"/>
      <c r="I375" s="106"/>
      <c r="J375" s="106"/>
      <c r="K375" s="106"/>
      <c r="L375" s="106"/>
      <c r="M375" s="106"/>
      <c r="N375" s="106"/>
      <c r="O375" s="106"/>
      <c r="P375" s="106"/>
      <c r="Q375" s="106"/>
      <c r="R375" s="106"/>
      <c r="S375" s="106"/>
      <c r="T375" s="106"/>
      <c r="U375" s="106"/>
      <c r="V375" s="106"/>
      <c r="W375" s="106"/>
      <c r="X375" s="106"/>
      <c r="Y375" s="106"/>
      <c r="Z375" s="106"/>
      <c r="AA375" s="106"/>
      <c r="AB375" s="106"/>
      <c r="AC375" s="106"/>
      <c r="AD375" s="106"/>
      <c r="AE375" s="106"/>
      <c r="AF375" s="106"/>
      <c r="AG375" s="106"/>
      <c r="AH375" s="106"/>
      <c r="AI375" s="106"/>
      <c r="AJ375" s="106"/>
      <c r="AK375" s="106"/>
      <c r="AL375" s="106"/>
      <c r="AM375" s="106"/>
      <c r="AN375" s="106"/>
      <c r="AO375" s="106"/>
      <c r="AP375" s="106"/>
      <c r="AQ375" s="106"/>
      <c r="AR375" s="106"/>
      <c r="AS375" s="106"/>
      <c r="AT375" s="106"/>
      <c r="AU375" s="106"/>
      <c r="AV375" s="106"/>
      <c r="AW375" s="106"/>
      <c r="AX375" s="106"/>
      <c r="AY375" s="106"/>
      <c r="AZ375" s="106"/>
      <c r="BA375" s="106"/>
      <c r="BB375" s="106"/>
      <c r="BC375" s="106"/>
      <c r="BD375" s="106"/>
      <c r="BE375" s="106"/>
      <c r="BF375" s="106"/>
      <c r="BG375" s="106"/>
      <c r="BH375" s="106"/>
      <c r="BI375" s="106"/>
      <c r="BJ375" s="106"/>
      <c r="BK375" s="106"/>
      <c r="BL375" s="106"/>
      <c r="BM375" s="106"/>
      <c r="BN375" s="106"/>
      <c r="BO375" s="106"/>
      <c r="BP375" s="106"/>
      <c r="BQ375" s="106"/>
      <c r="BR375" s="106"/>
      <c r="BS375" s="106"/>
      <c r="BT375" s="106"/>
      <c r="BU375" s="106"/>
      <c r="BV375" s="106"/>
      <c r="BW375" s="106"/>
      <c r="BX375" s="106"/>
      <c r="BY375" s="106"/>
      <c r="BZ375" s="106"/>
      <c r="CA375" s="106"/>
      <c r="CB375" s="106"/>
      <c r="CC375" s="106"/>
      <c r="CD375" s="106"/>
      <c r="CE375" s="106"/>
      <c r="CF375" s="106"/>
      <c r="CG375" s="106"/>
      <c r="CH375" s="106"/>
      <c r="CI375" s="106"/>
      <c r="CJ375" s="106"/>
      <c r="CK375" s="106"/>
      <c r="CL375" s="106"/>
      <c r="CM375" s="106"/>
      <c r="CN375" s="106"/>
      <c r="CO375" s="106"/>
      <c r="CP375" s="106"/>
      <c r="CQ375" s="106"/>
      <c r="CR375" s="106"/>
      <c r="CS375" s="106"/>
      <c r="CT375" s="106"/>
      <c r="CU375" s="106"/>
      <c r="CV375" s="106"/>
      <c r="CW375" s="106"/>
      <c r="CX375" s="106"/>
      <c r="CY375" s="106"/>
      <c r="CZ375" s="106"/>
      <c r="DA375" s="106"/>
      <c r="DB375" s="106"/>
      <c r="DC375" s="106"/>
      <c r="DD375" s="106"/>
      <c r="DE375" s="106"/>
      <c r="DF375" s="106"/>
      <c r="DG375" s="106"/>
      <c r="DH375" s="106"/>
      <c r="DI375" s="106"/>
      <c r="DJ375" s="106"/>
      <c r="DK375" s="106"/>
      <c r="DL375" s="106"/>
      <c r="DM375" s="106"/>
      <c r="DN375" s="106"/>
      <c r="DO375" s="106"/>
      <c r="DP375" s="106"/>
      <c r="DQ375" s="106"/>
      <c r="DR375" s="106"/>
      <c r="DS375" s="106"/>
      <c r="DT375" s="106"/>
      <c r="DU375" s="106"/>
      <c r="DV375" s="106"/>
      <c r="DW375" s="106"/>
      <c r="DX375" s="106"/>
      <c r="DY375" s="106"/>
      <c r="DZ375" s="106"/>
      <c r="EA375" s="106"/>
      <c r="EB375" s="106"/>
      <c r="EC375" s="106"/>
      <c r="ED375" s="106"/>
      <c r="EE375" s="106"/>
      <c r="EF375" s="106"/>
      <c r="EG375" s="106"/>
      <c r="EH375" s="106"/>
      <c r="EI375" s="106"/>
      <c r="EJ375" s="106"/>
      <c r="EK375" s="106"/>
      <c r="EL375" s="106"/>
      <c r="EM375" s="106"/>
      <c r="EN375" s="106"/>
      <c r="EO375" s="106"/>
      <c r="EP375" s="106"/>
      <c r="EQ375" s="106"/>
      <c r="ER375" s="106"/>
      <c r="ES375" s="106"/>
      <c r="ET375" s="106"/>
      <c r="EU375" s="106"/>
      <c r="EV375" s="106"/>
      <c r="EW375" s="106"/>
      <c r="EX375" s="106"/>
      <c r="EY375" s="106"/>
      <c r="EZ375" s="106"/>
      <c r="FA375" s="106"/>
      <c r="FB375" s="106"/>
      <c r="FC375" s="106"/>
      <c r="FD375" s="106"/>
      <c r="FE375" s="106"/>
      <c r="FF375" s="106"/>
      <c r="FG375" s="106"/>
      <c r="FH375" s="106"/>
      <c r="FI375" s="106"/>
      <c r="FJ375" s="106"/>
      <c r="FK375" s="106"/>
      <c r="FL375" s="106"/>
      <c r="FM375" s="106"/>
      <c r="FN375" s="106"/>
      <c r="FO375" s="106"/>
      <c r="FP375" s="106"/>
      <c r="FQ375" s="106"/>
      <c r="FR375" s="106"/>
      <c r="FS375" s="106"/>
      <c r="FT375" s="106"/>
      <c r="FU375" s="106"/>
      <c r="FV375" s="106"/>
      <c r="FW375" s="106"/>
      <c r="FX375" s="106"/>
      <c r="FY375" s="106"/>
      <c r="FZ375" s="106"/>
      <c r="GA375" s="106"/>
      <c r="GB375" s="106"/>
      <c r="GC375" s="106"/>
      <c r="GD375" s="106"/>
      <c r="GE375" s="106"/>
      <c r="GF375" s="106"/>
      <c r="GG375" s="106"/>
      <c r="GH375" s="106"/>
      <c r="GI375" s="106"/>
      <c r="GJ375" s="106"/>
      <c r="GK375" s="106"/>
      <c r="GL375" s="106"/>
      <c r="GM375" s="106"/>
      <c r="GN375" s="106"/>
      <c r="GO375" s="106"/>
      <c r="GP375" s="106"/>
      <c r="GQ375" s="106"/>
      <c r="GR375" s="106"/>
      <c r="GS375" s="106"/>
      <c r="GT375" s="106"/>
      <c r="GU375" s="106"/>
      <c r="GV375" s="106"/>
      <c r="GW375" s="106"/>
      <c r="GX375" s="106"/>
      <c r="GY375" s="106"/>
      <c r="GZ375" s="106"/>
      <c r="HA375" s="106"/>
      <c r="HB375" s="106"/>
      <c r="HC375" s="106"/>
      <c r="HD375" s="106"/>
      <c r="HE375" s="106"/>
      <c r="HF375" s="106"/>
      <c r="HG375" s="106"/>
      <c r="HH375" s="106"/>
      <c r="HI375" s="106"/>
      <c r="HJ375" s="106"/>
      <c r="HK375" s="106"/>
      <c r="HL375" s="106"/>
      <c r="HM375" s="106"/>
      <c r="HN375" s="106"/>
      <c r="HO375" s="106"/>
      <c r="HP375" s="106"/>
      <c r="HQ375" s="106"/>
      <c r="HR375" s="106"/>
      <c r="HS375" s="106"/>
      <c r="HT375" s="106"/>
      <c r="HU375" s="106"/>
      <c r="HV375" s="106"/>
      <c r="HW375" s="106"/>
      <c r="HX375" s="106"/>
      <c r="HY375" s="106"/>
      <c r="HZ375" s="106"/>
      <c r="IA375" s="106"/>
      <c r="IB375" s="106"/>
      <c r="IC375" s="106"/>
      <c r="ID375" s="106"/>
      <c r="IE375" s="106"/>
      <c r="IF375" s="106"/>
      <c r="IG375" s="106"/>
      <c r="IH375" s="106"/>
      <c r="II375" s="106"/>
      <c r="IJ375" s="106"/>
      <c r="IK375" s="106"/>
      <c r="IL375" s="106"/>
      <c r="IM375" s="106"/>
      <c r="IN375" s="106"/>
      <c r="IO375" s="106"/>
      <c r="IP375" s="106"/>
      <c r="IQ375" s="106"/>
      <c r="IR375" s="106"/>
      <c r="IS375" s="106"/>
      <c r="IT375" s="106"/>
      <c r="IU375" s="106"/>
    </row>
    <row r="376" spans="1:255" s="107" customFormat="1" ht="27.9" customHeight="1">
      <c r="A376" s="165"/>
      <c r="B376" s="723" t="s">
        <v>620</v>
      </c>
      <c r="C376" s="723"/>
      <c r="D376" s="110"/>
      <c r="E376" s="111" t="s">
        <v>387</v>
      </c>
      <c r="F376" s="106"/>
      <c r="G376" s="106"/>
      <c r="H376" s="398"/>
      <c r="I376" s="106"/>
      <c r="J376" s="106"/>
      <c r="K376" s="106"/>
      <c r="L376" s="106"/>
      <c r="M376" s="106"/>
      <c r="N376" s="106"/>
      <c r="O376" s="106"/>
      <c r="P376" s="106"/>
      <c r="Q376" s="106"/>
      <c r="R376" s="106"/>
      <c r="S376" s="106"/>
      <c r="T376" s="106"/>
      <c r="U376" s="106"/>
      <c r="V376" s="106"/>
      <c r="W376" s="106"/>
      <c r="X376" s="106"/>
      <c r="Y376" s="106"/>
      <c r="Z376" s="106"/>
      <c r="AA376" s="106"/>
      <c r="AB376" s="106"/>
      <c r="AC376" s="106"/>
      <c r="AD376" s="106"/>
      <c r="AE376" s="106"/>
      <c r="AF376" s="106"/>
      <c r="AG376" s="106"/>
      <c r="AH376" s="106"/>
      <c r="AI376" s="106"/>
      <c r="AJ376" s="106"/>
      <c r="AK376" s="106"/>
      <c r="AL376" s="106"/>
      <c r="AM376" s="106"/>
      <c r="AN376" s="106"/>
      <c r="AO376" s="106"/>
      <c r="AP376" s="106"/>
      <c r="AQ376" s="106"/>
      <c r="AR376" s="106"/>
      <c r="AS376" s="106"/>
      <c r="AT376" s="106"/>
      <c r="AU376" s="106"/>
      <c r="AV376" s="106"/>
      <c r="AW376" s="106"/>
      <c r="AX376" s="106"/>
      <c r="AY376" s="106"/>
      <c r="AZ376" s="106"/>
      <c r="BA376" s="106"/>
      <c r="BB376" s="106"/>
      <c r="BC376" s="106"/>
      <c r="BD376" s="106"/>
      <c r="BE376" s="106"/>
      <c r="BF376" s="106"/>
      <c r="BG376" s="106"/>
      <c r="BH376" s="106"/>
      <c r="BI376" s="106"/>
      <c r="BJ376" s="106"/>
      <c r="BK376" s="106"/>
      <c r="BL376" s="106"/>
      <c r="BM376" s="106"/>
      <c r="BN376" s="106"/>
      <c r="BO376" s="106"/>
      <c r="BP376" s="106"/>
      <c r="BQ376" s="106"/>
      <c r="BR376" s="106"/>
      <c r="BS376" s="106"/>
      <c r="BT376" s="106"/>
      <c r="BU376" s="106"/>
      <c r="BV376" s="106"/>
      <c r="BW376" s="106"/>
      <c r="BX376" s="106"/>
      <c r="BY376" s="106"/>
      <c r="BZ376" s="106"/>
      <c r="CA376" s="106"/>
      <c r="CB376" s="106"/>
      <c r="CC376" s="106"/>
      <c r="CD376" s="106"/>
      <c r="CE376" s="106"/>
      <c r="CF376" s="106"/>
      <c r="CG376" s="106"/>
      <c r="CH376" s="106"/>
      <c r="CI376" s="106"/>
      <c r="CJ376" s="106"/>
      <c r="CK376" s="106"/>
      <c r="CL376" s="106"/>
      <c r="CM376" s="106"/>
      <c r="CN376" s="106"/>
      <c r="CO376" s="106"/>
      <c r="CP376" s="106"/>
      <c r="CQ376" s="106"/>
      <c r="CR376" s="106"/>
      <c r="CS376" s="106"/>
      <c r="CT376" s="106"/>
      <c r="CU376" s="106"/>
      <c r="CV376" s="106"/>
      <c r="CW376" s="106"/>
      <c r="CX376" s="106"/>
      <c r="CY376" s="106"/>
      <c r="CZ376" s="106"/>
      <c r="DA376" s="106"/>
      <c r="DB376" s="106"/>
      <c r="DC376" s="106"/>
      <c r="DD376" s="106"/>
      <c r="DE376" s="106"/>
      <c r="DF376" s="106"/>
      <c r="DG376" s="106"/>
      <c r="DH376" s="106"/>
      <c r="DI376" s="106"/>
      <c r="DJ376" s="106"/>
      <c r="DK376" s="106"/>
      <c r="DL376" s="106"/>
      <c r="DM376" s="106"/>
      <c r="DN376" s="106"/>
      <c r="DO376" s="106"/>
      <c r="DP376" s="106"/>
      <c r="DQ376" s="106"/>
      <c r="DR376" s="106"/>
      <c r="DS376" s="106"/>
      <c r="DT376" s="106"/>
      <c r="DU376" s="106"/>
      <c r="DV376" s="106"/>
      <c r="DW376" s="106"/>
      <c r="DX376" s="106"/>
      <c r="DY376" s="106"/>
      <c r="DZ376" s="106"/>
      <c r="EA376" s="106"/>
      <c r="EB376" s="106"/>
      <c r="EC376" s="106"/>
      <c r="ED376" s="106"/>
      <c r="EE376" s="106"/>
      <c r="EF376" s="106"/>
      <c r="EG376" s="106"/>
      <c r="EH376" s="106"/>
      <c r="EI376" s="106"/>
      <c r="EJ376" s="106"/>
      <c r="EK376" s="106"/>
      <c r="EL376" s="106"/>
      <c r="EM376" s="106"/>
      <c r="EN376" s="106"/>
      <c r="EO376" s="106"/>
      <c r="EP376" s="106"/>
      <c r="EQ376" s="106"/>
      <c r="ER376" s="106"/>
      <c r="ES376" s="106"/>
      <c r="ET376" s="106"/>
      <c r="EU376" s="106"/>
      <c r="EV376" s="106"/>
      <c r="EW376" s="106"/>
      <c r="EX376" s="106"/>
      <c r="EY376" s="106"/>
      <c r="EZ376" s="106"/>
      <c r="FA376" s="106"/>
      <c r="FB376" s="106"/>
      <c r="FC376" s="106"/>
      <c r="FD376" s="106"/>
      <c r="FE376" s="106"/>
      <c r="FF376" s="106"/>
      <c r="FG376" s="106"/>
      <c r="FH376" s="106"/>
      <c r="FI376" s="106"/>
      <c r="FJ376" s="106"/>
      <c r="FK376" s="106"/>
      <c r="FL376" s="106"/>
      <c r="FM376" s="106"/>
      <c r="FN376" s="106"/>
      <c r="FO376" s="106"/>
      <c r="FP376" s="106"/>
      <c r="FQ376" s="106"/>
      <c r="FR376" s="106"/>
      <c r="FS376" s="106"/>
      <c r="FT376" s="106"/>
      <c r="FU376" s="106"/>
      <c r="FV376" s="106"/>
      <c r="FW376" s="106"/>
      <c r="FX376" s="106"/>
      <c r="FY376" s="106"/>
      <c r="FZ376" s="106"/>
      <c r="GA376" s="106"/>
      <c r="GB376" s="106"/>
      <c r="GC376" s="106"/>
      <c r="GD376" s="106"/>
      <c r="GE376" s="106"/>
      <c r="GF376" s="106"/>
      <c r="GG376" s="106"/>
      <c r="GH376" s="106"/>
      <c r="GI376" s="106"/>
      <c r="GJ376" s="106"/>
      <c r="GK376" s="106"/>
      <c r="GL376" s="106"/>
      <c r="GM376" s="106"/>
      <c r="GN376" s="106"/>
      <c r="GO376" s="106"/>
      <c r="GP376" s="106"/>
      <c r="GQ376" s="106"/>
      <c r="GR376" s="106"/>
      <c r="GS376" s="106"/>
      <c r="GT376" s="106"/>
      <c r="GU376" s="106"/>
      <c r="GV376" s="106"/>
      <c r="GW376" s="106"/>
      <c r="GX376" s="106"/>
      <c r="GY376" s="106"/>
      <c r="GZ376" s="106"/>
      <c r="HA376" s="106"/>
      <c r="HB376" s="106"/>
      <c r="HC376" s="106"/>
      <c r="HD376" s="106"/>
      <c r="HE376" s="106"/>
      <c r="HF376" s="106"/>
      <c r="HG376" s="106"/>
      <c r="HH376" s="106"/>
      <c r="HI376" s="106"/>
      <c r="HJ376" s="106"/>
      <c r="HK376" s="106"/>
      <c r="HL376" s="106"/>
      <c r="HM376" s="106"/>
      <c r="HN376" s="106"/>
      <c r="HO376" s="106"/>
      <c r="HP376" s="106"/>
      <c r="HQ376" s="106"/>
      <c r="HR376" s="106"/>
      <c r="HS376" s="106"/>
      <c r="HT376" s="106"/>
      <c r="HU376" s="106"/>
      <c r="HV376" s="106"/>
      <c r="HW376" s="106"/>
      <c r="HX376" s="106"/>
      <c r="HY376" s="106"/>
      <c r="HZ376" s="106"/>
      <c r="IA376" s="106"/>
      <c r="IB376" s="106"/>
      <c r="IC376" s="106"/>
      <c r="ID376" s="106"/>
      <c r="IE376" s="106"/>
      <c r="IF376" s="106"/>
      <c r="IG376" s="106"/>
      <c r="IH376" s="106"/>
      <c r="II376" s="106"/>
      <c r="IJ376" s="106"/>
      <c r="IK376" s="106"/>
      <c r="IL376" s="106"/>
      <c r="IM376" s="106"/>
      <c r="IN376" s="106"/>
      <c r="IO376" s="106"/>
      <c r="IP376" s="106"/>
      <c r="IQ376" s="106"/>
      <c r="IR376" s="106"/>
      <c r="IS376" s="106"/>
      <c r="IT376" s="106"/>
      <c r="IU376" s="106"/>
    </row>
    <row r="377" spans="1:255" s="107" customFormat="1" ht="27.9" customHeight="1">
      <c r="A377" s="165"/>
      <c r="B377" s="763"/>
      <c r="C377" s="763"/>
      <c r="D377" s="763"/>
      <c r="E377" s="763"/>
      <c r="F377" s="106"/>
      <c r="G377" s="106"/>
      <c r="H377" s="398"/>
      <c r="I377" s="106"/>
      <c r="J377" s="106"/>
      <c r="K377" s="106"/>
      <c r="L377" s="106"/>
      <c r="M377" s="106"/>
      <c r="N377" s="106"/>
      <c r="O377" s="106"/>
      <c r="P377" s="106"/>
      <c r="Q377" s="106"/>
      <c r="R377" s="106"/>
      <c r="S377" s="106"/>
      <c r="T377" s="106"/>
      <c r="U377" s="106"/>
      <c r="V377" s="106"/>
      <c r="W377" s="106"/>
      <c r="X377" s="106"/>
      <c r="Y377" s="106"/>
      <c r="Z377" s="106"/>
      <c r="AA377" s="106"/>
      <c r="AB377" s="106"/>
      <c r="AC377" s="106"/>
      <c r="AD377" s="106"/>
      <c r="AE377" s="106"/>
      <c r="AF377" s="106"/>
      <c r="AG377" s="106"/>
      <c r="AH377" s="106"/>
      <c r="AI377" s="106"/>
      <c r="AJ377" s="106"/>
      <c r="AK377" s="106"/>
      <c r="AL377" s="106"/>
      <c r="AM377" s="106"/>
      <c r="AN377" s="106"/>
      <c r="AO377" s="106"/>
      <c r="AP377" s="106"/>
      <c r="AQ377" s="106"/>
      <c r="AR377" s="106"/>
      <c r="AS377" s="106"/>
      <c r="AT377" s="106"/>
      <c r="AU377" s="106"/>
      <c r="AV377" s="106"/>
      <c r="AW377" s="106"/>
      <c r="AX377" s="106"/>
      <c r="AY377" s="106"/>
      <c r="AZ377" s="106"/>
      <c r="BA377" s="106"/>
      <c r="BB377" s="106"/>
      <c r="BC377" s="106"/>
      <c r="BD377" s="106"/>
      <c r="BE377" s="106"/>
      <c r="BF377" s="106"/>
      <c r="BG377" s="106"/>
      <c r="BH377" s="106"/>
      <c r="BI377" s="106"/>
      <c r="BJ377" s="106"/>
      <c r="BK377" s="106"/>
      <c r="BL377" s="106"/>
      <c r="BM377" s="106"/>
      <c r="BN377" s="106"/>
      <c r="BO377" s="106"/>
      <c r="BP377" s="106"/>
      <c r="BQ377" s="106"/>
      <c r="BR377" s="106"/>
      <c r="BS377" s="106"/>
      <c r="BT377" s="106"/>
      <c r="BU377" s="106"/>
      <c r="BV377" s="106"/>
      <c r="BW377" s="106"/>
      <c r="BX377" s="106"/>
      <c r="BY377" s="106"/>
      <c r="BZ377" s="106"/>
      <c r="CA377" s="106"/>
      <c r="CB377" s="106"/>
      <c r="CC377" s="106"/>
      <c r="CD377" s="106"/>
      <c r="CE377" s="106"/>
      <c r="CF377" s="106"/>
      <c r="CG377" s="106"/>
      <c r="CH377" s="106"/>
      <c r="CI377" s="106"/>
      <c r="CJ377" s="106"/>
      <c r="CK377" s="106"/>
      <c r="CL377" s="106"/>
      <c r="CM377" s="106"/>
      <c r="CN377" s="106"/>
      <c r="CO377" s="106"/>
      <c r="CP377" s="106"/>
      <c r="CQ377" s="106"/>
      <c r="CR377" s="106"/>
      <c r="CS377" s="106"/>
      <c r="CT377" s="106"/>
      <c r="CU377" s="106"/>
      <c r="CV377" s="106"/>
      <c r="CW377" s="106"/>
      <c r="CX377" s="106"/>
      <c r="CY377" s="106"/>
      <c r="CZ377" s="106"/>
      <c r="DA377" s="106"/>
      <c r="DB377" s="106"/>
      <c r="DC377" s="106"/>
      <c r="DD377" s="106"/>
      <c r="DE377" s="106"/>
      <c r="DF377" s="106"/>
      <c r="DG377" s="106"/>
      <c r="DH377" s="106"/>
      <c r="DI377" s="106"/>
      <c r="DJ377" s="106"/>
      <c r="DK377" s="106"/>
      <c r="DL377" s="106"/>
      <c r="DM377" s="106"/>
      <c r="DN377" s="106"/>
      <c r="DO377" s="106"/>
      <c r="DP377" s="106"/>
      <c r="DQ377" s="106"/>
      <c r="DR377" s="106"/>
      <c r="DS377" s="106"/>
      <c r="DT377" s="106"/>
      <c r="DU377" s="106"/>
      <c r="DV377" s="106"/>
      <c r="DW377" s="106"/>
      <c r="DX377" s="106"/>
      <c r="DY377" s="106"/>
      <c r="DZ377" s="106"/>
      <c r="EA377" s="106"/>
      <c r="EB377" s="106"/>
      <c r="EC377" s="106"/>
      <c r="ED377" s="106"/>
      <c r="EE377" s="106"/>
      <c r="EF377" s="106"/>
      <c r="EG377" s="106"/>
      <c r="EH377" s="106"/>
      <c r="EI377" s="106"/>
      <c r="EJ377" s="106"/>
      <c r="EK377" s="106"/>
      <c r="EL377" s="106"/>
      <c r="EM377" s="106"/>
      <c r="EN377" s="106"/>
      <c r="EO377" s="106"/>
      <c r="EP377" s="106"/>
      <c r="EQ377" s="106"/>
      <c r="ER377" s="106"/>
      <c r="ES377" s="106"/>
      <c r="ET377" s="106"/>
      <c r="EU377" s="106"/>
      <c r="EV377" s="106"/>
      <c r="EW377" s="106"/>
      <c r="EX377" s="106"/>
      <c r="EY377" s="106"/>
      <c r="EZ377" s="106"/>
      <c r="FA377" s="106"/>
      <c r="FB377" s="106"/>
      <c r="FC377" s="106"/>
      <c r="FD377" s="106"/>
      <c r="FE377" s="106"/>
      <c r="FF377" s="106"/>
      <c r="FG377" s="106"/>
      <c r="FH377" s="106"/>
      <c r="FI377" s="106"/>
      <c r="FJ377" s="106"/>
      <c r="FK377" s="106"/>
      <c r="FL377" s="106"/>
      <c r="FM377" s="106"/>
      <c r="FN377" s="106"/>
      <c r="FO377" s="106"/>
      <c r="FP377" s="106"/>
      <c r="FQ377" s="106"/>
      <c r="FR377" s="106"/>
      <c r="FS377" s="106"/>
      <c r="FT377" s="106"/>
      <c r="FU377" s="106"/>
      <c r="FV377" s="106"/>
      <c r="FW377" s="106"/>
      <c r="FX377" s="106"/>
      <c r="FY377" s="106"/>
      <c r="FZ377" s="106"/>
      <c r="GA377" s="106"/>
      <c r="GB377" s="106"/>
      <c r="GC377" s="106"/>
      <c r="GD377" s="106"/>
      <c r="GE377" s="106"/>
      <c r="GF377" s="106"/>
      <c r="GG377" s="106"/>
      <c r="GH377" s="106"/>
      <c r="GI377" s="106"/>
      <c r="GJ377" s="106"/>
      <c r="GK377" s="106"/>
      <c r="GL377" s="106"/>
      <c r="GM377" s="106"/>
      <c r="GN377" s="106"/>
      <c r="GO377" s="106"/>
      <c r="GP377" s="106"/>
      <c r="GQ377" s="106"/>
      <c r="GR377" s="106"/>
      <c r="GS377" s="106"/>
      <c r="GT377" s="106"/>
      <c r="GU377" s="106"/>
      <c r="GV377" s="106"/>
      <c r="GW377" s="106"/>
      <c r="GX377" s="106"/>
      <c r="GY377" s="106"/>
      <c r="GZ377" s="106"/>
      <c r="HA377" s="106"/>
      <c r="HB377" s="106"/>
      <c r="HC377" s="106"/>
      <c r="HD377" s="106"/>
      <c r="HE377" s="106"/>
      <c r="HF377" s="106"/>
      <c r="HG377" s="106"/>
      <c r="HH377" s="106"/>
      <c r="HI377" s="106"/>
      <c r="HJ377" s="106"/>
      <c r="HK377" s="106"/>
      <c r="HL377" s="106"/>
      <c r="HM377" s="106"/>
      <c r="HN377" s="106"/>
      <c r="HO377" s="106"/>
      <c r="HP377" s="106"/>
      <c r="HQ377" s="106"/>
      <c r="HR377" s="106"/>
      <c r="HS377" s="106"/>
      <c r="HT377" s="106"/>
      <c r="HU377" s="106"/>
      <c r="HV377" s="106"/>
      <c r="HW377" s="106"/>
      <c r="HX377" s="106"/>
      <c r="HY377" s="106"/>
      <c r="HZ377" s="106"/>
      <c r="IA377" s="106"/>
      <c r="IB377" s="106"/>
      <c r="IC377" s="106"/>
      <c r="ID377" s="106"/>
      <c r="IE377" s="106"/>
      <c r="IF377" s="106"/>
      <c r="IG377" s="106"/>
      <c r="IH377" s="106"/>
      <c r="II377" s="106"/>
      <c r="IJ377" s="106"/>
      <c r="IK377" s="106"/>
      <c r="IL377" s="106"/>
      <c r="IM377" s="106"/>
      <c r="IN377" s="106"/>
      <c r="IO377" s="106"/>
      <c r="IP377" s="106"/>
      <c r="IQ377" s="106"/>
      <c r="IR377" s="106"/>
      <c r="IS377" s="106"/>
      <c r="IT377" s="106"/>
      <c r="IU377" s="106"/>
    </row>
    <row r="378" spans="1:255" s="107" customFormat="1" ht="27.9" customHeight="1">
      <c r="A378" s="166"/>
      <c r="B378" s="724" t="s">
        <v>6</v>
      </c>
      <c r="C378" s="724"/>
      <c r="D378" s="222"/>
      <c r="E378" s="233"/>
      <c r="F378" s="106"/>
      <c r="G378" s="106"/>
      <c r="H378" s="398"/>
      <c r="I378" s="106"/>
      <c r="J378" s="106"/>
      <c r="K378" s="106"/>
      <c r="L378" s="106"/>
      <c r="M378" s="106"/>
      <c r="N378" s="106"/>
      <c r="O378" s="106"/>
      <c r="P378" s="106"/>
      <c r="Q378" s="106"/>
      <c r="R378" s="106"/>
      <c r="S378" s="106"/>
      <c r="T378" s="106"/>
      <c r="U378" s="106"/>
      <c r="V378" s="106"/>
      <c r="W378" s="106"/>
      <c r="X378" s="106"/>
      <c r="Y378" s="106"/>
      <c r="Z378" s="106"/>
      <c r="AA378" s="106"/>
      <c r="AB378" s="106"/>
      <c r="AC378" s="106"/>
      <c r="AD378" s="106"/>
      <c r="AE378" s="106"/>
      <c r="AF378" s="106"/>
      <c r="AG378" s="106"/>
      <c r="AH378" s="106"/>
      <c r="AI378" s="106"/>
      <c r="AJ378" s="106"/>
      <c r="AK378" s="106"/>
      <c r="AL378" s="106"/>
      <c r="AM378" s="106"/>
      <c r="AN378" s="106"/>
      <c r="AO378" s="106"/>
      <c r="AP378" s="106"/>
      <c r="AQ378" s="106"/>
      <c r="AR378" s="106"/>
      <c r="AS378" s="106"/>
      <c r="AT378" s="106"/>
      <c r="AU378" s="106"/>
      <c r="AV378" s="106"/>
      <c r="AW378" s="106"/>
      <c r="AX378" s="106"/>
      <c r="AY378" s="106"/>
      <c r="AZ378" s="106"/>
      <c r="BA378" s="106"/>
      <c r="BB378" s="106"/>
      <c r="BC378" s="106"/>
      <c r="BD378" s="106"/>
      <c r="BE378" s="106"/>
      <c r="BF378" s="106"/>
      <c r="BG378" s="106"/>
      <c r="BH378" s="106"/>
      <c r="BI378" s="106"/>
      <c r="BJ378" s="106"/>
      <c r="BK378" s="106"/>
      <c r="BL378" s="106"/>
      <c r="BM378" s="106"/>
      <c r="BN378" s="106"/>
      <c r="BO378" s="106"/>
      <c r="BP378" s="106"/>
      <c r="BQ378" s="106"/>
      <c r="BR378" s="106"/>
      <c r="BS378" s="106"/>
      <c r="BT378" s="106"/>
      <c r="BU378" s="106"/>
      <c r="BV378" s="106"/>
      <c r="BW378" s="106"/>
      <c r="BX378" s="106"/>
      <c r="BY378" s="106"/>
      <c r="BZ378" s="106"/>
      <c r="CA378" s="106"/>
      <c r="CB378" s="106"/>
      <c r="CC378" s="106"/>
      <c r="CD378" s="106"/>
      <c r="CE378" s="106"/>
      <c r="CF378" s="106"/>
      <c r="CG378" s="106"/>
      <c r="CH378" s="106"/>
      <c r="CI378" s="106"/>
      <c r="CJ378" s="106"/>
      <c r="CK378" s="106"/>
      <c r="CL378" s="106"/>
      <c r="CM378" s="106"/>
      <c r="CN378" s="106"/>
      <c r="CO378" s="106"/>
      <c r="CP378" s="106"/>
      <c r="CQ378" s="106"/>
      <c r="CR378" s="106"/>
      <c r="CS378" s="106"/>
      <c r="CT378" s="106"/>
      <c r="CU378" s="106"/>
      <c r="CV378" s="106"/>
      <c r="CW378" s="106"/>
      <c r="CX378" s="106"/>
      <c r="CY378" s="106"/>
      <c r="CZ378" s="106"/>
      <c r="DA378" s="106"/>
      <c r="DB378" s="106"/>
      <c r="DC378" s="106"/>
      <c r="DD378" s="106"/>
      <c r="DE378" s="106"/>
      <c r="DF378" s="106"/>
      <c r="DG378" s="106"/>
      <c r="DH378" s="106"/>
      <c r="DI378" s="106"/>
      <c r="DJ378" s="106"/>
      <c r="DK378" s="106"/>
      <c r="DL378" s="106"/>
      <c r="DM378" s="106"/>
      <c r="DN378" s="106"/>
      <c r="DO378" s="106"/>
      <c r="DP378" s="106"/>
      <c r="DQ378" s="106"/>
      <c r="DR378" s="106"/>
      <c r="DS378" s="106"/>
      <c r="DT378" s="106"/>
      <c r="DU378" s="106"/>
      <c r="DV378" s="106"/>
      <c r="DW378" s="106"/>
      <c r="DX378" s="106"/>
      <c r="DY378" s="106"/>
      <c r="DZ378" s="106"/>
      <c r="EA378" s="106"/>
      <c r="EB378" s="106"/>
      <c r="EC378" s="106"/>
      <c r="ED378" s="106"/>
      <c r="EE378" s="106"/>
      <c r="EF378" s="106"/>
      <c r="EG378" s="106"/>
      <c r="EH378" s="106"/>
      <c r="EI378" s="106"/>
      <c r="EJ378" s="106"/>
      <c r="EK378" s="106"/>
      <c r="EL378" s="106"/>
      <c r="EM378" s="106"/>
      <c r="EN378" s="106"/>
      <c r="EO378" s="106"/>
      <c r="EP378" s="106"/>
      <c r="EQ378" s="106"/>
      <c r="ER378" s="106"/>
      <c r="ES378" s="106"/>
      <c r="ET378" s="106"/>
      <c r="EU378" s="106"/>
      <c r="EV378" s="106"/>
      <c r="EW378" s="106"/>
      <c r="EX378" s="106"/>
      <c r="EY378" s="106"/>
      <c r="EZ378" s="106"/>
      <c r="FA378" s="106"/>
      <c r="FB378" s="106"/>
      <c r="FC378" s="106"/>
      <c r="FD378" s="106"/>
      <c r="FE378" s="106"/>
      <c r="FF378" s="106"/>
      <c r="FG378" s="106"/>
      <c r="FH378" s="106"/>
      <c r="FI378" s="106"/>
      <c r="FJ378" s="106"/>
      <c r="FK378" s="106"/>
      <c r="FL378" s="106"/>
      <c r="FM378" s="106"/>
      <c r="FN378" s="106"/>
      <c r="FO378" s="106"/>
      <c r="FP378" s="106"/>
      <c r="FQ378" s="106"/>
      <c r="FR378" s="106"/>
      <c r="FS378" s="106"/>
      <c r="FT378" s="106"/>
      <c r="FU378" s="106"/>
      <c r="FV378" s="106"/>
      <c r="FW378" s="106"/>
      <c r="FX378" s="106"/>
      <c r="FY378" s="106"/>
      <c r="FZ378" s="106"/>
      <c r="GA378" s="106"/>
      <c r="GB378" s="106"/>
      <c r="GC378" s="106"/>
      <c r="GD378" s="106"/>
      <c r="GE378" s="106"/>
      <c r="GF378" s="106"/>
      <c r="GG378" s="106"/>
      <c r="GH378" s="106"/>
      <c r="GI378" s="106"/>
      <c r="GJ378" s="106"/>
      <c r="GK378" s="106"/>
      <c r="GL378" s="106"/>
      <c r="GM378" s="106"/>
      <c r="GN378" s="106"/>
      <c r="GO378" s="106"/>
      <c r="GP378" s="106"/>
      <c r="GQ378" s="106"/>
      <c r="GR378" s="106"/>
      <c r="GS378" s="106"/>
      <c r="GT378" s="106"/>
      <c r="GU378" s="106"/>
      <c r="GV378" s="106"/>
      <c r="GW378" s="106"/>
      <c r="GX378" s="106"/>
      <c r="GY378" s="106"/>
      <c r="GZ378" s="106"/>
      <c r="HA378" s="106"/>
      <c r="HB378" s="106"/>
      <c r="HC378" s="106"/>
      <c r="HD378" s="106"/>
      <c r="HE378" s="106"/>
      <c r="HF378" s="106"/>
      <c r="HG378" s="106"/>
      <c r="HH378" s="106"/>
      <c r="HI378" s="106"/>
      <c r="HJ378" s="106"/>
      <c r="HK378" s="106"/>
      <c r="HL378" s="106"/>
      <c r="HM378" s="106"/>
      <c r="HN378" s="106"/>
      <c r="HO378" s="106"/>
      <c r="HP378" s="106"/>
      <c r="HQ378" s="106"/>
      <c r="HR378" s="106"/>
      <c r="HS378" s="106"/>
      <c r="HT378" s="106"/>
      <c r="HU378" s="106"/>
      <c r="HV378" s="106"/>
      <c r="HW378" s="106"/>
      <c r="HX378" s="106"/>
      <c r="HY378" s="106"/>
      <c r="HZ378" s="106"/>
      <c r="IA378" s="106"/>
      <c r="IB378" s="106"/>
      <c r="IC378" s="106"/>
      <c r="ID378" s="106"/>
      <c r="IE378" s="106"/>
      <c r="IF378" s="106"/>
      <c r="IG378" s="106"/>
      <c r="IH378" s="106"/>
      <c r="II378" s="106"/>
      <c r="IJ378" s="106"/>
      <c r="IK378" s="106"/>
      <c r="IL378" s="106"/>
      <c r="IM378" s="106"/>
      <c r="IN378" s="106"/>
      <c r="IO378" s="106"/>
      <c r="IP378" s="106"/>
      <c r="IQ378" s="106"/>
      <c r="IR378" s="106"/>
      <c r="IS378" s="106"/>
      <c r="IT378" s="106"/>
      <c r="IU378" s="106"/>
    </row>
    <row r="379" spans="1:255" ht="13" customHeight="1">
      <c r="A379" s="91"/>
      <c r="B379" s="103"/>
      <c r="C379" s="104"/>
      <c r="D379" s="103"/>
      <c r="E379" s="230"/>
    </row>
    <row r="380" spans="1:255" ht="23.25" customHeight="1">
      <c r="A380" s="722" t="s">
        <v>754</v>
      </c>
      <c r="B380" s="722"/>
      <c r="C380" s="722"/>
      <c r="D380" s="722"/>
      <c r="E380" s="722"/>
    </row>
    <row r="381" spans="1:255" ht="42" customHeight="1">
      <c r="A381" s="735" t="s">
        <v>775</v>
      </c>
      <c r="B381" s="736"/>
      <c r="C381" s="736"/>
      <c r="D381" s="736"/>
      <c r="E381" s="736"/>
    </row>
    <row r="382" spans="1:255" s="124" customFormat="1" ht="32" customHeight="1">
      <c r="A382" s="155"/>
      <c r="B382" s="832" t="s">
        <v>1730</v>
      </c>
      <c r="C382" s="223" t="s">
        <v>621</v>
      </c>
      <c r="D382" s="222"/>
      <c r="E382" s="233"/>
      <c r="F382" s="123"/>
      <c r="G382" s="123"/>
      <c r="H382" s="401"/>
      <c r="I382" s="123"/>
      <c r="J382" s="123"/>
      <c r="K382" s="123"/>
      <c r="L382" s="123"/>
      <c r="M382" s="123"/>
      <c r="N382" s="123"/>
      <c r="O382" s="123"/>
      <c r="P382" s="123"/>
      <c r="Q382" s="123"/>
      <c r="R382" s="123"/>
      <c r="S382" s="123"/>
      <c r="T382" s="123"/>
      <c r="U382" s="123"/>
      <c r="V382" s="123"/>
      <c r="W382" s="123"/>
      <c r="X382" s="123"/>
      <c r="Y382" s="123"/>
      <c r="Z382" s="123"/>
      <c r="AA382" s="123"/>
      <c r="AB382" s="123"/>
      <c r="AC382" s="123"/>
      <c r="AD382" s="123"/>
      <c r="AE382" s="123"/>
      <c r="AF382" s="123"/>
      <c r="AG382" s="123"/>
      <c r="AH382" s="123"/>
      <c r="AI382" s="123"/>
      <c r="AJ382" s="123"/>
      <c r="AK382" s="123"/>
      <c r="AL382" s="123"/>
      <c r="AM382" s="123"/>
      <c r="AN382" s="123"/>
      <c r="AO382" s="123"/>
      <c r="AP382" s="123"/>
      <c r="AQ382" s="123"/>
      <c r="AR382" s="123"/>
      <c r="AS382" s="123"/>
      <c r="AT382" s="123"/>
      <c r="AU382" s="123"/>
      <c r="AV382" s="123"/>
      <c r="AW382" s="123"/>
      <c r="AX382" s="123"/>
      <c r="AY382" s="123"/>
      <c r="AZ382" s="123"/>
      <c r="BA382" s="123"/>
      <c r="BB382" s="123"/>
      <c r="BC382" s="123"/>
      <c r="BD382" s="123"/>
      <c r="BE382" s="123"/>
      <c r="BF382" s="123"/>
      <c r="BG382" s="123"/>
      <c r="BH382" s="123"/>
      <c r="BI382" s="123"/>
      <c r="BJ382" s="123"/>
      <c r="BK382" s="123"/>
      <c r="BL382" s="123"/>
      <c r="BM382" s="123"/>
      <c r="BN382" s="123"/>
      <c r="BO382" s="123"/>
      <c r="BP382" s="123"/>
      <c r="BQ382" s="123"/>
      <c r="BR382" s="123"/>
      <c r="BS382" s="123"/>
      <c r="BT382" s="123"/>
      <c r="BU382" s="123"/>
      <c r="BV382" s="123"/>
      <c r="BW382" s="123"/>
      <c r="BX382" s="123"/>
      <c r="BY382" s="123"/>
      <c r="BZ382" s="123"/>
      <c r="CA382" s="123"/>
      <c r="CB382" s="123"/>
      <c r="CC382" s="123"/>
      <c r="CD382" s="123"/>
      <c r="CE382" s="123"/>
      <c r="CF382" s="123"/>
      <c r="CG382" s="123"/>
      <c r="CH382" s="123"/>
      <c r="CI382" s="123"/>
      <c r="CJ382" s="123"/>
      <c r="CK382" s="123"/>
      <c r="CL382" s="123"/>
      <c r="CM382" s="123"/>
      <c r="CN382" s="123"/>
      <c r="CO382" s="123"/>
      <c r="CP382" s="123"/>
      <c r="CQ382" s="123"/>
      <c r="CR382" s="123"/>
      <c r="CS382" s="123"/>
      <c r="CT382" s="123"/>
      <c r="CU382" s="123"/>
      <c r="CV382" s="123"/>
      <c r="CW382" s="123"/>
      <c r="CX382" s="123"/>
      <c r="CY382" s="123"/>
      <c r="CZ382" s="123"/>
      <c r="DA382" s="123"/>
      <c r="DB382" s="123"/>
      <c r="DC382" s="123"/>
      <c r="DD382" s="123"/>
      <c r="DE382" s="123"/>
      <c r="DF382" s="123"/>
      <c r="DG382" s="123"/>
      <c r="DH382" s="123"/>
      <c r="DI382" s="123"/>
      <c r="DJ382" s="123"/>
      <c r="DK382" s="123"/>
      <c r="DL382" s="123"/>
      <c r="DM382" s="123"/>
      <c r="DN382" s="123"/>
      <c r="DO382" s="123"/>
      <c r="DP382" s="123"/>
      <c r="DQ382" s="123"/>
      <c r="DR382" s="123"/>
      <c r="DS382" s="123"/>
      <c r="DT382" s="123"/>
      <c r="DU382" s="123"/>
      <c r="DV382" s="123"/>
      <c r="DW382" s="123"/>
      <c r="DX382" s="123"/>
      <c r="DY382" s="123"/>
      <c r="DZ382" s="123"/>
      <c r="EA382" s="123"/>
      <c r="EB382" s="123"/>
      <c r="EC382" s="123"/>
      <c r="ED382" s="123"/>
      <c r="EE382" s="123"/>
      <c r="EF382" s="123"/>
      <c r="EG382" s="123"/>
      <c r="EH382" s="123"/>
      <c r="EI382" s="123"/>
      <c r="EJ382" s="123"/>
      <c r="EK382" s="123"/>
      <c r="EL382" s="123"/>
      <c r="EM382" s="123"/>
      <c r="EN382" s="123"/>
      <c r="EO382" s="123"/>
      <c r="EP382" s="123"/>
      <c r="EQ382" s="123"/>
      <c r="ER382" s="123"/>
      <c r="ES382" s="123"/>
      <c r="ET382" s="123"/>
      <c r="EU382" s="123"/>
      <c r="EV382" s="123"/>
      <c r="EW382" s="123"/>
      <c r="EX382" s="123"/>
      <c r="EY382" s="123"/>
      <c r="EZ382" s="123"/>
      <c r="FA382" s="123"/>
      <c r="FB382" s="123"/>
      <c r="FC382" s="123"/>
      <c r="FD382" s="123"/>
      <c r="FE382" s="123"/>
      <c r="FF382" s="123"/>
      <c r="FG382" s="123"/>
      <c r="FH382" s="123"/>
      <c r="FI382" s="123"/>
      <c r="FJ382" s="123"/>
      <c r="FK382" s="123"/>
      <c r="FL382" s="123"/>
      <c r="FM382" s="123"/>
      <c r="FN382" s="123"/>
      <c r="FO382" s="123"/>
      <c r="FP382" s="123"/>
      <c r="FQ382" s="123"/>
      <c r="FR382" s="123"/>
      <c r="FS382" s="123"/>
      <c r="FT382" s="123"/>
      <c r="FU382" s="123"/>
      <c r="FV382" s="123"/>
      <c r="FW382" s="123"/>
      <c r="FX382" s="123"/>
      <c r="FY382" s="123"/>
      <c r="FZ382" s="123"/>
      <c r="GA382" s="123"/>
      <c r="GB382" s="123"/>
      <c r="GC382" s="123"/>
      <c r="GD382" s="123"/>
      <c r="GE382" s="123"/>
      <c r="GF382" s="123"/>
      <c r="GG382" s="123"/>
      <c r="GH382" s="123"/>
      <c r="GI382" s="123"/>
      <c r="GJ382" s="123"/>
      <c r="GK382" s="123"/>
      <c r="GL382" s="123"/>
      <c r="GM382" s="123"/>
      <c r="GN382" s="123"/>
      <c r="GO382" s="123"/>
      <c r="GP382" s="123"/>
      <c r="GQ382" s="123"/>
      <c r="GR382" s="123"/>
      <c r="GS382" s="123"/>
      <c r="GT382" s="123"/>
      <c r="GU382" s="123"/>
      <c r="GV382" s="123"/>
      <c r="GW382" s="123"/>
      <c r="GX382" s="123"/>
      <c r="GY382" s="123"/>
      <c r="GZ382" s="123"/>
      <c r="HA382" s="123"/>
      <c r="HB382" s="123"/>
      <c r="HC382" s="123"/>
      <c r="HD382" s="123"/>
      <c r="HE382" s="123"/>
      <c r="HF382" s="123"/>
      <c r="HG382" s="123"/>
      <c r="HH382" s="123"/>
      <c r="HI382" s="123"/>
      <c r="HJ382" s="123"/>
      <c r="HK382" s="123"/>
      <c r="HL382" s="123"/>
      <c r="HM382" s="123"/>
      <c r="HN382" s="123"/>
      <c r="HO382" s="123"/>
      <c r="HP382" s="123"/>
      <c r="HQ382" s="123"/>
      <c r="HR382" s="123"/>
      <c r="HS382" s="123"/>
      <c r="HT382" s="123"/>
      <c r="HU382" s="123"/>
      <c r="HV382" s="123"/>
      <c r="HW382" s="123"/>
      <c r="HX382" s="123"/>
      <c r="HY382" s="123"/>
      <c r="HZ382" s="123"/>
      <c r="IA382" s="123"/>
      <c r="IB382" s="123"/>
      <c r="IC382" s="123"/>
      <c r="ID382" s="123"/>
      <c r="IE382" s="123"/>
      <c r="IF382" s="123"/>
      <c r="IG382" s="123"/>
      <c r="IH382" s="123"/>
      <c r="II382" s="123"/>
      <c r="IJ382" s="123"/>
      <c r="IK382" s="123"/>
      <c r="IL382" s="123"/>
      <c r="IM382" s="123"/>
      <c r="IN382" s="123"/>
      <c r="IO382" s="123"/>
      <c r="IP382" s="123"/>
      <c r="IQ382" s="123"/>
      <c r="IR382" s="123"/>
      <c r="IS382" s="123"/>
      <c r="IT382" s="123"/>
      <c r="IU382" s="123"/>
    </row>
    <row r="383" spans="1:255" s="124" customFormat="1" ht="32" customHeight="1">
      <c r="A383" s="155"/>
      <c r="B383" s="833"/>
      <c r="C383" s="223" t="s">
        <v>622</v>
      </c>
      <c r="D383" s="222"/>
      <c r="E383" s="233"/>
      <c r="F383" s="123"/>
      <c r="G383" s="123"/>
      <c r="H383" s="401"/>
      <c r="I383" s="123"/>
      <c r="J383" s="123"/>
      <c r="K383" s="123"/>
      <c r="L383" s="123"/>
      <c r="M383" s="123"/>
      <c r="N383" s="123"/>
      <c r="O383" s="123"/>
      <c r="P383" s="123"/>
      <c r="Q383" s="123"/>
      <c r="R383" s="123"/>
      <c r="S383" s="123"/>
      <c r="T383" s="123"/>
      <c r="U383" s="123"/>
      <c r="V383" s="123"/>
      <c r="W383" s="123"/>
      <c r="X383" s="123"/>
      <c r="Y383" s="123"/>
      <c r="Z383" s="123"/>
      <c r="AA383" s="123"/>
      <c r="AB383" s="123"/>
      <c r="AC383" s="123"/>
      <c r="AD383" s="123"/>
      <c r="AE383" s="123"/>
      <c r="AF383" s="123"/>
      <c r="AG383" s="123"/>
      <c r="AH383" s="123"/>
      <c r="AI383" s="123"/>
      <c r="AJ383" s="123"/>
      <c r="AK383" s="123"/>
      <c r="AL383" s="123"/>
      <c r="AM383" s="123"/>
      <c r="AN383" s="123"/>
      <c r="AO383" s="123"/>
      <c r="AP383" s="123"/>
      <c r="AQ383" s="123"/>
      <c r="AR383" s="123"/>
      <c r="AS383" s="123"/>
      <c r="AT383" s="123"/>
      <c r="AU383" s="123"/>
      <c r="AV383" s="123"/>
      <c r="AW383" s="123"/>
      <c r="AX383" s="123"/>
      <c r="AY383" s="123"/>
      <c r="AZ383" s="123"/>
      <c r="BA383" s="123"/>
      <c r="BB383" s="123"/>
      <c r="BC383" s="123"/>
      <c r="BD383" s="123"/>
      <c r="BE383" s="123"/>
      <c r="BF383" s="123"/>
      <c r="BG383" s="123"/>
      <c r="BH383" s="123"/>
      <c r="BI383" s="123"/>
      <c r="BJ383" s="123"/>
      <c r="BK383" s="123"/>
      <c r="BL383" s="123"/>
      <c r="BM383" s="123"/>
      <c r="BN383" s="123"/>
      <c r="BO383" s="123"/>
      <c r="BP383" s="123"/>
      <c r="BQ383" s="123"/>
      <c r="BR383" s="123"/>
      <c r="BS383" s="123"/>
      <c r="BT383" s="123"/>
      <c r="BU383" s="123"/>
      <c r="BV383" s="123"/>
      <c r="BW383" s="123"/>
      <c r="BX383" s="123"/>
      <c r="BY383" s="123"/>
      <c r="BZ383" s="123"/>
      <c r="CA383" s="123"/>
      <c r="CB383" s="123"/>
      <c r="CC383" s="123"/>
      <c r="CD383" s="123"/>
      <c r="CE383" s="123"/>
      <c r="CF383" s="123"/>
      <c r="CG383" s="123"/>
      <c r="CH383" s="123"/>
      <c r="CI383" s="123"/>
      <c r="CJ383" s="123"/>
      <c r="CK383" s="123"/>
      <c r="CL383" s="123"/>
      <c r="CM383" s="123"/>
      <c r="CN383" s="123"/>
      <c r="CO383" s="123"/>
      <c r="CP383" s="123"/>
      <c r="CQ383" s="123"/>
      <c r="CR383" s="123"/>
      <c r="CS383" s="123"/>
      <c r="CT383" s="123"/>
      <c r="CU383" s="123"/>
      <c r="CV383" s="123"/>
      <c r="CW383" s="123"/>
      <c r="CX383" s="123"/>
      <c r="CY383" s="123"/>
      <c r="CZ383" s="123"/>
      <c r="DA383" s="123"/>
      <c r="DB383" s="123"/>
      <c r="DC383" s="123"/>
      <c r="DD383" s="123"/>
      <c r="DE383" s="123"/>
      <c r="DF383" s="123"/>
      <c r="DG383" s="123"/>
      <c r="DH383" s="123"/>
      <c r="DI383" s="123"/>
      <c r="DJ383" s="123"/>
      <c r="DK383" s="123"/>
      <c r="DL383" s="123"/>
      <c r="DM383" s="123"/>
      <c r="DN383" s="123"/>
      <c r="DO383" s="123"/>
      <c r="DP383" s="123"/>
      <c r="DQ383" s="123"/>
      <c r="DR383" s="123"/>
      <c r="DS383" s="123"/>
      <c r="DT383" s="123"/>
      <c r="DU383" s="123"/>
      <c r="DV383" s="123"/>
      <c r="DW383" s="123"/>
      <c r="DX383" s="123"/>
      <c r="DY383" s="123"/>
      <c r="DZ383" s="123"/>
      <c r="EA383" s="123"/>
      <c r="EB383" s="123"/>
      <c r="EC383" s="123"/>
      <c r="ED383" s="123"/>
      <c r="EE383" s="123"/>
      <c r="EF383" s="123"/>
      <c r="EG383" s="123"/>
      <c r="EH383" s="123"/>
      <c r="EI383" s="123"/>
      <c r="EJ383" s="123"/>
      <c r="EK383" s="123"/>
      <c r="EL383" s="123"/>
      <c r="EM383" s="123"/>
      <c r="EN383" s="123"/>
      <c r="EO383" s="123"/>
      <c r="EP383" s="123"/>
      <c r="EQ383" s="123"/>
      <c r="ER383" s="123"/>
      <c r="ES383" s="123"/>
      <c r="ET383" s="123"/>
      <c r="EU383" s="123"/>
      <c r="EV383" s="123"/>
      <c r="EW383" s="123"/>
      <c r="EX383" s="123"/>
      <c r="EY383" s="123"/>
      <c r="EZ383" s="123"/>
      <c r="FA383" s="123"/>
      <c r="FB383" s="123"/>
      <c r="FC383" s="123"/>
      <c r="FD383" s="123"/>
      <c r="FE383" s="123"/>
      <c r="FF383" s="123"/>
      <c r="FG383" s="123"/>
      <c r="FH383" s="123"/>
      <c r="FI383" s="123"/>
      <c r="FJ383" s="123"/>
      <c r="FK383" s="123"/>
      <c r="FL383" s="123"/>
      <c r="FM383" s="123"/>
      <c r="FN383" s="123"/>
      <c r="FO383" s="123"/>
      <c r="FP383" s="123"/>
      <c r="FQ383" s="123"/>
      <c r="FR383" s="123"/>
      <c r="FS383" s="123"/>
      <c r="FT383" s="123"/>
      <c r="FU383" s="123"/>
      <c r="FV383" s="123"/>
      <c r="FW383" s="123"/>
      <c r="FX383" s="123"/>
      <c r="FY383" s="123"/>
      <c r="FZ383" s="123"/>
      <c r="GA383" s="123"/>
      <c r="GB383" s="123"/>
      <c r="GC383" s="123"/>
      <c r="GD383" s="123"/>
      <c r="GE383" s="123"/>
      <c r="GF383" s="123"/>
      <c r="GG383" s="123"/>
      <c r="GH383" s="123"/>
      <c r="GI383" s="123"/>
      <c r="GJ383" s="123"/>
      <c r="GK383" s="123"/>
      <c r="GL383" s="123"/>
      <c r="GM383" s="123"/>
      <c r="GN383" s="123"/>
      <c r="GO383" s="123"/>
      <c r="GP383" s="123"/>
      <c r="GQ383" s="123"/>
      <c r="GR383" s="123"/>
      <c r="GS383" s="123"/>
      <c r="GT383" s="123"/>
      <c r="GU383" s="123"/>
      <c r="GV383" s="123"/>
      <c r="GW383" s="123"/>
      <c r="GX383" s="123"/>
      <c r="GY383" s="123"/>
      <c r="GZ383" s="123"/>
      <c r="HA383" s="123"/>
      <c r="HB383" s="123"/>
      <c r="HC383" s="123"/>
      <c r="HD383" s="123"/>
      <c r="HE383" s="123"/>
      <c r="HF383" s="123"/>
      <c r="HG383" s="123"/>
      <c r="HH383" s="123"/>
      <c r="HI383" s="123"/>
      <c r="HJ383" s="123"/>
      <c r="HK383" s="123"/>
      <c r="HL383" s="123"/>
      <c r="HM383" s="123"/>
      <c r="HN383" s="123"/>
      <c r="HO383" s="123"/>
      <c r="HP383" s="123"/>
      <c r="HQ383" s="123"/>
      <c r="HR383" s="123"/>
      <c r="HS383" s="123"/>
      <c r="HT383" s="123"/>
      <c r="HU383" s="123"/>
      <c r="HV383" s="123"/>
      <c r="HW383" s="123"/>
      <c r="HX383" s="123"/>
      <c r="HY383" s="123"/>
      <c r="HZ383" s="123"/>
      <c r="IA383" s="123"/>
      <c r="IB383" s="123"/>
      <c r="IC383" s="123"/>
      <c r="ID383" s="123"/>
      <c r="IE383" s="123"/>
      <c r="IF383" s="123"/>
      <c r="IG383" s="123"/>
      <c r="IH383" s="123"/>
      <c r="II383" s="123"/>
      <c r="IJ383" s="123"/>
      <c r="IK383" s="123"/>
      <c r="IL383" s="123"/>
      <c r="IM383" s="123"/>
      <c r="IN383" s="123"/>
      <c r="IO383" s="123"/>
      <c r="IP383" s="123"/>
      <c r="IQ383" s="123"/>
      <c r="IR383" s="123"/>
      <c r="IS383" s="123"/>
      <c r="IT383" s="123"/>
      <c r="IU383" s="123"/>
    </row>
    <row r="384" spans="1:255" s="124" customFormat="1" ht="32" customHeight="1">
      <c r="A384" s="155"/>
      <c r="B384" s="834"/>
      <c r="C384" s="135" t="s">
        <v>623</v>
      </c>
      <c r="D384" s="222"/>
      <c r="E384" s="233"/>
      <c r="F384" s="123"/>
      <c r="G384" s="123"/>
      <c r="H384" s="401"/>
      <c r="I384" s="123"/>
      <c r="J384" s="123"/>
      <c r="K384" s="123"/>
      <c r="L384" s="123"/>
      <c r="M384" s="123"/>
      <c r="N384" s="123"/>
      <c r="O384" s="123"/>
      <c r="P384" s="123"/>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3"/>
      <c r="AP384" s="123"/>
      <c r="AQ384" s="123"/>
      <c r="AR384" s="123"/>
      <c r="AS384" s="123"/>
      <c r="AT384" s="123"/>
      <c r="AU384" s="123"/>
      <c r="AV384" s="123"/>
      <c r="AW384" s="123"/>
      <c r="AX384" s="123"/>
      <c r="AY384" s="123"/>
      <c r="AZ384" s="123"/>
      <c r="BA384" s="123"/>
      <c r="BB384" s="123"/>
      <c r="BC384" s="123"/>
      <c r="BD384" s="123"/>
      <c r="BE384" s="123"/>
      <c r="BF384" s="123"/>
      <c r="BG384" s="123"/>
      <c r="BH384" s="123"/>
      <c r="BI384" s="123"/>
      <c r="BJ384" s="123"/>
      <c r="BK384" s="123"/>
      <c r="BL384" s="123"/>
      <c r="BM384" s="123"/>
      <c r="BN384" s="123"/>
      <c r="BO384" s="123"/>
      <c r="BP384" s="123"/>
      <c r="BQ384" s="123"/>
      <c r="BR384" s="123"/>
      <c r="BS384" s="123"/>
      <c r="BT384" s="123"/>
      <c r="BU384" s="123"/>
      <c r="BV384" s="123"/>
      <c r="BW384" s="123"/>
      <c r="BX384" s="123"/>
      <c r="BY384" s="123"/>
      <c r="BZ384" s="123"/>
      <c r="CA384" s="123"/>
      <c r="CB384" s="123"/>
      <c r="CC384" s="123"/>
      <c r="CD384" s="123"/>
      <c r="CE384" s="123"/>
      <c r="CF384" s="123"/>
      <c r="CG384" s="123"/>
      <c r="CH384" s="123"/>
      <c r="CI384" s="123"/>
      <c r="CJ384" s="123"/>
      <c r="CK384" s="123"/>
      <c r="CL384" s="123"/>
      <c r="CM384" s="123"/>
      <c r="CN384" s="123"/>
      <c r="CO384" s="123"/>
      <c r="CP384" s="123"/>
      <c r="CQ384" s="123"/>
      <c r="CR384" s="123"/>
      <c r="CS384" s="123"/>
      <c r="CT384" s="123"/>
      <c r="CU384" s="123"/>
      <c r="CV384" s="123"/>
      <c r="CW384" s="123"/>
      <c r="CX384" s="123"/>
      <c r="CY384" s="123"/>
      <c r="CZ384" s="123"/>
      <c r="DA384" s="123"/>
      <c r="DB384" s="123"/>
      <c r="DC384" s="123"/>
      <c r="DD384" s="123"/>
      <c r="DE384" s="123"/>
      <c r="DF384" s="123"/>
      <c r="DG384" s="123"/>
      <c r="DH384" s="123"/>
      <c r="DI384" s="123"/>
      <c r="DJ384" s="123"/>
      <c r="DK384" s="123"/>
      <c r="DL384" s="123"/>
      <c r="DM384" s="123"/>
      <c r="DN384" s="123"/>
      <c r="DO384" s="123"/>
      <c r="DP384" s="123"/>
      <c r="DQ384" s="123"/>
      <c r="DR384" s="123"/>
      <c r="DS384" s="123"/>
      <c r="DT384" s="123"/>
      <c r="DU384" s="123"/>
      <c r="DV384" s="123"/>
      <c r="DW384" s="123"/>
      <c r="DX384" s="123"/>
      <c r="DY384" s="123"/>
      <c r="DZ384" s="123"/>
      <c r="EA384" s="123"/>
      <c r="EB384" s="123"/>
      <c r="EC384" s="123"/>
      <c r="ED384" s="123"/>
      <c r="EE384" s="123"/>
      <c r="EF384" s="123"/>
      <c r="EG384" s="123"/>
      <c r="EH384" s="123"/>
      <c r="EI384" s="123"/>
      <c r="EJ384" s="123"/>
      <c r="EK384" s="123"/>
      <c r="EL384" s="123"/>
      <c r="EM384" s="123"/>
      <c r="EN384" s="123"/>
      <c r="EO384" s="123"/>
      <c r="EP384" s="123"/>
      <c r="EQ384" s="123"/>
      <c r="ER384" s="123"/>
      <c r="ES384" s="123"/>
      <c r="ET384" s="123"/>
      <c r="EU384" s="123"/>
      <c r="EV384" s="123"/>
      <c r="EW384" s="123"/>
      <c r="EX384" s="123"/>
      <c r="EY384" s="123"/>
      <c r="EZ384" s="123"/>
      <c r="FA384" s="123"/>
      <c r="FB384" s="123"/>
      <c r="FC384" s="123"/>
      <c r="FD384" s="123"/>
      <c r="FE384" s="123"/>
      <c r="FF384" s="123"/>
      <c r="FG384" s="123"/>
      <c r="FH384" s="123"/>
      <c r="FI384" s="123"/>
      <c r="FJ384" s="123"/>
      <c r="FK384" s="123"/>
      <c r="FL384" s="123"/>
      <c r="FM384" s="123"/>
      <c r="FN384" s="123"/>
      <c r="FO384" s="123"/>
      <c r="FP384" s="123"/>
      <c r="FQ384" s="123"/>
      <c r="FR384" s="123"/>
      <c r="FS384" s="123"/>
      <c r="FT384" s="123"/>
      <c r="FU384" s="123"/>
      <c r="FV384" s="123"/>
      <c r="FW384" s="123"/>
      <c r="FX384" s="123"/>
      <c r="FY384" s="123"/>
      <c r="FZ384" s="123"/>
      <c r="GA384" s="123"/>
      <c r="GB384" s="123"/>
      <c r="GC384" s="123"/>
      <c r="GD384" s="123"/>
      <c r="GE384" s="123"/>
      <c r="GF384" s="123"/>
      <c r="GG384" s="123"/>
      <c r="GH384" s="123"/>
      <c r="GI384" s="123"/>
      <c r="GJ384" s="123"/>
      <c r="GK384" s="123"/>
      <c r="GL384" s="123"/>
      <c r="GM384" s="123"/>
      <c r="GN384" s="123"/>
      <c r="GO384" s="123"/>
      <c r="GP384" s="123"/>
      <c r="GQ384" s="123"/>
      <c r="GR384" s="123"/>
      <c r="GS384" s="123"/>
      <c r="GT384" s="123"/>
      <c r="GU384" s="123"/>
      <c r="GV384" s="123"/>
      <c r="GW384" s="123"/>
      <c r="GX384" s="123"/>
      <c r="GY384" s="123"/>
      <c r="GZ384" s="123"/>
      <c r="HA384" s="123"/>
      <c r="HB384" s="123"/>
      <c r="HC384" s="123"/>
      <c r="HD384" s="123"/>
      <c r="HE384" s="123"/>
      <c r="HF384" s="123"/>
      <c r="HG384" s="123"/>
      <c r="HH384" s="123"/>
      <c r="HI384" s="123"/>
      <c r="HJ384" s="123"/>
      <c r="HK384" s="123"/>
      <c r="HL384" s="123"/>
      <c r="HM384" s="123"/>
      <c r="HN384" s="123"/>
      <c r="HO384" s="123"/>
      <c r="HP384" s="123"/>
      <c r="HQ384" s="123"/>
      <c r="HR384" s="123"/>
      <c r="HS384" s="123"/>
      <c r="HT384" s="123"/>
      <c r="HU384" s="123"/>
      <c r="HV384" s="123"/>
      <c r="HW384" s="123"/>
      <c r="HX384" s="123"/>
      <c r="HY384" s="123"/>
      <c r="HZ384" s="123"/>
      <c r="IA384" s="123"/>
      <c r="IB384" s="123"/>
      <c r="IC384" s="123"/>
      <c r="ID384" s="123"/>
      <c r="IE384" s="123"/>
      <c r="IF384" s="123"/>
      <c r="IG384" s="123"/>
      <c r="IH384" s="123"/>
      <c r="II384" s="123"/>
      <c r="IJ384" s="123"/>
      <c r="IK384" s="123"/>
      <c r="IL384" s="123"/>
      <c r="IM384" s="123"/>
      <c r="IN384" s="123"/>
      <c r="IO384" s="123"/>
      <c r="IP384" s="123"/>
      <c r="IQ384" s="123"/>
      <c r="IR384" s="123"/>
      <c r="IS384" s="123"/>
      <c r="IT384" s="123"/>
      <c r="IU384" s="123"/>
    </row>
    <row r="385" spans="1:255" s="124" customFormat="1" ht="25.5" customHeight="1">
      <c r="A385" s="152"/>
      <c r="B385" s="724" t="s">
        <v>755</v>
      </c>
      <c r="C385" s="724"/>
      <c r="D385" s="222"/>
      <c r="E385" s="233"/>
      <c r="F385" s="123"/>
      <c r="G385" s="123"/>
      <c r="H385" s="401"/>
      <c r="I385" s="123"/>
      <c r="J385" s="123"/>
      <c r="K385" s="123"/>
      <c r="L385" s="123"/>
      <c r="M385" s="123"/>
      <c r="N385" s="123"/>
      <c r="O385" s="123"/>
      <c r="P385" s="123"/>
      <c r="Q385" s="123"/>
      <c r="R385" s="123"/>
      <c r="S385" s="123"/>
      <c r="T385" s="123"/>
      <c r="U385" s="123"/>
      <c r="V385" s="123"/>
      <c r="W385" s="123"/>
      <c r="X385" s="123"/>
      <c r="Y385" s="123"/>
      <c r="Z385" s="123"/>
      <c r="AA385" s="123"/>
      <c r="AB385" s="123"/>
      <c r="AC385" s="123"/>
      <c r="AD385" s="123"/>
      <c r="AE385" s="123"/>
      <c r="AF385" s="123"/>
      <c r="AG385" s="123"/>
      <c r="AH385" s="123"/>
      <c r="AI385" s="123"/>
      <c r="AJ385" s="123"/>
      <c r="AK385" s="123"/>
      <c r="AL385" s="123"/>
      <c r="AM385" s="123"/>
      <c r="AN385" s="123"/>
      <c r="AO385" s="123"/>
      <c r="AP385" s="123"/>
      <c r="AQ385" s="123"/>
      <c r="AR385" s="123"/>
      <c r="AS385" s="123"/>
      <c r="AT385" s="123"/>
      <c r="AU385" s="123"/>
      <c r="AV385" s="123"/>
      <c r="AW385" s="123"/>
      <c r="AX385" s="123"/>
      <c r="AY385" s="123"/>
      <c r="AZ385" s="123"/>
      <c r="BA385" s="123"/>
      <c r="BB385" s="123"/>
      <c r="BC385" s="123"/>
      <c r="BD385" s="123"/>
      <c r="BE385" s="123"/>
      <c r="BF385" s="123"/>
      <c r="BG385" s="123"/>
      <c r="BH385" s="123"/>
      <c r="BI385" s="123"/>
      <c r="BJ385" s="123"/>
      <c r="BK385" s="123"/>
      <c r="BL385" s="123"/>
      <c r="BM385" s="123"/>
      <c r="BN385" s="123"/>
      <c r="BO385" s="123"/>
      <c r="BP385" s="123"/>
      <c r="BQ385" s="123"/>
      <c r="BR385" s="123"/>
      <c r="BS385" s="123"/>
      <c r="BT385" s="123"/>
      <c r="BU385" s="123"/>
      <c r="BV385" s="123"/>
      <c r="BW385" s="123"/>
      <c r="BX385" s="123"/>
      <c r="BY385" s="123"/>
      <c r="BZ385" s="123"/>
      <c r="CA385" s="123"/>
      <c r="CB385" s="123"/>
      <c r="CC385" s="123"/>
      <c r="CD385" s="123"/>
      <c r="CE385" s="123"/>
      <c r="CF385" s="123"/>
      <c r="CG385" s="123"/>
      <c r="CH385" s="123"/>
      <c r="CI385" s="123"/>
      <c r="CJ385" s="123"/>
      <c r="CK385" s="123"/>
      <c r="CL385" s="123"/>
      <c r="CM385" s="123"/>
      <c r="CN385" s="123"/>
      <c r="CO385" s="123"/>
      <c r="CP385" s="123"/>
      <c r="CQ385" s="123"/>
      <c r="CR385" s="123"/>
      <c r="CS385" s="123"/>
      <c r="CT385" s="123"/>
      <c r="CU385" s="123"/>
      <c r="CV385" s="123"/>
      <c r="CW385" s="123"/>
      <c r="CX385" s="123"/>
      <c r="CY385" s="123"/>
      <c r="CZ385" s="123"/>
      <c r="DA385" s="123"/>
      <c r="DB385" s="123"/>
      <c r="DC385" s="123"/>
      <c r="DD385" s="123"/>
      <c r="DE385" s="123"/>
      <c r="DF385" s="123"/>
      <c r="DG385" s="123"/>
      <c r="DH385" s="123"/>
      <c r="DI385" s="123"/>
      <c r="DJ385" s="123"/>
      <c r="DK385" s="123"/>
      <c r="DL385" s="123"/>
      <c r="DM385" s="123"/>
      <c r="DN385" s="123"/>
      <c r="DO385" s="123"/>
      <c r="DP385" s="123"/>
      <c r="DQ385" s="123"/>
      <c r="DR385" s="123"/>
      <c r="DS385" s="123"/>
      <c r="DT385" s="123"/>
      <c r="DU385" s="123"/>
      <c r="DV385" s="123"/>
      <c r="DW385" s="123"/>
      <c r="DX385" s="123"/>
      <c r="DY385" s="123"/>
      <c r="DZ385" s="123"/>
      <c r="EA385" s="123"/>
      <c r="EB385" s="123"/>
      <c r="EC385" s="123"/>
      <c r="ED385" s="123"/>
      <c r="EE385" s="123"/>
      <c r="EF385" s="123"/>
      <c r="EG385" s="123"/>
      <c r="EH385" s="123"/>
      <c r="EI385" s="123"/>
      <c r="EJ385" s="123"/>
      <c r="EK385" s="123"/>
      <c r="EL385" s="123"/>
      <c r="EM385" s="123"/>
      <c r="EN385" s="123"/>
      <c r="EO385" s="123"/>
      <c r="EP385" s="123"/>
      <c r="EQ385" s="123"/>
      <c r="ER385" s="123"/>
      <c r="ES385" s="123"/>
      <c r="ET385" s="123"/>
      <c r="EU385" s="123"/>
      <c r="EV385" s="123"/>
      <c r="EW385" s="123"/>
      <c r="EX385" s="123"/>
      <c r="EY385" s="123"/>
      <c r="EZ385" s="123"/>
      <c r="FA385" s="123"/>
      <c r="FB385" s="123"/>
      <c r="FC385" s="123"/>
      <c r="FD385" s="123"/>
      <c r="FE385" s="123"/>
      <c r="FF385" s="123"/>
      <c r="FG385" s="123"/>
      <c r="FH385" s="123"/>
      <c r="FI385" s="123"/>
      <c r="FJ385" s="123"/>
      <c r="FK385" s="123"/>
      <c r="FL385" s="123"/>
      <c r="FM385" s="123"/>
      <c r="FN385" s="123"/>
      <c r="FO385" s="123"/>
      <c r="FP385" s="123"/>
      <c r="FQ385" s="123"/>
      <c r="FR385" s="123"/>
      <c r="FS385" s="123"/>
      <c r="FT385" s="123"/>
      <c r="FU385" s="123"/>
      <c r="FV385" s="123"/>
      <c r="FW385" s="123"/>
      <c r="FX385" s="123"/>
      <c r="FY385" s="123"/>
      <c r="FZ385" s="123"/>
      <c r="GA385" s="123"/>
      <c r="GB385" s="123"/>
      <c r="GC385" s="123"/>
      <c r="GD385" s="123"/>
      <c r="GE385" s="123"/>
      <c r="GF385" s="123"/>
      <c r="GG385" s="123"/>
      <c r="GH385" s="123"/>
      <c r="GI385" s="123"/>
      <c r="GJ385" s="123"/>
      <c r="GK385" s="123"/>
      <c r="GL385" s="123"/>
      <c r="GM385" s="123"/>
      <c r="GN385" s="123"/>
      <c r="GO385" s="123"/>
      <c r="GP385" s="123"/>
      <c r="GQ385" s="123"/>
      <c r="GR385" s="123"/>
      <c r="GS385" s="123"/>
      <c r="GT385" s="123"/>
      <c r="GU385" s="123"/>
      <c r="GV385" s="123"/>
      <c r="GW385" s="123"/>
      <c r="GX385" s="123"/>
      <c r="GY385" s="123"/>
      <c r="GZ385" s="123"/>
      <c r="HA385" s="123"/>
      <c r="HB385" s="123"/>
      <c r="HC385" s="123"/>
      <c r="HD385" s="123"/>
      <c r="HE385" s="123"/>
      <c r="HF385" s="123"/>
      <c r="HG385" s="123"/>
      <c r="HH385" s="123"/>
      <c r="HI385" s="123"/>
      <c r="HJ385" s="123"/>
      <c r="HK385" s="123"/>
      <c r="HL385" s="123"/>
      <c r="HM385" s="123"/>
      <c r="HN385" s="123"/>
      <c r="HO385" s="123"/>
      <c r="HP385" s="123"/>
      <c r="HQ385" s="123"/>
      <c r="HR385" s="123"/>
      <c r="HS385" s="123"/>
      <c r="HT385" s="123"/>
      <c r="HU385" s="123"/>
      <c r="HV385" s="123"/>
      <c r="HW385" s="123"/>
      <c r="HX385" s="123"/>
      <c r="HY385" s="123"/>
      <c r="HZ385" s="123"/>
      <c r="IA385" s="123"/>
      <c r="IB385" s="123"/>
      <c r="IC385" s="123"/>
      <c r="ID385" s="123"/>
      <c r="IE385" s="123"/>
      <c r="IF385" s="123"/>
      <c r="IG385" s="123"/>
      <c r="IH385" s="123"/>
      <c r="II385" s="123"/>
      <c r="IJ385" s="123"/>
      <c r="IK385" s="123"/>
      <c r="IL385" s="123"/>
      <c r="IM385" s="123"/>
      <c r="IN385" s="123"/>
      <c r="IO385" s="123"/>
      <c r="IP385" s="123"/>
      <c r="IQ385" s="123"/>
      <c r="IR385" s="123"/>
      <c r="IS385" s="123"/>
      <c r="IT385" s="123"/>
      <c r="IU385" s="123"/>
    </row>
    <row r="386" spans="1:255" s="124" customFormat="1" ht="25.5" customHeight="1">
      <c r="A386" s="155"/>
      <c r="B386" s="724" t="s">
        <v>625</v>
      </c>
      <c r="C386" s="724"/>
      <c r="D386" s="222"/>
      <c r="E386" s="233"/>
      <c r="F386" s="123"/>
      <c r="G386" s="123"/>
      <c r="H386" s="401"/>
      <c r="I386" s="123"/>
      <c r="J386" s="123"/>
      <c r="K386" s="123"/>
      <c r="L386" s="123"/>
      <c r="M386" s="123"/>
      <c r="N386" s="123"/>
      <c r="O386" s="123"/>
      <c r="P386" s="123"/>
      <c r="Q386" s="123"/>
      <c r="R386" s="123"/>
      <c r="S386" s="123"/>
      <c r="T386" s="123"/>
      <c r="U386" s="123"/>
      <c r="V386" s="123"/>
      <c r="W386" s="123"/>
      <c r="X386" s="123"/>
      <c r="Y386" s="123"/>
      <c r="Z386" s="123"/>
      <c r="AA386" s="123"/>
      <c r="AB386" s="123"/>
      <c r="AC386" s="123"/>
      <c r="AD386" s="123"/>
      <c r="AE386" s="123"/>
      <c r="AF386" s="123"/>
      <c r="AG386" s="123"/>
      <c r="AH386" s="123"/>
      <c r="AI386" s="123"/>
      <c r="AJ386" s="123"/>
      <c r="AK386" s="123"/>
      <c r="AL386" s="123"/>
      <c r="AM386" s="123"/>
      <c r="AN386" s="123"/>
      <c r="AO386" s="123"/>
      <c r="AP386" s="123"/>
      <c r="AQ386" s="123"/>
      <c r="AR386" s="123"/>
      <c r="AS386" s="123"/>
      <c r="AT386" s="123"/>
      <c r="AU386" s="123"/>
      <c r="AV386" s="123"/>
      <c r="AW386" s="123"/>
      <c r="AX386" s="123"/>
      <c r="AY386" s="123"/>
      <c r="AZ386" s="123"/>
      <c r="BA386" s="123"/>
      <c r="BB386" s="123"/>
      <c r="BC386" s="123"/>
      <c r="BD386" s="123"/>
      <c r="BE386" s="123"/>
      <c r="BF386" s="123"/>
      <c r="BG386" s="123"/>
      <c r="BH386" s="123"/>
      <c r="BI386" s="123"/>
      <c r="BJ386" s="123"/>
      <c r="BK386" s="123"/>
      <c r="BL386" s="123"/>
      <c r="BM386" s="123"/>
      <c r="BN386" s="123"/>
      <c r="BO386" s="123"/>
      <c r="BP386" s="123"/>
      <c r="BQ386" s="123"/>
      <c r="BR386" s="123"/>
      <c r="BS386" s="123"/>
      <c r="BT386" s="123"/>
      <c r="BU386" s="123"/>
      <c r="BV386" s="123"/>
      <c r="BW386" s="123"/>
      <c r="BX386" s="123"/>
      <c r="BY386" s="123"/>
      <c r="BZ386" s="123"/>
      <c r="CA386" s="123"/>
      <c r="CB386" s="123"/>
      <c r="CC386" s="123"/>
      <c r="CD386" s="123"/>
      <c r="CE386" s="123"/>
      <c r="CF386" s="123"/>
      <c r="CG386" s="123"/>
      <c r="CH386" s="123"/>
      <c r="CI386" s="123"/>
      <c r="CJ386" s="123"/>
      <c r="CK386" s="123"/>
      <c r="CL386" s="123"/>
      <c r="CM386" s="123"/>
      <c r="CN386" s="123"/>
      <c r="CO386" s="123"/>
      <c r="CP386" s="123"/>
      <c r="CQ386" s="123"/>
      <c r="CR386" s="123"/>
      <c r="CS386" s="123"/>
      <c r="CT386" s="123"/>
      <c r="CU386" s="123"/>
      <c r="CV386" s="123"/>
      <c r="CW386" s="123"/>
      <c r="CX386" s="123"/>
      <c r="CY386" s="123"/>
      <c r="CZ386" s="123"/>
      <c r="DA386" s="123"/>
      <c r="DB386" s="123"/>
      <c r="DC386" s="123"/>
      <c r="DD386" s="123"/>
      <c r="DE386" s="123"/>
      <c r="DF386" s="123"/>
      <c r="DG386" s="123"/>
      <c r="DH386" s="123"/>
      <c r="DI386" s="123"/>
      <c r="DJ386" s="123"/>
      <c r="DK386" s="123"/>
      <c r="DL386" s="123"/>
      <c r="DM386" s="123"/>
      <c r="DN386" s="123"/>
      <c r="DO386" s="123"/>
      <c r="DP386" s="123"/>
      <c r="DQ386" s="123"/>
      <c r="DR386" s="123"/>
      <c r="DS386" s="123"/>
      <c r="DT386" s="123"/>
      <c r="DU386" s="123"/>
      <c r="DV386" s="123"/>
      <c r="DW386" s="123"/>
      <c r="DX386" s="123"/>
      <c r="DY386" s="123"/>
      <c r="DZ386" s="123"/>
      <c r="EA386" s="123"/>
      <c r="EB386" s="123"/>
      <c r="EC386" s="123"/>
      <c r="ED386" s="123"/>
      <c r="EE386" s="123"/>
      <c r="EF386" s="123"/>
      <c r="EG386" s="123"/>
      <c r="EH386" s="123"/>
      <c r="EI386" s="123"/>
      <c r="EJ386" s="123"/>
      <c r="EK386" s="123"/>
      <c r="EL386" s="123"/>
      <c r="EM386" s="123"/>
      <c r="EN386" s="123"/>
      <c r="EO386" s="123"/>
      <c r="EP386" s="123"/>
      <c r="EQ386" s="123"/>
      <c r="ER386" s="123"/>
      <c r="ES386" s="123"/>
      <c r="ET386" s="123"/>
      <c r="EU386" s="123"/>
      <c r="EV386" s="123"/>
      <c r="EW386" s="123"/>
      <c r="EX386" s="123"/>
      <c r="EY386" s="123"/>
      <c r="EZ386" s="123"/>
      <c r="FA386" s="123"/>
      <c r="FB386" s="123"/>
      <c r="FC386" s="123"/>
      <c r="FD386" s="123"/>
      <c r="FE386" s="123"/>
      <c r="FF386" s="123"/>
      <c r="FG386" s="123"/>
      <c r="FH386" s="123"/>
      <c r="FI386" s="123"/>
      <c r="FJ386" s="123"/>
      <c r="FK386" s="123"/>
      <c r="FL386" s="123"/>
      <c r="FM386" s="123"/>
      <c r="FN386" s="123"/>
      <c r="FO386" s="123"/>
      <c r="FP386" s="123"/>
      <c r="FQ386" s="123"/>
      <c r="FR386" s="123"/>
      <c r="FS386" s="123"/>
      <c r="FT386" s="123"/>
      <c r="FU386" s="123"/>
      <c r="FV386" s="123"/>
      <c r="FW386" s="123"/>
      <c r="FX386" s="123"/>
      <c r="FY386" s="123"/>
      <c r="FZ386" s="123"/>
      <c r="GA386" s="123"/>
      <c r="GB386" s="123"/>
      <c r="GC386" s="123"/>
      <c r="GD386" s="123"/>
      <c r="GE386" s="123"/>
      <c r="GF386" s="123"/>
      <c r="GG386" s="123"/>
      <c r="GH386" s="123"/>
      <c r="GI386" s="123"/>
      <c r="GJ386" s="123"/>
      <c r="GK386" s="123"/>
      <c r="GL386" s="123"/>
      <c r="GM386" s="123"/>
      <c r="GN386" s="123"/>
      <c r="GO386" s="123"/>
      <c r="GP386" s="123"/>
      <c r="GQ386" s="123"/>
      <c r="GR386" s="123"/>
      <c r="GS386" s="123"/>
      <c r="GT386" s="123"/>
      <c r="GU386" s="123"/>
      <c r="GV386" s="123"/>
      <c r="GW386" s="123"/>
      <c r="GX386" s="123"/>
      <c r="GY386" s="123"/>
      <c r="GZ386" s="123"/>
      <c r="HA386" s="123"/>
      <c r="HB386" s="123"/>
      <c r="HC386" s="123"/>
      <c r="HD386" s="123"/>
      <c r="HE386" s="123"/>
      <c r="HF386" s="123"/>
      <c r="HG386" s="123"/>
      <c r="HH386" s="123"/>
      <c r="HI386" s="123"/>
      <c r="HJ386" s="123"/>
      <c r="HK386" s="123"/>
      <c r="HL386" s="123"/>
      <c r="HM386" s="123"/>
      <c r="HN386" s="123"/>
      <c r="HO386" s="123"/>
      <c r="HP386" s="123"/>
      <c r="HQ386" s="123"/>
      <c r="HR386" s="123"/>
      <c r="HS386" s="123"/>
      <c r="HT386" s="123"/>
      <c r="HU386" s="123"/>
      <c r="HV386" s="123"/>
      <c r="HW386" s="123"/>
      <c r="HX386" s="123"/>
      <c r="HY386" s="123"/>
      <c r="HZ386" s="123"/>
      <c r="IA386" s="123"/>
      <c r="IB386" s="123"/>
      <c r="IC386" s="123"/>
      <c r="ID386" s="123"/>
      <c r="IE386" s="123"/>
      <c r="IF386" s="123"/>
      <c r="IG386" s="123"/>
      <c r="IH386" s="123"/>
      <c r="II386" s="123"/>
      <c r="IJ386" s="123"/>
      <c r="IK386" s="123"/>
      <c r="IL386" s="123"/>
      <c r="IM386" s="123"/>
      <c r="IN386" s="123"/>
      <c r="IO386" s="123"/>
      <c r="IP386" s="123"/>
      <c r="IQ386" s="123"/>
      <c r="IR386" s="123"/>
      <c r="IS386" s="123"/>
      <c r="IT386" s="123"/>
      <c r="IU386" s="123"/>
    </row>
    <row r="387" spans="1:255" s="124" customFormat="1" ht="25.5" customHeight="1">
      <c r="A387" s="155"/>
      <c r="B387" s="723" t="s">
        <v>624</v>
      </c>
      <c r="C387" s="723"/>
      <c r="D387" s="110"/>
      <c r="E387" s="111" t="s">
        <v>387</v>
      </c>
      <c r="F387" s="123"/>
      <c r="G387" s="123"/>
      <c r="H387" s="401"/>
      <c r="I387" s="123"/>
      <c r="J387" s="123"/>
      <c r="K387" s="123"/>
      <c r="L387" s="123"/>
      <c r="M387" s="123"/>
      <c r="N387" s="123"/>
      <c r="O387" s="123"/>
      <c r="P387" s="123"/>
      <c r="Q387" s="123"/>
      <c r="R387" s="123"/>
      <c r="S387" s="123"/>
      <c r="T387" s="123"/>
      <c r="U387" s="123"/>
      <c r="V387" s="123"/>
      <c r="W387" s="123"/>
      <c r="X387" s="123"/>
      <c r="Y387" s="123"/>
      <c r="Z387" s="123"/>
      <c r="AA387" s="123"/>
      <c r="AB387" s="123"/>
      <c r="AC387" s="123"/>
      <c r="AD387" s="123"/>
      <c r="AE387" s="123"/>
      <c r="AF387" s="123"/>
      <c r="AG387" s="123"/>
      <c r="AH387" s="123"/>
      <c r="AI387" s="123"/>
      <c r="AJ387" s="123"/>
      <c r="AK387" s="123"/>
      <c r="AL387" s="123"/>
      <c r="AM387" s="123"/>
      <c r="AN387" s="123"/>
      <c r="AO387" s="123"/>
      <c r="AP387" s="123"/>
      <c r="AQ387" s="123"/>
      <c r="AR387" s="123"/>
      <c r="AS387" s="123"/>
      <c r="AT387" s="123"/>
      <c r="AU387" s="123"/>
      <c r="AV387" s="123"/>
      <c r="AW387" s="123"/>
      <c r="AX387" s="123"/>
      <c r="AY387" s="123"/>
      <c r="AZ387" s="123"/>
      <c r="BA387" s="123"/>
      <c r="BB387" s="123"/>
      <c r="BC387" s="123"/>
      <c r="BD387" s="123"/>
      <c r="BE387" s="123"/>
      <c r="BF387" s="123"/>
      <c r="BG387" s="123"/>
      <c r="BH387" s="123"/>
      <c r="BI387" s="123"/>
      <c r="BJ387" s="123"/>
      <c r="BK387" s="123"/>
      <c r="BL387" s="123"/>
      <c r="BM387" s="123"/>
      <c r="BN387" s="123"/>
      <c r="BO387" s="123"/>
      <c r="BP387" s="123"/>
      <c r="BQ387" s="123"/>
      <c r="BR387" s="123"/>
      <c r="BS387" s="123"/>
      <c r="BT387" s="123"/>
      <c r="BU387" s="123"/>
      <c r="BV387" s="123"/>
      <c r="BW387" s="123"/>
      <c r="BX387" s="123"/>
      <c r="BY387" s="123"/>
      <c r="BZ387" s="123"/>
      <c r="CA387" s="123"/>
      <c r="CB387" s="123"/>
      <c r="CC387" s="123"/>
      <c r="CD387" s="123"/>
      <c r="CE387" s="123"/>
      <c r="CF387" s="123"/>
      <c r="CG387" s="123"/>
      <c r="CH387" s="123"/>
      <c r="CI387" s="123"/>
      <c r="CJ387" s="123"/>
      <c r="CK387" s="123"/>
      <c r="CL387" s="123"/>
      <c r="CM387" s="123"/>
      <c r="CN387" s="123"/>
      <c r="CO387" s="123"/>
      <c r="CP387" s="123"/>
      <c r="CQ387" s="123"/>
      <c r="CR387" s="123"/>
      <c r="CS387" s="123"/>
      <c r="CT387" s="123"/>
      <c r="CU387" s="123"/>
      <c r="CV387" s="123"/>
      <c r="CW387" s="123"/>
      <c r="CX387" s="123"/>
      <c r="CY387" s="123"/>
      <c r="CZ387" s="123"/>
      <c r="DA387" s="123"/>
      <c r="DB387" s="123"/>
      <c r="DC387" s="123"/>
      <c r="DD387" s="123"/>
      <c r="DE387" s="123"/>
      <c r="DF387" s="123"/>
      <c r="DG387" s="123"/>
      <c r="DH387" s="123"/>
      <c r="DI387" s="123"/>
      <c r="DJ387" s="123"/>
      <c r="DK387" s="123"/>
      <c r="DL387" s="123"/>
      <c r="DM387" s="123"/>
      <c r="DN387" s="123"/>
      <c r="DO387" s="123"/>
      <c r="DP387" s="123"/>
      <c r="DQ387" s="123"/>
      <c r="DR387" s="123"/>
      <c r="DS387" s="123"/>
      <c r="DT387" s="123"/>
      <c r="DU387" s="123"/>
      <c r="DV387" s="123"/>
      <c r="DW387" s="123"/>
      <c r="DX387" s="123"/>
      <c r="DY387" s="123"/>
      <c r="DZ387" s="123"/>
      <c r="EA387" s="123"/>
      <c r="EB387" s="123"/>
      <c r="EC387" s="123"/>
      <c r="ED387" s="123"/>
      <c r="EE387" s="123"/>
      <c r="EF387" s="123"/>
      <c r="EG387" s="123"/>
      <c r="EH387" s="123"/>
      <c r="EI387" s="123"/>
      <c r="EJ387" s="123"/>
      <c r="EK387" s="123"/>
      <c r="EL387" s="123"/>
      <c r="EM387" s="123"/>
      <c r="EN387" s="123"/>
      <c r="EO387" s="123"/>
      <c r="EP387" s="123"/>
      <c r="EQ387" s="123"/>
      <c r="ER387" s="123"/>
      <c r="ES387" s="123"/>
      <c r="ET387" s="123"/>
      <c r="EU387" s="123"/>
      <c r="EV387" s="123"/>
      <c r="EW387" s="123"/>
      <c r="EX387" s="123"/>
      <c r="EY387" s="123"/>
      <c r="EZ387" s="123"/>
      <c r="FA387" s="123"/>
      <c r="FB387" s="123"/>
      <c r="FC387" s="123"/>
      <c r="FD387" s="123"/>
      <c r="FE387" s="123"/>
      <c r="FF387" s="123"/>
      <c r="FG387" s="123"/>
      <c r="FH387" s="123"/>
      <c r="FI387" s="123"/>
      <c r="FJ387" s="123"/>
      <c r="FK387" s="123"/>
      <c r="FL387" s="123"/>
      <c r="FM387" s="123"/>
      <c r="FN387" s="123"/>
      <c r="FO387" s="123"/>
      <c r="FP387" s="123"/>
      <c r="FQ387" s="123"/>
      <c r="FR387" s="123"/>
      <c r="FS387" s="123"/>
      <c r="FT387" s="123"/>
      <c r="FU387" s="123"/>
      <c r="FV387" s="123"/>
      <c r="FW387" s="123"/>
      <c r="FX387" s="123"/>
      <c r="FY387" s="123"/>
      <c r="FZ387" s="123"/>
      <c r="GA387" s="123"/>
      <c r="GB387" s="123"/>
      <c r="GC387" s="123"/>
      <c r="GD387" s="123"/>
      <c r="GE387" s="123"/>
      <c r="GF387" s="123"/>
      <c r="GG387" s="123"/>
      <c r="GH387" s="123"/>
      <c r="GI387" s="123"/>
      <c r="GJ387" s="123"/>
      <c r="GK387" s="123"/>
      <c r="GL387" s="123"/>
      <c r="GM387" s="123"/>
      <c r="GN387" s="123"/>
      <c r="GO387" s="123"/>
      <c r="GP387" s="123"/>
      <c r="GQ387" s="123"/>
      <c r="GR387" s="123"/>
      <c r="GS387" s="123"/>
      <c r="GT387" s="123"/>
      <c r="GU387" s="123"/>
      <c r="GV387" s="123"/>
      <c r="GW387" s="123"/>
      <c r="GX387" s="123"/>
      <c r="GY387" s="123"/>
      <c r="GZ387" s="123"/>
      <c r="HA387" s="123"/>
      <c r="HB387" s="123"/>
      <c r="HC387" s="123"/>
      <c r="HD387" s="123"/>
      <c r="HE387" s="123"/>
      <c r="HF387" s="123"/>
      <c r="HG387" s="123"/>
      <c r="HH387" s="123"/>
      <c r="HI387" s="123"/>
      <c r="HJ387" s="123"/>
      <c r="HK387" s="123"/>
      <c r="HL387" s="123"/>
      <c r="HM387" s="123"/>
      <c r="HN387" s="123"/>
      <c r="HO387" s="123"/>
      <c r="HP387" s="123"/>
      <c r="HQ387" s="123"/>
      <c r="HR387" s="123"/>
      <c r="HS387" s="123"/>
      <c r="HT387" s="123"/>
      <c r="HU387" s="123"/>
      <c r="HV387" s="123"/>
      <c r="HW387" s="123"/>
      <c r="HX387" s="123"/>
      <c r="HY387" s="123"/>
      <c r="HZ387" s="123"/>
      <c r="IA387" s="123"/>
      <c r="IB387" s="123"/>
      <c r="IC387" s="123"/>
      <c r="ID387" s="123"/>
      <c r="IE387" s="123"/>
      <c r="IF387" s="123"/>
      <c r="IG387" s="123"/>
      <c r="IH387" s="123"/>
      <c r="II387" s="123"/>
      <c r="IJ387" s="123"/>
      <c r="IK387" s="123"/>
      <c r="IL387" s="123"/>
      <c r="IM387" s="123"/>
      <c r="IN387" s="123"/>
      <c r="IO387" s="123"/>
      <c r="IP387" s="123"/>
      <c r="IQ387" s="123"/>
      <c r="IR387" s="123"/>
      <c r="IS387" s="123"/>
      <c r="IT387" s="123"/>
      <c r="IU387" s="123"/>
    </row>
    <row r="388" spans="1:255" s="124" customFormat="1" ht="25.5" customHeight="1">
      <c r="A388" s="152"/>
      <c r="B388" s="763"/>
      <c r="C388" s="763"/>
      <c r="D388" s="763"/>
      <c r="E388" s="763"/>
      <c r="F388" s="123"/>
      <c r="G388" s="123"/>
      <c r="H388" s="401"/>
      <c r="I388" s="123"/>
      <c r="J388" s="123"/>
      <c r="K388" s="123"/>
      <c r="L388" s="123"/>
      <c r="M388" s="123"/>
      <c r="N388" s="123"/>
      <c r="O388" s="123"/>
      <c r="P388" s="123"/>
      <c r="Q388" s="123"/>
      <c r="R388" s="123"/>
      <c r="S388" s="123"/>
      <c r="T388" s="123"/>
      <c r="U388" s="123"/>
      <c r="V388" s="123"/>
      <c r="W388" s="123"/>
      <c r="X388" s="123"/>
      <c r="Y388" s="123"/>
      <c r="Z388" s="123"/>
      <c r="AA388" s="123"/>
      <c r="AB388" s="123"/>
      <c r="AC388" s="123"/>
      <c r="AD388" s="123"/>
      <c r="AE388" s="123"/>
      <c r="AF388" s="123"/>
      <c r="AG388" s="123"/>
      <c r="AH388" s="123"/>
      <c r="AI388" s="123"/>
      <c r="AJ388" s="123"/>
      <c r="AK388" s="123"/>
      <c r="AL388" s="123"/>
      <c r="AM388" s="123"/>
      <c r="AN388" s="123"/>
      <c r="AO388" s="123"/>
      <c r="AP388" s="123"/>
      <c r="AQ388" s="123"/>
      <c r="AR388" s="123"/>
      <c r="AS388" s="123"/>
      <c r="AT388" s="123"/>
      <c r="AU388" s="123"/>
      <c r="AV388" s="123"/>
      <c r="AW388" s="123"/>
      <c r="AX388" s="123"/>
      <c r="AY388" s="123"/>
      <c r="AZ388" s="123"/>
      <c r="BA388" s="123"/>
      <c r="BB388" s="123"/>
      <c r="BC388" s="123"/>
      <c r="BD388" s="123"/>
      <c r="BE388" s="123"/>
      <c r="BF388" s="123"/>
      <c r="BG388" s="123"/>
      <c r="BH388" s="123"/>
      <c r="BI388" s="123"/>
      <c r="BJ388" s="123"/>
      <c r="BK388" s="123"/>
      <c r="BL388" s="123"/>
      <c r="BM388" s="123"/>
      <c r="BN388" s="123"/>
      <c r="BO388" s="123"/>
      <c r="BP388" s="123"/>
      <c r="BQ388" s="123"/>
      <c r="BR388" s="123"/>
      <c r="BS388" s="123"/>
      <c r="BT388" s="123"/>
      <c r="BU388" s="123"/>
      <c r="BV388" s="123"/>
      <c r="BW388" s="123"/>
      <c r="BX388" s="123"/>
      <c r="BY388" s="123"/>
      <c r="BZ388" s="123"/>
      <c r="CA388" s="123"/>
      <c r="CB388" s="123"/>
      <c r="CC388" s="123"/>
      <c r="CD388" s="123"/>
      <c r="CE388" s="123"/>
      <c r="CF388" s="123"/>
      <c r="CG388" s="123"/>
      <c r="CH388" s="123"/>
      <c r="CI388" s="123"/>
      <c r="CJ388" s="123"/>
      <c r="CK388" s="123"/>
      <c r="CL388" s="123"/>
      <c r="CM388" s="123"/>
      <c r="CN388" s="123"/>
      <c r="CO388" s="123"/>
      <c r="CP388" s="123"/>
      <c r="CQ388" s="123"/>
      <c r="CR388" s="123"/>
      <c r="CS388" s="123"/>
      <c r="CT388" s="123"/>
      <c r="CU388" s="123"/>
      <c r="CV388" s="123"/>
      <c r="CW388" s="123"/>
      <c r="CX388" s="123"/>
      <c r="CY388" s="123"/>
      <c r="CZ388" s="123"/>
      <c r="DA388" s="123"/>
      <c r="DB388" s="123"/>
      <c r="DC388" s="123"/>
      <c r="DD388" s="123"/>
      <c r="DE388" s="123"/>
      <c r="DF388" s="123"/>
      <c r="DG388" s="123"/>
      <c r="DH388" s="123"/>
      <c r="DI388" s="123"/>
      <c r="DJ388" s="123"/>
      <c r="DK388" s="123"/>
      <c r="DL388" s="123"/>
      <c r="DM388" s="123"/>
      <c r="DN388" s="123"/>
      <c r="DO388" s="123"/>
      <c r="DP388" s="123"/>
      <c r="DQ388" s="123"/>
      <c r="DR388" s="123"/>
      <c r="DS388" s="123"/>
      <c r="DT388" s="123"/>
      <c r="DU388" s="123"/>
      <c r="DV388" s="123"/>
      <c r="DW388" s="123"/>
      <c r="DX388" s="123"/>
      <c r="DY388" s="123"/>
      <c r="DZ388" s="123"/>
      <c r="EA388" s="123"/>
      <c r="EB388" s="123"/>
      <c r="EC388" s="123"/>
      <c r="ED388" s="123"/>
      <c r="EE388" s="123"/>
      <c r="EF388" s="123"/>
      <c r="EG388" s="123"/>
      <c r="EH388" s="123"/>
      <c r="EI388" s="123"/>
      <c r="EJ388" s="123"/>
      <c r="EK388" s="123"/>
      <c r="EL388" s="123"/>
      <c r="EM388" s="123"/>
      <c r="EN388" s="123"/>
      <c r="EO388" s="123"/>
      <c r="EP388" s="123"/>
      <c r="EQ388" s="123"/>
      <c r="ER388" s="123"/>
      <c r="ES388" s="123"/>
      <c r="ET388" s="123"/>
      <c r="EU388" s="123"/>
      <c r="EV388" s="123"/>
      <c r="EW388" s="123"/>
      <c r="EX388" s="123"/>
      <c r="EY388" s="123"/>
      <c r="EZ388" s="123"/>
      <c r="FA388" s="123"/>
      <c r="FB388" s="123"/>
      <c r="FC388" s="123"/>
      <c r="FD388" s="123"/>
      <c r="FE388" s="123"/>
      <c r="FF388" s="123"/>
      <c r="FG388" s="123"/>
      <c r="FH388" s="123"/>
      <c r="FI388" s="123"/>
      <c r="FJ388" s="123"/>
      <c r="FK388" s="123"/>
      <c r="FL388" s="123"/>
      <c r="FM388" s="123"/>
      <c r="FN388" s="123"/>
      <c r="FO388" s="123"/>
      <c r="FP388" s="123"/>
      <c r="FQ388" s="123"/>
      <c r="FR388" s="123"/>
      <c r="FS388" s="123"/>
      <c r="FT388" s="123"/>
      <c r="FU388" s="123"/>
      <c r="FV388" s="123"/>
      <c r="FW388" s="123"/>
      <c r="FX388" s="123"/>
      <c r="FY388" s="123"/>
      <c r="FZ388" s="123"/>
      <c r="GA388" s="123"/>
      <c r="GB388" s="123"/>
      <c r="GC388" s="123"/>
      <c r="GD388" s="123"/>
      <c r="GE388" s="123"/>
      <c r="GF388" s="123"/>
      <c r="GG388" s="123"/>
      <c r="GH388" s="123"/>
      <c r="GI388" s="123"/>
      <c r="GJ388" s="123"/>
      <c r="GK388" s="123"/>
      <c r="GL388" s="123"/>
      <c r="GM388" s="123"/>
      <c r="GN388" s="123"/>
      <c r="GO388" s="123"/>
      <c r="GP388" s="123"/>
      <c r="GQ388" s="123"/>
      <c r="GR388" s="123"/>
      <c r="GS388" s="123"/>
      <c r="GT388" s="123"/>
      <c r="GU388" s="123"/>
      <c r="GV388" s="123"/>
      <c r="GW388" s="123"/>
      <c r="GX388" s="123"/>
      <c r="GY388" s="123"/>
      <c r="GZ388" s="123"/>
      <c r="HA388" s="123"/>
      <c r="HB388" s="123"/>
      <c r="HC388" s="123"/>
      <c r="HD388" s="123"/>
      <c r="HE388" s="123"/>
      <c r="HF388" s="123"/>
      <c r="HG388" s="123"/>
      <c r="HH388" s="123"/>
      <c r="HI388" s="123"/>
      <c r="HJ388" s="123"/>
      <c r="HK388" s="123"/>
      <c r="HL388" s="123"/>
      <c r="HM388" s="123"/>
      <c r="HN388" s="123"/>
      <c r="HO388" s="123"/>
      <c r="HP388" s="123"/>
      <c r="HQ388" s="123"/>
      <c r="HR388" s="123"/>
      <c r="HS388" s="123"/>
      <c r="HT388" s="123"/>
      <c r="HU388" s="123"/>
      <c r="HV388" s="123"/>
      <c r="HW388" s="123"/>
      <c r="HX388" s="123"/>
      <c r="HY388" s="123"/>
      <c r="HZ388" s="123"/>
      <c r="IA388" s="123"/>
      <c r="IB388" s="123"/>
      <c r="IC388" s="123"/>
      <c r="ID388" s="123"/>
      <c r="IE388" s="123"/>
      <c r="IF388" s="123"/>
      <c r="IG388" s="123"/>
      <c r="IH388" s="123"/>
      <c r="II388" s="123"/>
      <c r="IJ388" s="123"/>
      <c r="IK388" s="123"/>
      <c r="IL388" s="123"/>
      <c r="IM388" s="123"/>
      <c r="IN388" s="123"/>
      <c r="IO388" s="123"/>
      <c r="IP388" s="123"/>
      <c r="IQ388" s="123"/>
      <c r="IR388" s="123"/>
      <c r="IS388" s="123"/>
      <c r="IT388" s="123"/>
      <c r="IU388" s="123"/>
    </row>
    <row r="389" spans="1:255" s="124" customFormat="1" ht="27.9" customHeight="1">
      <c r="A389" s="155"/>
      <c r="B389" s="724" t="s">
        <v>626</v>
      </c>
      <c r="C389" s="724"/>
      <c r="D389" s="222"/>
      <c r="E389" s="233"/>
      <c r="F389" s="123"/>
      <c r="G389" s="123"/>
      <c r="H389" s="401"/>
      <c r="I389" s="123"/>
      <c r="J389" s="123"/>
      <c r="K389" s="123"/>
      <c r="L389" s="123"/>
      <c r="M389" s="123"/>
      <c r="N389" s="123"/>
      <c r="O389" s="123"/>
      <c r="P389" s="123"/>
      <c r="Q389" s="123"/>
      <c r="R389" s="123"/>
      <c r="S389" s="123"/>
      <c r="T389" s="123"/>
      <c r="U389" s="123"/>
      <c r="V389" s="123"/>
      <c r="W389" s="123"/>
      <c r="X389" s="123"/>
      <c r="Y389" s="123"/>
      <c r="Z389" s="123"/>
      <c r="AA389" s="123"/>
      <c r="AB389" s="123"/>
      <c r="AC389" s="123"/>
      <c r="AD389" s="123"/>
      <c r="AE389" s="123"/>
      <c r="AF389" s="123"/>
      <c r="AG389" s="123"/>
      <c r="AH389" s="123"/>
      <c r="AI389" s="123"/>
      <c r="AJ389" s="123"/>
      <c r="AK389" s="123"/>
      <c r="AL389" s="123"/>
      <c r="AM389" s="123"/>
      <c r="AN389" s="123"/>
      <c r="AO389" s="123"/>
      <c r="AP389" s="123"/>
      <c r="AQ389" s="123"/>
      <c r="AR389" s="123"/>
      <c r="AS389" s="123"/>
      <c r="AT389" s="123"/>
      <c r="AU389" s="123"/>
      <c r="AV389" s="123"/>
      <c r="AW389" s="123"/>
      <c r="AX389" s="123"/>
      <c r="AY389" s="123"/>
      <c r="AZ389" s="123"/>
      <c r="BA389" s="123"/>
      <c r="BB389" s="123"/>
      <c r="BC389" s="123"/>
      <c r="BD389" s="123"/>
      <c r="BE389" s="123"/>
      <c r="BF389" s="123"/>
      <c r="BG389" s="123"/>
      <c r="BH389" s="123"/>
      <c r="BI389" s="123"/>
      <c r="BJ389" s="123"/>
      <c r="BK389" s="123"/>
      <c r="BL389" s="123"/>
      <c r="BM389" s="123"/>
      <c r="BN389" s="123"/>
      <c r="BO389" s="123"/>
      <c r="BP389" s="123"/>
      <c r="BQ389" s="123"/>
      <c r="BR389" s="123"/>
      <c r="BS389" s="123"/>
      <c r="BT389" s="123"/>
      <c r="BU389" s="123"/>
      <c r="BV389" s="123"/>
      <c r="BW389" s="123"/>
      <c r="BX389" s="123"/>
      <c r="BY389" s="123"/>
      <c r="BZ389" s="123"/>
      <c r="CA389" s="123"/>
      <c r="CB389" s="123"/>
      <c r="CC389" s="123"/>
      <c r="CD389" s="123"/>
      <c r="CE389" s="123"/>
      <c r="CF389" s="123"/>
      <c r="CG389" s="123"/>
      <c r="CH389" s="123"/>
      <c r="CI389" s="123"/>
      <c r="CJ389" s="123"/>
      <c r="CK389" s="123"/>
      <c r="CL389" s="123"/>
      <c r="CM389" s="123"/>
      <c r="CN389" s="123"/>
      <c r="CO389" s="123"/>
      <c r="CP389" s="123"/>
      <c r="CQ389" s="123"/>
      <c r="CR389" s="123"/>
      <c r="CS389" s="123"/>
      <c r="CT389" s="123"/>
      <c r="CU389" s="123"/>
      <c r="CV389" s="123"/>
      <c r="CW389" s="123"/>
      <c r="CX389" s="123"/>
      <c r="CY389" s="123"/>
      <c r="CZ389" s="123"/>
      <c r="DA389" s="123"/>
      <c r="DB389" s="123"/>
      <c r="DC389" s="123"/>
      <c r="DD389" s="123"/>
      <c r="DE389" s="123"/>
      <c r="DF389" s="123"/>
      <c r="DG389" s="123"/>
      <c r="DH389" s="123"/>
      <c r="DI389" s="123"/>
      <c r="DJ389" s="123"/>
      <c r="DK389" s="123"/>
      <c r="DL389" s="123"/>
      <c r="DM389" s="123"/>
      <c r="DN389" s="123"/>
      <c r="DO389" s="123"/>
      <c r="DP389" s="123"/>
      <c r="DQ389" s="123"/>
      <c r="DR389" s="123"/>
      <c r="DS389" s="123"/>
      <c r="DT389" s="123"/>
      <c r="DU389" s="123"/>
      <c r="DV389" s="123"/>
      <c r="DW389" s="123"/>
      <c r="DX389" s="123"/>
      <c r="DY389" s="123"/>
      <c r="DZ389" s="123"/>
      <c r="EA389" s="123"/>
      <c r="EB389" s="123"/>
      <c r="EC389" s="123"/>
      <c r="ED389" s="123"/>
      <c r="EE389" s="123"/>
      <c r="EF389" s="123"/>
      <c r="EG389" s="123"/>
      <c r="EH389" s="123"/>
      <c r="EI389" s="123"/>
      <c r="EJ389" s="123"/>
      <c r="EK389" s="123"/>
      <c r="EL389" s="123"/>
      <c r="EM389" s="123"/>
      <c r="EN389" s="123"/>
      <c r="EO389" s="123"/>
      <c r="EP389" s="123"/>
      <c r="EQ389" s="123"/>
      <c r="ER389" s="123"/>
      <c r="ES389" s="123"/>
      <c r="ET389" s="123"/>
      <c r="EU389" s="123"/>
      <c r="EV389" s="123"/>
      <c r="EW389" s="123"/>
      <c r="EX389" s="123"/>
      <c r="EY389" s="123"/>
      <c r="EZ389" s="123"/>
      <c r="FA389" s="123"/>
      <c r="FB389" s="123"/>
      <c r="FC389" s="123"/>
      <c r="FD389" s="123"/>
      <c r="FE389" s="123"/>
      <c r="FF389" s="123"/>
      <c r="FG389" s="123"/>
      <c r="FH389" s="123"/>
      <c r="FI389" s="123"/>
      <c r="FJ389" s="123"/>
      <c r="FK389" s="123"/>
      <c r="FL389" s="123"/>
      <c r="FM389" s="123"/>
      <c r="FN389" s="123"/>
      <c r="FO389" s="123"/>
      <c r="FP389" s="123"/>
      <c r="FQ389" s="123"/>
      <c r="FR389" s="123"/>
      <c r="FS389" s="123"/>
      <c r="FT389" s="123"/>
      <c r="FU389" s="123"/>
      <c r="FV389" s="123"/>
      <c r="FW389" s="123"/>
      <c r="FX389" s="123"/>
      <c r="FY389" s="123"/>
      <c r="FZ389" s="123"/>
      <c r="GA389" s="123"/>
      <c r="GB389" s="123"/>
      <c r="GC389" s="123"/>
      <c r="GD389" s="123"/>
      <c r="GE389" s="123"/>
      <c r="GF389" s="123"/>
      <c r="GG389" s="123"/>
      <c r="GH389" s="123"/>
      <c r="GI389" s="123"/>
      <c r="GJ389" s="123"/>
      <c r="GK389" s="123"/>
      <c r="GL389" s="123"/>
      <c r="GM389" s="123"/>
      <c r="GN389" s="123"/>
      <c r="GO389" s="123"/>
      <c r="GP389" s="123"/>
      <c r="GQ389" s="123"/>
      <c r="GR389" s="123"/>
      <c r="GS389" s="123"/>
      <c r="GT389" s="123"/>
      <c r="GU389" s="123"/>
      <c r="GV389" s="123"/>
      <c r="GW389" s="123"/>
      <c r="GX389" s="123"/>
      <c r="GY389" s="123"/>
      <c r="GZ389" s="123"/>
      <c r="HA389" s="123"/>
      <c r="HB389" s="123"/>
      <c r="HC389" s="123"/>
      <c r="HD389" s="123"/>
      <c r="HE389" s="123"/>
      <c r="HF389" s="123"/>
      <c r="HG389" s="123"/>
      <c r="HH389" s="123"/>
      <c r="HI389" s="123"/>
      <c r="HJ389" s="123"/>
      <c r="HK389" s="123"/>
      <c r="HL389" s="123"/>
      <c r="HM389" s="123"/>
      <c r="HN389" s="123"/>
      <c r="HO389" s="123"/>
      <c r="HP389" s="123"/>
      <c r="HQ389" s="123"/>
      <c r="HR389" s="123"/>
      <c r="HS389" s="123"/>
      <c r="HT389" s="123"/>
      <c r="HU389" s="123"/>
      <c r="HV389" s="123"/>
      <c r="HW389" s="123"/>
      <c r="HX389" s="123"/>
      <c r="HY389" s="123"/>
      <c r="HZ389" s="123"/>
      <c r="IA389" s="123"/>
      <c r="IB389" s="123"/>
      <c r="IC389" s="123"/>
      <c r="ID389" s="123"/>
      <c r="IE389" s="123"/>
      <c r="IF389" s="123"/>
      <c r="IG389" s="123"/>
      <c r="IH389" s="123"/>
      <c r="II389" s="123"/>
      <c r="IJ389" s="123"/>
      <c r="IK389" s="123"/>
      <c r="IL389" s="123"/>
      <c r="IM389" s="123"/>
      <c r="IN389" s="123"/>
      <c r="IO389" s="123"/>
      <c r="IP389" s="123"/>
      <c r="IQ389" s="123"/>
      <c r="IR389" s="123"/>
      <c r="IS389" s="123"/>
      <c r="IT389" s="123"/>
      <c r="IU389" s="123"/>
    </row>
    <row r="390" spans="1:255" ht="18.5" customHeight="1">
      <c r="A390" s="91"/>
      <c r="B390" s="91"/>
      <c r="C390" s="104"/>
      <c r="D390" s="91"/>
      <c r="E390" s="230"/>
    </row>
    <row r="391" spans="1:255" ht="36.75" customHeight="1">
      <c r="A391" s="735" t="s">
        <v>756</v>
      </c>
      <c r="B391" s="827"/>
      <c r="C391" s="827"/>
      <c r="D391" s="827"/>
      <c r="E391" s="827"/>
    </row>
    <row r="392" spans="1:255" s="124" customFormat="1" ht="23.5" customHeight="1">
      <c r="A392" s="167"/>
      <c r="B392" s="751" t="s">
        <v>627</v>
      </c>
      <c r="C392" s="751"/>
      <c r="D392" s="168"/>
      <c r="E392" s="235"/>
      <c r="F392" s="123"/>
      <c r="G392" s="123"/>
      <c r="H392" s="401"/>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c r="AK392" s="123"/>
      <c r="AL392" s="123"/>
      <c r="AM392" s="123"/>
      <c r="AN392" s="123"/>
      <c r="AO392" s="123"/>
      <c r="AP392" s="123"/>
      <c r="AQ392" s="123"/>
      <c r="AR392" s="123"/>
      <c r="AS392" s="123"/>
      <c r="AT392" s="123"/>
      <c r="AU392" s="123"/>
      <c r="AV392" s="123"/>
      <c r="AW392" s="123"/>
      <c r="AX392" s="123"/>
      <c r="AY392" s="123"/>
      <c r="AZ392" s="123"/>
      <c r="BA392" s="123"/>
      <c r="BB392" s="123"/>
      <c r="BC392" s="123"/>
      <c r="BD392" s="123"/>
      <c r="BE392" s="123"/>
      <c r="BF392" s="123"/>
      <c r="BG392" s="123"/>
      <c r="BH392" s="123"/>
      <c r="BI392" s="123"/>
      <c r="BJ392" s="123"/>
      <c r="BK392" s="123"/>
      <c r="BL392" s="123"/>
      <c r="BM392" s="123"/>
      <c r="BN392" s="123"/>
      <c r="BO392" s="123"/>
      <c r="BP392" s="123"/>
      <c r="BQ392" s="123"/>
      <c r="BR392" s="123"/>
      <c r="BS392" s="123"/>
      <c r="BT392" s="123"/>
      <c r="BU392" s="123"/>
      <c r="BV392" s="123"/>
      <c r="BW392" s="123"/>
      <c r="BX392" s="123"/>
      <c r="BY392" s="123"/>
      <c r="BZ392" s="123"/>
      <c r="CA392" s="123"/>
      <c r="CB392" s="123"/>
      <c r="CC392" s="123"/>
      <c r="CD392" s="123"/>
      <c r="CE392" s="123"/>
      <c r="CF392" s="123"/>
      <c r="CG392" s="123"/>
      <c r="CH392" s="123"/>
      <c r="CI392" s="123"/>
      <c r="CJ392" s="123"/>
      <c r="CK392" s="123"/>
      <c r="CL392" s="123"/>
      <c r="CM392" s="123"/>
      <c r="CN392" s="123"/>
      <c r="CO392" s="123"/>
      <c r="CP392" s="123"/>
      <c r="CQ392" s="123"/>
      <c r="CR392" s="123"/>
      <c r="CS392" s="123"/>
      <c r="CT392" s="123"/>
      <c r="CU392" s="123"/>
      <c r="CV392" s="123"/>
      <c r="CW392" s="123"/>
      <c r="CX392" s="123"/>
      <c r="CY392" s="123"/>
      <c r="CZ392" s="123"/>
      <c r="DA392" s="123"/>
      <c r="DB392" s="123"/>
      <c r="DC392" s="123"/>
      <c r="DD392" s="123"/>
      <c r="DE392" s="123"/>
      <c r="DF392" s="123"/>
      <c r="DG392" s="123"/>
      <c r="DH392" s="123"/>
      <c r="DI392" s="123"/>
      <c r="DJ392" s="123"/>
      <c r="DK392" s="123"/>
      <c r="DL392" s="123"/>
      <c r="DM392" s="123"/>
      <c r="DN392" s="123"/>
      <c r="DO392" s="123"/>
      <c r="DP392" s="123"/>
      <c r="DQ392" s="123"/>
      <c r="DR392" s="123"/>
      <c r="DS392" s="123"/>
      <c r="DT392" s="123"/>
      <c r="DU392" s="123"/>
      <c r="DV392" s="123"/>
      <c r="DW392" s="123"/>
      <c r="DX392" s="123"/>
      <c r="DY392" s="123"/>
      <c r="DZ392" s="123"/>
      <c r="EA392" s="123"/>
      <c r="EB392" s="123"/>
      <c r="EC392" s="123"/>
      <c r="ED392" s="123"/>
      <c r="EE392" s="123"/>
      <c r="EF392" s="123"/>
      <c r="EG392" s="123"/>
      <c r="EH392" s="123"/>
      <c r="EI392" s="123"/>
      <c r="EJ392" s="123"/>
      <c r="EK392" s="123"/>
      <c r="EL392" s="123"/>
      <c r="EM392" s="123"/>
      <c r="EN392" s="123"/>
      <c r="EO392" s="123"/>
      <c r="EP392" s="123"/>
      <c r="EQ392" s="123"/>
      <c r="ER392" s="123"/>
      <c r="ES392" s="123"/>
      <c r="ET392" s="123"/>
      <c r="EU392" s="123"/>
      <c r="EV392" s="123"/>
      <c r="EW392" s="123"/>
      <c r="EX392" s="123"/>
      <c r="EY392" s="123"/>
      <c r="EZ392" s="123"/>
      <c r="FA392" s="123"/>
      <c r="FB392" s="123"/>
      <c r="FC392" s="123"/>
      <c r="FD392" s="123"/>
      <c r="FE392" s="123"/>
      <c r="FF392" s="123"/>
      <c r="FG392" s="123"/>
      <c r="FH392" s="123"/>
      <c r="FI392" s="123"/>
      <c r="FJ392" s="123"/>
      <c r="FK392" s="123"/>
      <c r="FL392" s="123"/>
      <c r="FM392" s="123"/>
      <c r="FN392" s="123"/>
      <c r="FO392" s="123"/>
      <c r="FP392" s="123"/>
      <c r="FQ392" s="123"/>
      <c r="FR392" s="123"/>
      <c r="FS392" s="123"/>
      <c r="FT392" s="123"/>
      <c r="FU392" s="123"/>
      <c r="FV392" s="123"/>
      <c r="FW392" s="123"/>
      <c r="FX392" s="123"/>
      <c r="FY392" s="123"/>
      <c r="FZ392" s="123"/>
      <c r="GA392" s="123"/>
      <c r="GB392" s="123"/>
      <c r="GC392" s="123"/>
      <c r="GD392" s="123"/>
      <c r="GE392" s="123"/>
      <c r="GF392" s="123"/>
      <c r="GG392" s="123"/>
      <c r="GH392" s="123"/>
      <c r="GI392" s="123"/>
      <c r="GJ392" s="123"/>
      <c r="GK392" s="123"/>
      <c r="GL392" s="123"/>
      <c r="GM392" s="123"/>
      <c r="GN392" s="123"/>
      <c r="GO392" s="123"/>
      <c r="GP392" s="123"/>
      <c r="GQ392" s="123"/>
      <c r="GR392" s="123"/>
      <c r="GS392" s="123"/>
      <c r="GT392" s="123"/>
      <c r="GU392" s="123"/>
      <c r="GV392" s="123"/>
      <c r="GW392" s="123"/>
      <c r="GX392" s="123"/>
      <c r="GY392" s="123"/>
      <c r="GZ392" s="123"/>
      <c r="HA392" s="123"/>
      <c r="HB392" s="123"/>
      <c r="HC392" s="123"/>
      <c r="HD392" s="123"/>
      <c r="HE392" s="123"/>
      <c r="HF392" s="123"/>
      <c r="HG392" s="123"/>
      <c r="HH392" s="123"/>
      <c r="HI392" s="123"/>
      <c r="HJ392" s="123"/>
      <c r="HK392" s="123"/>
      <c r="HL392" s="123"/>
      <c r="HM392" s="123"/>
      <c r="HN392" s="123"/>
      <c r="HO392" s="123"/>
      <c r="HP392" s="123"/>
      <c r="HQ392" s="123"/>
      <c r="HR392" s="123"/>
      <c r="HS392" s="123"/>
      <c r="HT392" s="123"/>
      <c r="HU392" s="123"/>
      <c r="HV392" s="123"/>
      <c r="HW392" s="123"/>
      <c r="HX392" s="123"/>
      <c r="HY392" s="123"/>
      <c r="HZ392" s="123"/>
      <c r="IA392" s="123"/>
      <c r="IB392" s="123"/>
      <c r="IC392" s="123"/>
      <c r="ID392" s="123"/>
      <c r="IE392" s="123"/>
      <c r="IF392" s="123"/>
      <c r="IG392" s="123"/>
      <c r="IH392" s="123"/>
      <c r="II392" s="123"/>
      <c r="IJ392" s="123"/>
      <c r="IK392" s="123"/>
      <c r="IL392" s="123"/>
      <c r="IM392" s="123"/>
      <c r="IN392" s="123"/>
      <c r="IO392" s="123"/>
      <c r="IP392" s="123"/>
      <c r="IQ392" s="123"/>
      <c r="IR392" s="123"/>
      <c r="IS392" s="123"/>
      <c r="IT392" s="123"/>
      <c r="IU392" s="123"/>
    </row>
    <row r="393" spans="1:255" s="124" customFormat="1" ht="23.5" customHeight="1">
      <c r="A393" s="167"/>
      <c r="B393" s="751" t="s">
        <v>628</v>
      </c>
      <c r="C393" s="751"/>
      <c r="D393" s="168"/>
      <c r="E393" s="335"/>
      <c r="F393" s="123"/>
      <c r="G393" s="123"/>
      <c r="H393" s="401"/>
      <c r="I393" s="123"/>
      <c r="J393" s="123"/>
      <c r="K393" s="123"/>
      <c r="L393" s="123"/>
      <c r="M393" s="123"/>
      <c r="N393" s="123"/>
      <c r="O393" s="123"/>
      <c r="P393" s="123"/>
      <c r="Q393" s="123"/>
      <c r="R393" s="123"/>
      <c r="S393" s="123"/>
      <c r="T393" s="123"/>
      <c r="U393" s="123"/>
      <c r="V393" s="123"/>
      <c r="W393" s="123"/>
      <c r="X393" s="123"/>
      <c r="Y393" s="123"/>
      <c r="Z393" s="123"/>
      <c r="AA393" s="123"/>
      <c r="AB393" s="123"/>
      <c r="AC393" s="123"/>
      <c r="AD393" s="123"/>
      <c r="AE393" s="123"/>
      <c r="AF393" s="123"/>
      <c r="AG393" s="123"/>
      <c r="AH393" s="123"/>
      <c r="AI393" s="123"/>
      <c r="AJ393" s="123"/>
      <c r="AK393" s="123"/>
      <c r="AL393" s="123"/>
      <c r="AM393" s="123"/>
      <c r="AN393" s="123"/>
      <c r="AO393" s="123"/>
      <c r="AP393" s="123"/>
      <c r="AQ393" s="123"/>
      <c r="AR393" s="123"/>
      <c r="AS393" s="123"/>
      <c r="AT393" s="123"/>
      <c r="AU393" s="123"/>
      <c r="AV393" s="123"/>
      <c r="AW393" s="123"/>
      <c r="AX393" s="123"/>
      <c r="AY393" s="123"/>
      <c r="AZ393" s="123"/>
      <c r="BA393" s="123"/>
      <c r="BB393" s="123"/>
      <c r="BC393" s="123"/>
      <c r="BD393" s="123"/>
      <c r="BE393" s="123"/>
      <c r="BF393" s="123"/>
      <c r="BG393" s="123"/>
      <c r="BH393" s="123"/>
      <c r="BI393" s="123"/>
      <c r="BJ393" s="123"/>
      <c r="BK393" s="123"/>
      <c r="BL393" s="123"/>
      <c r="BM393" s="123"/>
      <c r="BN393" s="123"/>
      <c r="BO393" s="123"/>
      <c r="BP393" s="123"/>
      <c r="BQ393" s="123"/>
      <c r="BR393" s="123"/>
      <c r="BS393" s="123"/>
      <c r="BT393" s="123"/>
      <c r="BU393" s="123"/>
      <c r="BV393" s="123"/>
      <c r="BW393" s="123"/>
      <c r="BX393" s="123"/>
      <c r="BY393" s="123"/>
      <c r="BZ393" s="123"/>
      <c r="CA393" s="123"/>
      <c r="CB393" s="123"/>
      <c r="CC393" s="123"/>
      <c r="CD393" s="123"/>
      <c r="CE393" s="123"/>
      <c r="CF393" s="123"/>
      <c r="CG393" s="123"/>
      <c r="CH393" s="123"/>
      <c r="CI393" s="123"/>
      <c r="CJ393" s="123"/>
      <c r="CK393" s="123"/>
      <c r="CL393" s="123"/>
      <c r="CM393" s="123"/>
      <c r="CN393" s="123"/>
      <c r="CO393" s="123"/>
      <c r="CP393" s="123"/>
      <c r="CQ393" s="123"/>
      <c r="CR393" s="123"/>
      <c r="CS393" s="123"/>
      <c r="CT393" s="123"/>
      <c r="CU393" s="123"/>
      <c r="CV393" s="123"/>
      <c r="CW393" s="123"/>
      <c r="CX393" s="123"/>
      <c r="CY393" s="123"/>
      <c r="CZ393" s="123"/>
      <c r="DA393" s="123"/>
      <c r="DB393" s="123"/>
      <c r="DC393" s="123"/>
      <c r="DD393" s="123"/>
      <c r="DE393" s="123"/>
      <c r="DF393" s="123"/>
      <c r="DG393" s="123"/>
      <c r="DH393" s="123"/>
      <c r="DI393" s="123"/>
      <c r="DJ393" s="123"/>
      <c r="DK393" s="123"/>
      <c r="DL393" s="123"/>
      <c r="DM393" s="123"/>
      <c r="DN393" s="123"/>
      <c r="DO393" s="123"/>
      <c r="DP393" s="123"/>
      <c r="DQ393" s="123"/>
      <c r="DR393" s="123"/>
      <c r="DS393" s="123"/>
      <c r="DT393" s="123"/>
      <c r="DU393" s="123"/>
      <c r="DV393" s="123"/>
      <c r="DW393" s="123"/>
      <c r="DX393" s="123"/>
      <c r="DY393" s="123"/>
      <c r="DZ393" s="123"/>
      <c r="EA393" s="123"/>
      <c r="EB393" s="123"/>
      <c r="EC393" s="123"/>
      <c r="ED393" s="123"/>
      <c r="EE393" s="123"/>
      <c r="EF393" s="123"/>
      <c r="EG393" s="123"/>
      <c r="EH393" s="123"/>
      <c r="EI393" s="123"/>
      <c r="EJ393" s="123"/>
      <c r="EK393" s="123"/>
      <c r="EL393" s="123"/>
      <c r="EM393" s="123"/>
      <c r="EN393" s="123"/>
      <c r="EO393" s="123"/>
      <c r="EP393" s="123"/>
      <c r="EQ393" s="123"/>
      <c r="ER393" s="123"/>
      <c r="ES393" s="123"/>
      <c r="ET393" s="123"/>
      <c r="EU393" s="123"/>
      <c r="EV393" s="123"/>
      <c r="EW393" s="123"/>
      <c r="EX393" s="123"/>
      <c r="EY393" s="123"/>
      <c r="EZ393" s="123"/>
      <c r="FA393" s="123"/>
      <c r="FB393" s="123"/>
      <c r="FC393" s="123"/>
      <c r="FD393" s="123"/>
      <c r="FE393" s="123"/>
      <c r="FF393" s="123"/>
      <c r="FG393" s="123"/>
      <c r="FH393" s="123"/>
      <c r="FI393" s="123"/>
      <c r="FJ393" s="123"/>
      <c r="FK393" s="123"/>
      <c r="FL393" s="123"/>
      <c r="FM393" s="123"/>
      <c r="FN393" s="123"/>
      <c r="FO393" s="123"/>
      <c r="FP393" s="123"/>
      <c r="FQ393" s="123"/>
      <c r="FR393" s="123"/>
      <c r="FS393" s="123"/>
      <c r="FT393" s="123"/>
      <c r="FU393" s="123"/>
      <c r="FV393" s="123"/>
      <c r="FW393" s="123"/>
      <c r="FX393" s="123"/>
      <c r="FY393" s="123"/>
      <c r="FZ393" s="123"/>
      <c r="GA393" s="123"/>
      <c r="GB393" s="123"/>
      <c r="GC393" s="123"/>
      <c r="GD393" s="123"/>
      <c r="GE393" s="123"/>
      <c r="GF393" s="123"/>
      <c r="GG393" s="123"/>
      <c r="GH393" s="123"/>
      <c r="GI393" s="123"/>
      <c r="GJ393" s="123"/>
      <c r="GK393" s="123"/>
      <c r="GL393" s="123"/>
      <c r="GM393" s="123"/>
      <c r="GN393" s="123"/>
      <c r="GO393" s="123"/>
      <c r="GP393" s="123"/>
      <c r="GQ393" s="123"/>
      <c r="GR393" s="123"/>
      <c r="GS393" s="123"/>
      <c r="GT393" s="123"/>
      <c r="GU393" s="123"/>
      <c r="GV393" s="123"/>
      <c r="GW393" s="123"/>
      <c r="GX393" s="123"/>
      <c r="GY393" s="123"/>
      <c r="GZ393" s="123"/>
      <c r="HA393" s="123"/>
      <c r="HB393" s="123"/>
      <c r="HC393" s="123"/>
      <c r="HD393" s="123"/>
      <c r="HE393" s="123"/>
      <c r="HF393" s="123"/>
      <c r="HG393" s="123"/>
      <c r="HH393" s="123"/>
      <c r="HI393" s="123"/>
      <c r="HJ393" s="123"/>
      <c r="HK393" s="123"/>
      <c r="HL393" s="123"/>
      <c r="HM393" s="123"/>
      <c r="HN393" s="123"/>
      <c r="HO393" s="123"/>
      <c r="HP393" s="123"/>
      <c r="HQ393" s="123"/>
      <c r="HR393" s="123"/>
      <c r="HS393" s="123"/>
      <c r="HT393" s="123"/>
      <c r="HU393" s="123"/>
      <c r="HV393" s="123"/>
      <c r="HW393" s="123"/>
      <c r="HX393" s="123"/>
      <c r="HY393" s="123"/>
      <c r="HZ393" s="123"/>
      <c r="IA393" s="123"/>
      <c r="IB393" s="123"/>
      <c r="IC393" s="123"/>
      <c r="ID393" s="123"/>
      <c r="IE393" s="123"/>
      <c r="IF393" s="123"/>
      <c r="IG393" s="123"/>
      <c r="IH393" s="123"/>
      <c r="II393" s="123"/>
      <c r="IJ393" s="123"/>
      <c r="IK393" s="123"/>
      <c r="IL393" s="123"/>
      <c r="IM393" s="123"/>
      <c r="IN393" s="123"/>
      <c r="IO393" s="123"/>
      <c r="IP393" s="123"/>
      <c r="IQ393" s="123"/>
      <c r="IR393" s="123"/>
      <c r="IS393" s="123"/>
      <c r="IT393" s="123"/>
      <c r="IU393" s="123"/>
    </row>
    <row r="394" spans="1:255" s="124" customFormat="1" ht="23.5" customHeight="1">
      <c r="A394" s="167"/>
      <c r="B394" s="751" t="s">
        <v>632</v>
      </c>
      <c r="C394" s="751"/>
      <c r="D394" s="168"/>
      <c r="E394" s="335"/>
      <c r="F394" s="123"/>
      <c r="G394" s="123"/>
      <c r="H394" s="401"/>
      <c r="I394" s="123"/>
      <c r="J394" s="123"/>
      <c r="K394" s="123"/>
      <c r="L394" s="123"/>
      <c r="M394" s="123"/>
      <c r="N394" s="123"/>
      <c r="O394" s="123"/>
      <c r="P394" s="123"/>
      <c r="Q394" s="123"/>
      <c r="R394" s="123"/>
      <c r="S394" s="123"/>
      <c r="T394" s="123"/>
      <c r="U394" s="123"/>
      <c r="V394" s="123"/>
      <c r="W394" s="123"/>
      <c r="X394" s="123"/>
      <c r="Y394" s="123"/>
      <c r="Z394" s="123"/>
      <c r="AA394" s="123"/>
      <c r="AB394" s="123"/>
      <c r="AC394" s="123"/>
      <c r="AD394" s="123"/>
      <c r="AE394" s="123"/>
      <c r="AF394" s="123"/>
      <c r="AG394" s="123"/>
      <c r="AH394" s="123"/>
      <c r="AI394" s="123"/>
      <c r="AJ394" s="123"/>
      <c r="AK394" s="123"/>
      <c r="AL394" s="123"/>
      <c r="AM394" s="123"/>
      <c r="AN394" s="123"/>
      <c r="AO394" s="123"/>
      <c r="AP394" s="123"/>
      <c r="AQ394" s="123"/>
      <c r="AR394" s="123"/>
      <c r="AS394" s="123"/>
      <c r="AT394" s="123"/>
      <c r="AU394" s="123"/>
      <c r="AV394" s="123"/>
      <c r="AW394" s="123"/>
      <c r="AX394" s="123"/>
      <c r="AY394" s="123"/>
      <c r="AZ394" s="123"/>
      <c r="BA394" s="123"/>
      <c r="BB394" s="123"/>
      <c r="BC394" s="123"/>
      <c r="BD394" s="123"/>
      <c r="BE394" s="123"/>
      <c r="BF394" s="123"/>
      <c r="BG394" s="123"/>
      <c r="BH394" s="123"/>
      <c r="BI394" s="123"/>
      <c r="BJ394" s="123"/>
      <c r="BK394" s="123"/>
      <c r="BL394" s="123"/>
      <c r="BM394" s="123"/>
      <c r="BN394" s="123"/>
      <c r="BO394" s="123"/>
      <c r="BP394" s="123"/>
      <c r="BQ394" s="123"/>
      <c r="BR394" s="123"/>
      <c r="BS394" s="123"/>
      <c r="BT394" s="123"/>
      <c r="BU394" s="123"/>
      <c r="BV394" s="123"/>
      <c r="BW394" s="123"/>
      <c r="BX394" s="123"/>
      <c r="BY394" s="123"/>
      <c r="BZ394" s="123"/>
      <c r="CA394" s="123"/>
      <c r="CB394" s="123"/>
      <c r="CC394" s="123"/>
      <c r="CD394" s="123"/>
      <c r="CE394" s="123"/>
      <c r="CF394" s="123"/>
      <c r="CG394" s="123"/>
      <c r="CH394" s="123"/>
      <c r="CI394" s="123"/>
      <c r="CJ394" s="123"/>
      <c r="CK394" s="123"/>
      <c r="CL394" s="123"/>
      <c r="CM394" s="123"/>
      <c r="CN394" s="123"/>
      <c r="CO394" s="123"/>
      <c r="CP394" s="123"/>
      <c r="CQ394" s="123"/>
      <c r="CR394" s="123"/>
      <c r="CS394" s="123"/>
      <c r="CT394" s="123"/>
      <c r="CU394" s="123"/>
      <c r="CV394" s="123"/>
      <c r="CW394" s="123"/>
      <c r="CX394" s="123"/>
      <c r="CY394" s="123"/>
      <c r="CZ394" s="123"/>
      <c r="DA394" s="123"/>
      <c r="DB394" s="123"/>
      <c r="DC394" s="123"/>
      <c r="DD394" s="123"/>
      <c r="DE394" s="123"/>
      <c r="DF394" s="123"/>
      <c r="DG394" s="123"/>
      <c r="DH394" s="123"/>
      <c r="DI394" s="123"/>
      <c r="DJ394" s="123"/>
      <c r="DK394" s="123"/>
      <c r="DL394" s="123"/>
      <c r="DM394" s="123"/>
      <c r="DN394" s="123"/>
      <c r="DO394" s="123"/>
      <c r="DP394" s="123"/>
      <c r="DQ394" s="123"/>
      <c r="DR394" s="123"/>
      <c r="DS394" s="123"/>
      <c r="DT394" s="123"/>
      <c r="DU394" s="123"/>
      <c r="DV394" s="123"/>
      <c r="DW394" s="123"/>
      <c r="DX394" s="123"/>
      <c r="DY394" s="123"/>
      <c r="DZ394" s="123"/>
      <c r="EA394" s="123"/>
      <c r="EB394" s="123"/>
      <c r="EC394" s="123"/>
      <c r="ED394" s="123"/>
      <c r="EE394" s="123"/>
      <c r="EF394" s="123"/>
      <c r="EG394" s="123"/>
      <c r="EH394" s="123"/>
      <c r="EI394" s="123"/>
      <c r="EJ394" s="123"/>
      <c r="EK394" s="123"/>
      <c r="EL394" s="123"/>
      <c r="EM394" s="123"/>
      <c r="EN394" s="123"/>
      <c r="EO394" s="123"/>
      <c r="EP394" s="123"/>
      <c r="EQ394" s="123"/>
      <c r="ER394" s="123"/>
      <c r="ES394" s="123"/>
      <c r="ET394" s="123"/>
      <c r="EU394" s="123"/>
      <c r="EV394" s="123"/>
      <c r="EW394" s="123"/>
      <c r="EX394" s="123"/>
      <c r="EY394" s="123"/>
      <c r="EZ394" s="123"/>
      <c r="FA394" s="123"/>
      <c r="FB394" s="123"/>
      <c r="FC394" s="123"/>
      <c r="FD394" s="123"/>
      <c r="FE394" s="123"/>
      <c r="FF394" s="123"/>
      <c r="FG394" s="123"/>
      <c r="FH394" s="123"/>
      <c r="FI394" s="123"/>
      <c r="FJ394" s="123"/>
      <c r="FK394" s="123"/>
      <c r="FL394" s="123"/>
      <c r="FM394" s="123"/>
      <c r="FN394" s="123"/>
      <c r="FO394" s="123"/>
      <c r="FP394" s="123"/>
      <c r="FQ394" s="123"/>
      <c r="FR394" s="123"/>
      <c r="FS394" s="123"/>
      <c r="FT394" s="123"/>
      <c r="FU394" s="123"/>
      <c r="FV394" s="123"/>
      <c r="FW394" s="123"/>
      <c r="FX394" s="123"/>
      <c r="FY394" s="123"/>
      <c r="FZ394" s="123"/>
      <c r="GA394" s="123"/>
      <c r="GB394" s="123"/>
      <c r="GC394" s="123"/>
      <c r="GD394" s="123"/>
      <c r="GE394" s="123"/>
      <c r="GF394" s="123"/>
      <c r="GG394" s="123"/>
      <c r="GH394" s="123"/>
      <c r="GI394" s="123"/>
      <c r="GJ394" s="123"/>
      <c r="GK394" s="123"/>
      <c r="GL394" s="123"/>
      <c r="GM394" s="123"/>
      <c r="GN394" s="123"/>
      <c r="GO394" s="123"/>
      <c r="GP394" s="123"/>
      <c r="GQ394" s="123"/>
      <c r="GR394" s="123"/>
      <c r="GS394" s="123"/>
      <c r="GT394" s="123"/>
      <c r="GU394" s="123"/>
      <c r="GV394" s="123"/>
      <c r="GW394" s="123"/>
      <c r="GX394" s="123"/>
      <c r="GY394" s="123"/>
      <c r="GZ394" s="123"/>
      <c r="HA394" s="123"/>
      <c r="HB394" s="123"/>
      <c r="HC394" s="123"/>
      <c r="HD394" s="123"/>
      <c r="HE394" s="123"/>
      <c r="HF394" s="123"/>
      <c r="HG394" s="123"/>
      <c r="HH394" s="123"/>
      <c r="HI394" s="123"/>
      <c r="HJ394" s="123"/>
      <c r="HK394" s="123"/>
      <c r="HL394" s="123"/>
      <c r="HM394" s="123"/>
      <c r="HN394" s="123"/>
      <c r="HO394" s="123"/>
      <c r="HP394" s="123"/>
      <c r="HQ394" s="123"/>
      <c r="HR394" s="123"/>
      <c r="HS394" s="123"/>
      <c r="HT394" s="123"/>
      <c r="HU394" s="123"/>
      <c r="HV394" s="123"/>
      <c r="HW394" s="123"/>
      <c r="HX394" s="123"/>
      <c r="HY394" s="123"/>
      <c r="HZ394" s="123"/>
      <c r="IA394" s="123"/>
      <c r="IB394" s="123"/>
      <c r="IC394" s="123"/>
      <c r="ID394" s="123"/>
      <c r="IE394" s="123"/>
      <c r="IF394" s="123"/>
      <c r="IG394" s="123"/>
      <c r="IH394" s="123"/>
      <c r="II394" s="123"/>
      <c r="IJ394" s="123"/>
      <c r="IK394" s="123"/>
      <c r="IL394" s="123"/>
      <c r="IM394" s="123"/>
      <c r="IN394" s="123"/>
      <c r="IO394" s="123"/>
      <c r="IP394" s="123"/>
      <c r="IQ394" s="123"/>
      <c r="IR394" s="123"/>
      <c r="IS394" s="123"/>
      <c r="IT394" s="123"/>
      <c r="IU394" s="123"/>
    </row>
    <row r="395" spans="1:255" s="124" customFormat="1" ht="23.5" customHeight="1">
      <c r="A395" s="167"/>
      <c r="B395" s="751" t="s">
        <v>633</v>
      </c>
      <c r="C395" s="751"/>
      <c r="D395" s="168"/>
      <c r="E395" s="335"/>
      <c r="F395" s="123"/>
      <c r="G395" s="123"/>
      <c r="H395" s="401"/>
      <c r="I395" s="123"/>
      <c r="J395" s="123"/>
      <c r="K395" s="123"/>
      <c r="L395" s="123"/>
      <c r="M395" s="123"/>
      <c r="N395" s="123"/>
      <c r="O395" s="123"/>
      <c r="P395" s="123"/>
      <c r="Q395" s="123"/>
      <c r="R395" s="123"/>
      <c r="S395" s="123"/>
      <c r="T395" s="123"/>
      <c r="U395" s="123"/>
      <c r="V395" s="123"/>
      <c r="W395" s="123"/>
      <c r="X395" s="123"/>
      <c r="Y395" s="123"/>
      <c r="Z395" s="123"/>
      <c r="AA395" s="123"/>
      <c r="AB395" s="123"/>
      <c r="AC395" s="123"/>
      <c r="AD395" s="123"/>
      <c r="AE395" s="123"/>
      <c r="AF395" s="123"/>
      <c r="AG395" s="123"/>
      <c r="AH395" s="123"/>
      <c r="AI395" s="123"/>
      <c r="AJ395" s="123"/>
      <c r="AK395" s="123"/>
      <c r="AL395" s="123"/>
      <c r="AM395" s="123"/>
      <c r="AN395" s="123"/>
      <c r="AO395" s="123"/>
      <c r="AP395" s="123"/>
      <c r="AQ395" s="123"/>
      <c r="AR395" s="123"/>
      <c r="AS395" s="123"/>
      <c r="AT395" s="123"/>
      <c r="AU395" s="123"/>
      <c r="AV395" s="123"/>
      <c r="AW395" s="123"/>
      <c r="AX395" s="123"/>
      <c r="AY395" s="123"/>
      <c r="AZ395" s="123"/>
      <c r="BA395" s="123"/>
      <c r="BB395" s="123"/>
      <c r="BC395" s="123"/>
      <c r="BD395" s="123"/>
      <c r="BE395" s="123"/>
      <c r="BF395" s="123"/>
      <c r="BG395" s="123"/>
      <c r="BH395" s="123"/>
      <c r="BI395" s="123"/>
      <c r="BJ395" s="123"/>
      <c r="BK395" s="123"/>
      <c r="BL395" s="123"/>
      <c r="BM395" s="123"/>
      <c r="BN395" s="123"/>
      <c r="BO395" s="123"/>
      <c r="BP395" s="123"/>
      <c r="BQ395" s="123"/>
      <c r="BR395" s="123"/>
      <c r="BS395" s="123"/>
      <c r="BT395" s="123"/>
      <c r="BU395" s="123"/>
      <c r="BV395" s="123"/>
      <c r="BW395" s="123"/>
      <c r="BX395" s="123"/>
      <c r="BY395" s="123"/>
      <c r="BZ395" s="123"/>
      <c r="CA395" s="123"/>
      <c r="CB395" s="123"/>
      <c r="CC395" s="123"/>
      <c r="CD395" s="123"/>
      <c r="CE395" s="123"/>
      <c r="CF395" s="123"/>
      <c r="CG395" s="123"/>
      <c r="CH395" s="123"/>
      <c r="CI395" s="123"/>
      <c r="CJ395" s="123"/>
      <c r="CK395" s="123"/>
      <c r="CL395" s="123"/>
      <c r="CM395" s="123"/>
      <c r="CN395" s="123"/>
      <c r="CO395" s="123"/>
      <c r="CP395" s="123"/>
      <c r="CQ395" s="123"/>
      <c r="CR395" s="123"/>
      <c r="CS395" s="123"/>
      <c r="CT395" s="123"/>
      <c r="CU395" s="123"/>
      <c r="CV395" s="123"/>
      <c r="CW395" s="123"/>
      <c r="CX395" s="123"/>
      <c r="CY395" s="123"/>
      <c r="CZ395" s="123"/>
      <c r="DA395" s="123"/>
      <c r="DB395" s="123"/>
      <c r="DC395" s="123"/>
      <c r="DD395" s="123"/>
      <c r="DE395" s="123"/>
      <c r="DF395" s="123"/>
      <c r="DG395" s="123"/>
      <c r="DH395" s="123"/>
      <c r="DI395" s="123"/>
      <c r="DJ395" s="123"/>
      <c r="DK395" s="123"/>
      <c r="DL395" s="123"/>
      <c r="DM395" s="123"/>
      <c r="DN395" s="123"/>
      <c r="DO395" s="123"/>
      <c r="DP395" s="123"/>
      <c r="DQ395" s="123"/>
      <c r="DR395" s="123"/>
      <c r="DS395" s="123"/>
      <c r="DT395" s="123"/>
      <c r="DU395" s="123"/>
      <c r="DV395" s="123"/>
      <c r="DW395" s="123"/>
      <c r="DX395" s="123"/>
      <c r="DY395" s="123"/>
      <c r="DZ395" s="123"/>
      <c r="EA395" s="123"/>
      <c r="EB395" s="123"/>
      <c r="EC395" s="123"/>
      <c r="ED395" s="123"/>
      <c r="EE395" s="123"/>
      <c r="EF395" s="123"/>
      <c r="EG395" s="123"/>
      <c r="EH395" s="123"/>
      <c r="EI395" s="123"/>
      <c r="EJ395" s="123"/>
      <c r="EK395" s="123"/>
      <c r="EL395" s="123"/>
      <c r="EM395" s="123"/>
      <c r="EN395" s="123"/>
      <c r="EO395" s="123"/>
      <c r="EP395" s="123"/>
      <c r="EQ395" s="123"/>
      <c r="ER395" s="123"/>
      <c r="ES395" s="123"/>
      <c r="ET395" s="123"/>
      <c r="EU395" s="123"/>
      <c r="EV395" s="123"/>
      <c r="EW395" s="123"/>
      <c r="EX395" s="123"/>
      <c r="EY395" s="123"/>
      <c r="EZ395" s="123"/>
      <c r="FA395" s="123"/>
      <c r="FB395" s="123"/>
      <c r="FC395" s="123"/>
      <c r="FD395" s="123"/>
      <c r="FE395" s="123"/>
      <c r="FF395" s="123"/>
      <c r="FG395" s="123"/>
      <c r="FH395" s="123"/>
      <c r="FI395" s="123"/>
      <c r="FJ395" s="123"/>
      <c r="FK395" s="123"/>
      <c r="FL395" s="123"/>
      <c r="FM395" s="123"/>
      <c r="FN395" s="123"/>
      <c r="FO395" s="123"/>
      <c r="FP395" s="123"/>
      <c r="FQ395" s="123"/>
      <c r="FR395" s="123"/>
      <c r="FS395" s="123"/>
      <c r="FT395" s="123"/>
      <c r="FU395" s="123"/>
      <c r="FV395" s="123"/>
      <c r="FW395" s="123"/>
      <c r="FX395" s="123"/>
      <c r="FY395" s="123"/>
      <c r="FZ395" s="123"/>
      <c r="GA395" s="123"/>
      <c r="GB395" s="123"/>
      <c r="GC395" s="123"/>
      <c r="GD395" s="123"/>
      <c r="GE395" s="123"/>
      <c r="GF395" s="123"/>
      <c r="GG395" s="123"/>
      <c r="GH395" s="123"/>
      <c r="GI395" s="123"/>
      <c r="GJ395" s="123"/>
      <c r="GK395" s="123"/>
      <c r="GL395" s="123"/>
      <c r="GM395" s="123"/>
      <c r="GN395" s="123"/>
      <c r="GO395" s="123"/>
      <c r="GP395" s="123"/>
      <c r="GQ395" s="123"/>
      <c r="GR395" s="123"/>
      <c r="GS395" s="123"/>
      <c r="GT395" s="123"/>
      <c r="GU395" s="123"/>
      <c r="GV395" s="123"/>
      <c r="GW395" s="123"/>
      <c r="GX395" s="123"/>
      <c r="GY395" s="123"/>
      <c r="GZ395" s="123"/>
      <c r="HA395" s="123"/>
      <c r="HB395" s="123"/>
      <c r="HC395" s="123"/>
      <c r="HD395" s="123"/>
      <c r="HE395" s="123"/>
      <c r="HF395" s="123"/>
      <c r="HG395" s="123"/>
      <c r="HH395" s="123"/>
      <c r="HI395" s="123"/>
      <c r="HJ395" s="123"/>
      <c r="HK395" s="123"/>
      <c r="HL395" s="123"/>
      <c r="HM395" s="123"/>
      <c r="HN395" s="123"/>
      <c r="HO395" s="123"/>
      <c r="HP395" s="123"/>
      <c r="HQ395" s="123"/>
      <c r="HR395" s="123"/>
      <c r="HS395" s="123"/>
      <c r="HT395" s="123"/>
      <c r="HU395" s="123"/>
      <c r="HV395" s="123"/>
      <c r="HW395" s="123"/>
      <c r="HX395" s="123"/>
      <c r="HY395" s="123"/>
      <c r="HZ395" s="123"/>
      <c r="IA395" s="123"/>
      <c r="IB395" s="123"/>
      <c r="IC395" s="123"/>
      <c r="ID395" s="123"/>
      <c r="IE395" s="123"/>
      <c r="IF395" s="123"/>
      <c r="IG395" s="123"/>
      <c r="IH395" s="123"/>
      <c r="II395" s="123"/>
      <c r="IJ395" s="123"/>
      <c r="IK395" s="123"/>
      <c r="IL395" s="123"/>
      <c r="IM395" s="123"/>
      <c r="IN395" s="123"/>
      <c r="IO395" s="123"/>
      <c r="IP395" s="123"/>
      <c r="IQ395" s="123"/>
      <c r="IR395" s="123"/>
      <c r="IS395" s="123"/>
      <c r="IT395" s="123"/>
      <c r="IU395" s="123"/>
    </row>
    <row r="396" spans="1:255" s="124" customFormat="1" ht="23.5" customHeight="1">
      <c r="A396" s="167"/>
      <c r="B396" s="751" t="s">
        <v>629</v>
      </c>
      <c r="C396" s="751"/>
      <c r="D396" s="168"/>
      <c r="E396" s="235"/>
      <c r="F396" s="123"/>
      <c r="G396" s="123"/>
      <c r="H396" s="401"/>
      <c r="I396" s="123"/>
      <c r="J396" s="123"/>
      <c r="K396" s="123"/>
      <c r="L396" s="123"/>
      <c r="M396" s="123"/>
      <c r="N396" s="123"/>
      <c r="O396" s="123"/>
      <c r="P396" s="123"/>
      <c r="Q396" s="123"/>
      <c r="R396" s="123"/>
      <c r="S396" s="123"/>
      <c r="T396" s="123"/>
      <c r="U396" s="123"/>
      <c r="V396" s="123"/>
      <c r="W396" s="123"/>
      <c r="X396" s="123"/>
      <c r="Y396" s="123"/>
      <c r="Z396" s="123"/>
      <c r="AA396" s="123"/>
      <c r="AB396" s="123"/>
      <c r="AC396" s="123"/>
      <c r="AD396" s="123"/>
      <c r="AE396" s="123"/>
      <c r="AF396" s="123"/>
      <c r="AG396" s="123"/>
      <c r="AH396" s="123"/>
      <c r="AI396" s="123"/>
      <c r="AJ396" s="123"/>
      <c r="AK396" s="123"/>
      <c r="AL396" s="123"/>
      <c r="AM396" s="123"/>
      <c r="AN396" s="123"/>
      <c r="AO396" s="123"/>
      <c r="AP396" s="123"/>
      <c r="AQ396" s="123"/>
      <c r="AR396" s="123"/>
      <c r="AS396" s="123"/>
      <c r="AT396" s="123"/>
      <c r="AU396" s="123"/>
      <c r="AV396" s="123"/>
      <c r="AW396" s="123"/>
      <c r="AX396" s="123"/>
      <c r="AY396" s="123"/>
      <c r="AZ396" s="123"/>
      <c r="BA396" s="123"/>
      <c r="BB396" s="123"/>
      <c r="BC396" s="123"/>
      <c r="BD396" s="123"/>
      <c r="BE396" s="123"/>
      <c r="BF396" s="123"/>
      <c r="BG396" s="123"/>
      <c r="BH396" s="123"/>
      <c r="BI396" s="123"/>
      <c r="BJ396" s="123"/>
      <c r="BK396" s="123"/>
      <c r="BL396" s="123"/>
      <c r="BM396" s="123"/>
      <c r="BN396" s="123"/>
      <c r="BO396" s="123"/>
      <c r="BP396" s="123"/>
      <c r="BQ396" s="123"/>
      <c r="BR396" s="123"/>
      <c r="BS396" s="123"/>
      <c r="BT396" s="123"/>
      <c r="BU396" s="123"/>
      <c r="BV396" s="123"/>
      <c r="BW396" s="123"/>
      <c r="BX396" s="123"/>
      <c r="BY396" s="123"/>
      <c r="BZ396" s="123"/>
      <c r="CA396" s="123"/>
      <c r="CB396" s="123"/>
      <c r="CC396" s="123"/>
      <c r="CD396" s="123"/>
      <c r="CE396" s="123"/>
      <c r="CF396" s="123"/>
      <c r="CG396" s="123"/>
      <c r="CH396" s="123"/>
      <c r="CI396" s="123"/>
      <c r="CJ396" s="123"/>
      <c r="CK396" s="123"/>
      <c r="CL396" s="123"/>
      <c r="CM396" s="123"/>
      <c r="CN396" s="123"/>
      <c r="CO396" s="123"/>
      <c r="CP396" s="123"/>
      <c r="CQ396" s="123"/>
      <c r="CR396" s="123"/>
      <c r="CS396" s="123"/>
      <c r="CT396" s="123"/>
      <c r="CU396" s="123"/>
      <c r="CV396" s="123"/>
      <c r="CW396" s="123"/>
      <c r="CX396" s="123"/>
      <c r="CY396" s="123"/>
      <c r="CZ396" s="123"/>
      <c r="DA396" s="123"/>
      <c r="DB396" s="123"/>
      <c r="DC396" s="123"/>
      <c r="DD396" s="123"/>
      <c r="DE396" s="123"/>
      <c r="DF396" s="123"/>
      <c r="DG396" s="123"/>
      <c r="DH396" s="123"/>
      <c r="DI396" s="123"/>
      <c r="DJ396" s="123"/>
      <c r="DK396" s="123"/>
      <c r="DL396" s="123"/>
      <c r="DM396" s="123"/>
      <c r="DN396" s="123"/>
      <c r="DO396" s="123"/>
      <c r="DP396" s="123"/>
      <c r="DQ396" s="123"/>
      <c r="DR396" s="123"/>
      <c r="DS396" s="123"/>
      <c r="DT396" s="123"/>
      <c r="DU396" s="123"/>
      <c r="DV396" s="123"/>
      <c r="DW396" s="123"/>
      <c r="DX396" s="123"/>
      <c r="DY396" s="123"/>
      <c r="DZ396" s="123"/>
      <c r="EA396" s="123"/>
      <c r="EB396" s="123"/>
      <c r="EC396" s="123"/>
      <c r="ED396" s="123"/>
      <c r="EE396" s="123"/>
      <c r="EF396" s="123"/>
      <c r="EG396" s="123"/>
      <c r="EH396" s="123"/>
      <c r="EI396" s="123"/>
      <c r="EJ396" s="123"/>
      <c r="EK396" s="123"/>
      <c r="EL396" s="123"/>
      <c r="EM396" s="123"/>
      <c r="EN396" s="123"/>
      <c r="EO396" s="123"/>
      <c r="EP396" s="123"/>
      <c r="EQ396" s="123"/>
      <c r="ER396" s="123"/>
      <c r="ES396" s="123"/>
      <c r="ET396" s="123"/>
      <c r="EU396" s="123"/>
      <c r="EV396" s="123"/>
      <c r="EW396" s="123"/>
      <c r="EX396" s="123"/>
      <c r="EY396" s="123"/>
      <c r="EZ396" s="123"/>
      <c r="FA396" s="123"/>
      <c r="FB396" s="123"/>
      <c r="FC396" s="123"/>
      <c r="FD396" s="123"/>
      <c r="FE396" s="123"/>
      <c r="FF396" s="123"/>
      <c r="FG396" s="123"/>
      <c r="FH396" s="123"/>
      <c r="FI396" s="123"/>
      <c r="FJ396" s="123"/>
      <c r="FK396" s="123"/>
      <c r="FL396" s="123"/>
      <c r="FM396" s="123"/>
      <c r="FN396" s="123"/>
      <c r="FO396" s="123"/>
      <c r="FP396" s="123"/>
      <c r="FQ396" s="123"/>
      <c r="FR396" s="123"/>
      <c r="FS396" s="123"/>
      <c r="FT396" s="123"/>
      <c r="FU396" s="123"/>
      <c r="FV396" s="123"/>
      <c r="FW396" s="123"/>
      <c r="FX396" s="123"/>
      <c r="FY396" s="123"/>
      <c r="FZ396" s="123"/>
      <c r="GA396" s="123"/>
      <c r="GB396" s="123"/>
      <c r="GC396" s="123"/>
      <c r="GD396" s="123"/>
      <c r="GE396" s="123"/>
      <c r="GF396" s="123"/>
      <c r="GG396" s="123"/>
      <c r="GH396" s="123"/>
      <c r="GI396" s="123"/>
      <c r="GJ396" s="123"/>
      <c r="GK396" s="123"/>
      <c r="GL396" s="123"/>
      <c r="GM396" s="123"/>
      <c r="GN396" s="123"/>
      <c r="GO396" s="123"/>
      <c r="GP396" s="123"/>
      <c r="GQ396" s="123"/>
      <c r="GR396" s="123"/>
      <c r="GS396" s="123"/>
      <c r="GT396" s="123"/>
      <c r="GU396" s="123"/>
      <c r="GV396" s="123"/>
      <c r="GW396" s="123"/>
      <c r="GX396" s="123"/>
      <c r="GY396" s="123"/>
      <c r="GZ396" s="123"/>
      <c r="HA396" s="123"/>
      <c r="HB396" s="123"/>
      <c r="HC396" s="123"/>
      <c r="HD396" s="123"/>
      <c r="HE396" s="123"/>
      <c r="HF396" s="123"/>
      <c r="HG396" s="123"/>
      <c r="HH396" s="123"/>
      <c r="HI396" s="123"/>
      <c r="HJ396" s="123"/>
      <c r="HK396" s="123"/>
      <c r="HL396" s="123"/>
      <c r="HM396" s="123"/>
      <c r="HN396" s="123"/>
      <c r="HO396" s="123"/>
      <c r="HP396" s="123"/>
      <c r="HQ396" s="123"/>
      <c r="HR396" s="123"/>
      <c r="HS396" s="123"/>
      <c r="HT396" s="123"/>
      <c r="HU396" s="123"/>
      <c r="HV396" s="123"/>
      <c r="HW396" s="123"/>
      <c r="HX396" s="123"/>
      <c r="HY396" s="123"/>
      <c r="HZ396" s="123"/>
      <c r="IA396" s="123"/>
      <c r="IB396" s="123"/>
      <c r="IC396" s="123"/>
      <c r="ID396" s="123"/>
      <c r="IE396" s="123"/>
      <c r="IF396" s="123"/>
      <c r="IG396" s="123"/>
      <c r="IH396" s="123"/>
      <c r="II396" s="123"/>
      <c r="IJ396" s="123"/>
      <c r="IK396" s="123"/>
      <c r="IL396" s="123"/>
      <c r="IM396" s="123"/>
      <c r="IN396" s="123"/>
      <c r="IO396" s="123"/>
      <c r="IP396" s="123"/>
      <c r="IQ396" s="123"/>
      <c r="IR396" s="123"/>
      <c r="IS396" s="123"/>
      <c r="IT396" s="123"/>
      <c r="IU396" s="123"/>
    </row>
    <row r="397" spans="1:255" s="124" customFormat="1" ht="23.5" customHeight="1">
      <c r="A397" s="167"/>
      <c r="B397" s="751" t="s">
        <v>630</v>
      </c>
      <c r="C397" s="751"/>
      <c r="D397" s="168"/>
      <c r="E397" s="235"/>
      <c r="F397" s="123"/>
      <c r="G397" s="123"/>
      <c r="H397" s="401"/>
      <c r="I397" s="123"/>
      <c r="J397" s="123"/>
      <c r="K397" s="123"/>
      <c r="L397" s="123"/>
      <c r="M397" s="123"/>
      <c r="N397" s="123"/>
      <c r="O397" s="123"/>
      <c r="P397" s="123"/>
      <c r="Q397" s="123"/>
      <c r="R397" s="123"/>
      <c r="S397" s="123"/>
      <c r="T397" s="123"/>
      <c r="U397" s="123"/>
      <c r="V397" s="123"/>
      <c r="W397" s="123"/>
      <c r="X397" s="123"/>
      <c r="Y397" s="123"/>
      <c r="Z397" s="123"/>
      <c r="AA397" s="123"/>
      <c r="AB397" s="123"/>
      <c r="AC397" s="123"/>
      <c r="AD397" s="123"/>
      <c r="AE397" s="123"/>
      <c r="AF397" s="123"/>
      <c r="AG397" s="123"/>
      <c r="AH397" s="123"/>
      <c r="AI397" s="123"/>
      <c r="AJ397" s="123"/>
      <c r="AK397" s="123"/>
      <c r="AL397" s="123"/>
      <c r="AM397" s="123"/>
      <c r="AN397" s="123"/>
      <c r="AO397" s="123"/>
      <c r="AP397" s="123"/>
      <c r="AQ397" s="123"/>
      <c r="AR397" s="123"/>
      <c r="AS397" s="123"/>
      <c r="AT397" s="123"/>
      <c r="AU397" s="123"/>
      <c r="AV397" s="123"/>
      <c r="AW397" s="123"/>
      <c r="AX397" s="123"/>
      <c r="AY397" s="123"/>
      <c r="AZ397" s="123"/>
      <c r="BA397" s="123"/>
      <c r="BB397" s="123"/>
      <c r="BC397" s="123"/>
      <c r="BD397" s="123"/>
      <c r="BE397" s="123"/>
      <c r="BF397" s="123"/>
      <c r="BG397" s="123"/>
      <c r="BH397" s="123"/>
      <c r="BI397" s="123"/>
      <c r="BJ397" s="123"/>
      <c r="BK397" s="123"/>
      <c r="BL397" s="123"/>
      <c r="BM397" s="123"/>
      <c r="BN397" s="123"/>
      <c r="BO397" s="123"/>
      <c r="BP397" s="123"/>
      <c r="BQ397" s="123"/>
      <c r="BR397" s="123"/>
      <c r="BS397" s="123"/>
      <c r="BT397" s="123"/>
      <c r="BU397" s="123"/>
      <c r="BV397" s="123"/>
      <c r="BW397" s="123"/>
      <c r="BX397" s="123"/>
      <c r="BY397" s="123"/>
      <c r="BZ397" s="123"/>
      <c r="CA397" s="123"/>
      <c r="CB397" s="123"/>
      <c r="CC397" s="123"/>
      <c r="CD397" s="123"/>
      <c r="CE397" s="123"/>
      <c r="CF397" s="123"/>
      <c r="CG397" s="123"/>
      <c r="CH397" s="123"/>
      <c r="CI397" s="123"/>
      <c r="CJ397" s="123"/>
      <c r="CK397" s="123"/>
      <c r="CL397" s="123"/>
      <c r="CM397" s="123"/>
      <c r="CN397" s="123"/>
      <c r="CO397" s="123"/>
      <c r="CP397" s="123"/>
      <c r="CQ397" s="123"/>
      <c r="CR397" s="123"/>
      <c r="CS397" s="123"/>
      <c r="CT397" s="123"/>
      <c r="CU397" s="123"/>
      <c r="CV397" s="123"/>
      <c r="CW397" s="123"/>
      <c r="CX397" s="123"/>
      <c r="CY397" s="123"/>
      <c r="CZ397" s="123"/>
      <c r="DA397" s="123"/>
      <c r="DB397" s="123"/>
      <c r="DC397" s="123"/>
      <c r="DD397" s="123"/>
      <c r="DE397" s="123"/>
      <c r="DF397" s="123"/>
      <c r="DG397" s="123"/>
      <c r="DH397" s="123"/>
      <c r="DI397" s="123"/>
      <c r="DJ397" s="123"/>
      <c r="DK397" s="123"/>
      <c r="DL397" s="123"/>
      <c r="DM397" s="123"/>
      <c r="DN397" s="123"/>
      <c r="DO397" s="123"/>
      <c r="DP397" s="123"/>
      <c r="DQ397" s="123"/>
      <c r="DR397" s="123"/>
      <c r="DS397" s="123"/>
      <c r="DT397" s="123"/>
      <c r="DU397" s="123"/>
      <c r="DV397" s="123"/>
      <c r="DW397" s="123"/>
      <c r="DX397" s="123"/>
      <c r="DY397" s="123"/>
      <c r="DZ397" s="123"/>
      <c r="EA397" s="123"/>
      <c r="EB397" s="123"/>
      <c r="EC397" s="123"/>
      <c r="ED397" s="123"/>
      <c r="EE397" s="123"/>
      <c r="EF397" s="123"/>
      <c r="EG397" s="123"/>
      <c r="EH397" s="123"/>
      <c r="EI397" s="123"/>
      <c r="EJ397" s="123"/>
      <c r="EK397" s="123"/>
      <c r="EL397" s="123"/>
      <c r="EM397" s="123"/>
      <c r="EN397" s="123"/>
      <c r="EO397" s="123"/>
      <c r="EP397" s="123"/>
      <c r="EQ397" s="123"/>
      <c r="ER397" s="123"/>
      <c r="ES397" s="123"/>
      <c r="ET397" s="123"/>
      <c r="EU397" s="123"/>
      <c r="EV397" s="123"/>
      <c r="EW397" s="123"/>
      <c r="EX397" s="123"/>
      <c r="EY397" s="123"/>
      <c r="EZ397" s="123"/>
      <c r="FA397" s="123"/>
      <c r="FB397" s="123"/>
      <c r="FC397" s="123"/>
      <c r="FD397" s="123"/>
      <c r="FE397" s="123"/>
      <c r="FF397" s="123"/>
      <c r="FG397" s="123"/>
      <c r="FH397" s="123"/>
      <c r="FI397" s="123"/>
      <c r="FJ397" s="123"/>
      <c r="FK397" s="123"/>
      <c r="FL397" s="123"/>
      <c r="FM397" s="123"/>
      <c r="FN397" s="123"/>
      <c r="FO397" s="123"/>
      <c r="FP397" s="123"/>
      <c r="FQ397" s="123"/>
      <c r="FR397" s="123"/>
      <c r="FS397" s="123"/>
      <c r="FT397" s="123"/>
      <c r="FU397" s="123"/>
      <c r="FV397" s="123"/>
      <c r="FW397" s="123"/>
      <c r="FX397" s="123"/>
      <c r="FY397" s="123"/>
      <c r="FZ397" s="123"/>
      <c r="GA397" s="123"/>
      <c r="GB397" s="123"/>
      <c r="GC397" s="123"/>
      <c r="GD397" s="123"/>
      <c r="GE397" s="123"/>
      <c r="GF397" s="123"/>
      <c r="GG397" s="123"/>
      <c r="GH397" s="123"/>
      <c r="GI397" s="123"/>
      <c r="GJ397" s="123"/>
      <c r="GK397" s="123"/>
      <c r="GL397" s="123"/>
      <c r="GM397" s="123"/>
      <c r="GN397" s="123"/>
      <c r="GO397" s="123"/>
      <c r="GP397" s="123"/>
      <c r="GQ397" s="123"/>
      <c r="GR397" s="123"/>
      <c r="GS397" s="123"/>
      <c r="GT397" s="123"/>
      <c r="GU397" s="123"/>
      <c r="GV397" s="123"/>
      <c r="GW397" s="123"/>
      <c r="GX397" s="123"/>
      <c r="GY397" s="123"/>
      <c r="GZ397" s="123"/>
      <c r="HA397" s="123"/>
      <c r="HB397" s="123"/>
      <c r="HC397" s="123"/>
      <c r="HD397" s="123"/>
      <c r="HE397" s="123"/>
      <c r="HF397" s="123"/>
      <c r="HG397" s="123"/>
      <c r="HH397" s="123"/>
      <c r="HI397" s="123"/>
      <c r="HJ397" s="123"/>
      <c r="HK397" s="123"/>
      <c r="HL397" s="123"/>
      <c r="HM397" s="123"/>
      <c r="HN397" s="123"/>
      <c r="HO397" s="123"/>
      <c r="HP397" s="123"/>
      <c r="HQ397" s="123"/>
      <c r="HR397" s="123"/>
      <c r="HS397" s="123"/>
      <c r="HT397" s="123"/>
      <c r="HU397" s="123"/>
      <c r="HV397" s="123"/>
      <c r="HW397" s="123"/>
      <c r="HX397" s="123"/>
      <c r="HY397" s="123"/>
      <c r="HZ397" s="123"/>
      <c r="IA397" s="123"/>
      <c r="IB397" s="123"/>
      <c r="IC397" s="123"/>
      <c r="ID397" s="123"/>
      <c r="IE397" s="123"/>
      <c r="IF397" s="123"/>
      <c r="IG397" s="123"/>
      <c r="IH397" s="123"/>
      <c r="II397" s="123"/>
      <c r="IJ397" s="123"/>
      <c r="IK397" s="123"/>
      <c r="IL397" s="123"/>
      <c r="IM397" s="123"/>
      <c r="IN397" s="123"/>
      <c r="IO397" s="123"/>
      <c r="IP397" s="123"/>
      <c r="IQ397" s="123"/>
      <c r="IR397" s="123"/>
      <c r="IS397" s="123"/>
      <c r="IT397" s="123"/>
      <c r="IU397" s="123"/>
    </row>
    <row r="398" spans="1:255" s="124" customFormat="1" ht="23.5" customHeight="1">
      <c r="A398" s="167"/>
      <c r="B398" s="840" t="s">
        <v>631</v>
      </c>
      <c r="C398" s="840"/>
      <c r="D398" s="169"/>
      <c r="E398" s="170" t="s">
        <v>387</v>
      </c>
      <c r="F398" s="123"/>
      <c r="G398" s="123"/>
      <c r="H398" s="401"/>
      <c r="I398" s="123"/>
      <c r="J398" s="123"/>
      <c r="K398" s="123"/>
      <c r="L398" s="123"/>
      <c r="M398" s="123"/>
      <c r="N398" s="123"/>
      <c r="O398" s="123"/>
      <c r="P398" s="123"/>
      <c r="Q398" s="123"/>
      <c r="R398" s="123"/>
      <c r="S398" s="123"/>
      <c r="T398" s="123"/>
      <c r="U398" s="123"/>
      <c r="V398" s="123"/>
      <c r="W398" s="123"/>
      <c r="X398" s="123"/>
      <c r="Y398" s="123"/>
      <c r="Z398" s="123"/>
      <c r="AA398" s="123"/>
      <c r="AB398" s="123"/>
      <c r="AC398" s="123"/>
      <c r="AD398" s="123"/>
      <c r="AE398" s="123"/>
      <c r="AF398" s="123"/>
      <c r="AG398" s="123"/>
      <c r="AH398" s="123"/>
      <c r="AI398" s="123"/>
      <c r="AJ398" s="123"/>
      <c r="AK398" s="123"/>
      <c r="AL398" s="123"/>
      <c r="AM398" s="123"/>
      <c r="AN398" s="123"/>
      <c r="AO398" s="123"/>
      <c r="AP398" s="123"/>
      <c r="AQ398" s="123"/>
      <c r="AR398" s="123"/>
      <c r="AS398" s="123"/>
      <c r="AT398" s="123"/>
      <c r="AU398" s="123"/>
      <c r="AV398" s="123"/>
      <c r="AW398" s="123"/>
      <c r="AX398" s="123"/>
      <c r="AY398" s="123"/>
      <c r="AZ398" s="123"/>
      <c r="BA398" s="123"/>
      <c r="BB398" s="123"/>
      <c r="BC398" s="123"/>
      <c r="BD398" s="123"/>
      <c r="BE398" s="123"/>
      <c r="BF398" s="123"/>
      <c r="BG398" s="123"/>
      <c r="BH398" s="123"/>
      <c r="BI398" s="123"/>
      <c r="BJ398" s="123"/>
      <c r="BK398" s="123"/>
      <c r="BL398" s="123"/>
      <c r="BM398" s="123"/>
      <c r="BN398" s="123"/>
      <c r="BO398" s="123"/>
      <c r="BP398" s="123"/>
      <c r="BQ398" s="123"/>
      <c r="BR398" s="123"/>
      <c r="BS398" s="123"/>
      <c r="BT398" s="123"/>
      <c r="BU398" s="123"/>
      <c r="BV398" s="123"/>
      <c r="BW398" s="123"/>
      <c r="BX398" s="123"/>
      <c r="BY398" s="123"/>
      <c r="BZ398" s="123"/>
      <c r="CA398" s="123"/>
      <c r="CB398" s="123"/>
      <c r="CC398" s="123"/>
      <c r="CD398" s="123"/>
      <c r="CE398" s="123"/>
      <c r="CF398" s="123"/>
      <c r="CG398" s="123"/>
      <c r="CH398" s="123"/>
      <c r="CI398" s="123"/>
      <c r="CJ398" s="123"/>
      <c r="CK398" s="123"/>
      <c r="CL398" s="123"/>
      <c r="CM398" s="123"/>
      <c r="CN398" s="123"/>
      <c r="CO398" s="123"/>
      <c r="CP398" s="123"/>
      <c r="CQ398" s="123"/>
      <c r="CR398" s="123"/>
      <c r="CS398" s="123"/>
      <c r="CT398" s="123"/>
      <c r="CU398" s="123"/>
      <c r="CV398" s="123"/>
      <c r="CW398" s="123"/>
      <c r="CX398" s="123"/>
      <c r="CY398" s="123"/>
      <c r="CZ398" s="123"/>
      <c r="DA398" s="123"/>
      <c r="DB398" s="123"/>
      <c r="DC398" s="123"/>
      <c r="DD398" s="123"/>
      <c r="DE398" s="123"/>
      <c r="DF398" s="123"/>
      <c r="DG398" s="123"/>
      <c r="DH398" s="123"/>
      <c r="DI398" s="123"/>
      <c r="DJ398" s="123"/>
      <c r="DK398" s="123"/>
      <c r="DL398" s="123"/>
      <c r="DM398" s="123"/>
      <c r="DN398" s="123"/>
      <c r="DO398" s="123"/>
      <c r="DP398" s="123"/>
      <c r="DQ398" s="123"/>
      <c r="DR398" s="123"/>
      <c r="DS398" s="123"/>
      <c r="DT398" s="123"/>
      <c r="DU398" s="123"/>
      <c r="DV398" s="123"/>
      <c r="DW398" s="123"/>
      <c r="DX398" s="123"/>
      <c r="DY398" s="123"/>
      <c r="DZ398" s="123"/>
      <c r="EA398" s="123"/>
      <c r="EB398" s="123"/>
      <c r="EC398" s="123"/>
      <c r="ED398" s="123"/>
      <c r="EE398" s="123"/>
      <c r="EF398" s="123"/>
      <c r="EG398" s="123"/>
      <c r="EH398" s="123"/>
      <c r="EI398" s="123"/>
      <c r="EJ398" s="123"/>
      <c r="EK398" s="123"/>
      <c r="EL398" s="123"/>
      <c r="EM398" s="123"/>
      <c r="EN398" s="123"/>
      <c r="EO398" s="123"/>
      <c r="EP398" s="123"/>
      <c r="EQ398" s="123"/>
      <c r="ER398" s="123"/>
      <c r="ES398" s="123"/>
      <c r="ET398" s="123"/>
      <c r="EU398" s="123"/>
      <c r="EV398" s="123"/>
      <c r="EW398" s="123"/>
      <c r="EX398" s="123"/>
      <c r="EY398" s="123"/>
      <c r="EZ398" s="123"/>
      <c r="FA398" s="123"/>
      <c r="FB398" s="123"/>
      <c r="FC398" s="123"/>
      <c r="FD398" s="123"/>
      <c r="FE398" s="123"/>
      <c r="FF398" s="123"/>
      <c r="FG398" s="123"/>
      <c r="FH398" s="123"/>
      <c r="FI398" s="123"/>
      <c r="FJ398" s="123"/>
      <c r="FK398" s="123"/>
      <c r="FL398" s="123"/>
      <c r="FM398" s="123"/>
      <c r="FN398" s="123"/>
      <c r="FO398" s="123"/>
      <c r="FP398" s="123"/>
      <c r="FQ398" s="123"/>
      <c r="FR398" s="123"/>
      <c r="FS398" s="123"/>
      <c r="FT398" s="123"/>
      <c r="FU398" s="123"/>
      <c r="FV398" s="123"/>
      <c r="FW398" s="123"/>
      <c r="FX398" s="123"/>
      <c r="FY398" s="123"/>
      <c r="FZ398" s="123"/>
      <c r="GA398" s="123"/>
      <c r="GB398" s="123"/>
      <c r="GC398" s="123"/>
      <c r="GD398" s="123"/>
      <c r="GE398" s="123"/>
      <c r="GF398" s="123"/>
      <c r="GG398" s="123"/>
      <c r="GH398" s="123"/>
      <c r="GI398" s="123"/>
      <c r="GJ398" s="123"/>
      <c r="GK398" s="123"/>
      <c r="GL398" s="123"/>
      <c r="GM398" s="123"/>
      <c r="GN398" s="123"/>
      <c r="GO398" s="123"/>
      <c r="GP398" s="123"/>
      <c r="GQ398" s="123"/>
      <c r="GR398" s="123"/>
      <c r="GS398" s="123"/>
      <c r="GT398" s="123"/>
      <c r="GU398" s="123"/>
      <c r="GV398" s="123"/>
      <c r="GW398" s="123"/>
      <c r="GX398" s="123"/>
      <c r="GY398" s="123"/>
      <c r="GZ398" s="123"/>
      <c r="HA398" s="123"/>
      <c r="HB398" s="123"/>
      <c r="HC398" s="123"/>
      <c r="HD398" s="123"/>
      <c r="HE398" s="123"/>
      <c r="HF398" s="123"/>
      <c r="HG398" s="123"/>
      <c r="HH398" s="123"/>
      <c r="HI398" s="123"/>
      <c r="HJ398" s="123"/>
      <c r="HK398" s="123"/>
      <c r="HL398" s="123"/>
      <c r="HM398" s="123"/>
      <c r="HN398" s="123"/>
      <c r="HO398" s="123"/>
      <c r="HP398" s="123"/>
      <c r="HQ398" s="123"/>
      <c r="HR398" s="123"/>
      <c r="HS398" s="123"/>
      <c r="HT398" s="123"/>
      <c r="HU398" s="123"/>
      <c r="HV398" s="123"/>
      <c r="HW398" s="123"/>
      <c r="HX398" s="123"/>
      <c r="HY398" s="123"/>
      <c r="HZ398" s="123"/>
      <c r="IA398" s="123"/>
      <c r="IB398" s="123"/>
      <c r="IC398" s="123"/>
      <c r="ID398" s="123"/>
      <c r="IE398" s="123"/>
      <c r="IF398" s="123"/>
      <c r="IG398" s="123"/>
      <c r="IH398" s="123"/>
      <c r="II398" s="123"/>
      <c r="IJ398" s="123"/>
      <c r="IK398" s="123"/>
      <c r="IL398" s="123"/>
      <c r="IM398" s="123"/>
      <c r="IN398" s="123"/>
      <c r="IO398" s="123"/>
      <c r="IP398" s="123"/>
      <c r="IQ398" s="123"/>
      <c r="IR398" s="123"/>
      <c r="IS398" s="123"/>
      <c r="IT398" s="123"/>
      <c r="IU398" s="123"/>
    </row>
    <row r="399" spans="1:255" s="124" customFormat="1" ht="23.5" customHeight="1">
      <c r="A399" s="167"/>
      <c r="B399" s="752"/>
      <c r="C399" s="752"/>
      <c r="D399" s="752"/>
      <c r="E399" s="752"/>
      <c r="F399" s="123"/>
      <c r="G399" s="123"/>
      <c r="H399" s="401"/>
      <c r="I399" s="123"/>
      <c r="J399" s="123"/>
      <c r="K399" s="123"/>
      <c r="L399" s="123"/>
      <c r="M399" s="123"/>
      <c r="N399" s="123"/>
      <c r="O399" s="123"/>
      <c r="P399" s="123"/>
      <c r="Q399" s="123"/>
      <c r="R399" s="123"/>
      <c r="S399" s="123"/>
      <c r="T399" s="123"/>
      <c r="U399" s="123"/>
      <c r="V399" s="123"/>
      <c r="W399" s="123"/>
      <c r="X399" s="123"/>
      <c r="Y399" s="123"/>
      <c r="Z399" s="123"/>
      <c r="AA399" s="123"/>
      <c r="AB399" s="123"/>
      <c r="AC399" s="123"/>
      <c r="AD399" s="123"/>
      <c r="AE399" s="123"/>
      <c r="AF399" s="123"/>
      <c r="AG399" s="123"/>
      <c r="AH399" s="123"/>
      <c r="AI399" s="123"/>
      <c r="AJ399" s="123"/>
      <c r="AK399" s="123"/>
      <c r="AL399" s="123"/>
      <c r="AM399" s="123"/>
      <c r="AN399" s="123"/>
      <c r="AO399" s="123"/>
      <c r="AP399" s="123"/>
      <c r="AQ399" s="123"/>
      <c r="AR399" s="123"/>
      <c r="AS399" s="123"/>
      <c r="AT399" s="123"/>
      <c r="AU399" s="123"/>
      <c r="AV399" s="123"/>
      <c r="AW399" s="123"/>
      <c r="AX399" s="123"/>
      <c r="AY399" s="123"/>
      <c r="AZ399" s="123"/>
      <c r="BA399" s="123"/>
      <c r="BB399" s="123"/>
      <c r="BC399" s="123"/>
      <c r="BD399" s="123"/>
      <c r="BE399" s="123"/>
      <c r="BF399" s="123"/>
      <c r="BG399" s="123"/>
      <c r="BH399" s="123"/>
      <c r="BI399" s="123"/>
      <c r="BJ399" s="123"/>
      <c r="BK399" s="123"/>
      <c r="BL399" s="123"/>
      <c r="BM399" s="123"/>
      <c r="BN399" s="123"/>
      <c r="BO399" s="123"/>
      <c r="BP399" s="123"/>
      <c r="BQ399" s="123"/>
      <c r="BR399" s="123"/>
      <c r="BS399" s="123"/>
      <c r="BT399" s="123"/>
      <c r="BU399" s="123"/>
      <c r="BV399" s="123"/>
      <c r="BW399" s="123"/>
      <c r="BX399" s="123"/>
      <c r="BY399" s="123"/>
      <c r="BZ399" s="123"/>
      <c r="CA399" s="123"/>
      <c r="CB399" s="123"/>
      <c r="CC399" s="123"/>
      <c r="CD399" s="123"/>
      <c r="CE399" s="123"/>
      <c r="CF399" s="123"/>
      <c r="CG399" s="123"/>
      <c r="CH399" s="123"/>
      <c r="CI399" s="123"/>
      <c r="CJ399" s="123"/>
      <c r="CK399" s="123"/>
      <c r="CL399" s="123"/>
      <c r="CM399" s="123"/>
      <c r="CN399" s="123"/>
      <c r="CO399" s="123"/>
      <c r="CP399" s="123"/>
      <c r="CQ399" s="123"/>
      <c r="CR399" s="123"/>
      <c r="CS399" s="123"/>
      <c r="CT399" s="123"/>
      <c r="CU399" s="123"/>
      <c r="CV399" s="123"/>
      <c r="CW399" s="123"/>
      <c r="CX399" s="123"/>
      <c r="CY399" s="123"/>
      <c r="CZ399" s="123"/>
      <c r="DA399" s="123"/>
      <c r="DB399" s="123"/>
      <c r="DC399" s="123"/>
      <c r="DD399" s="123"/>
      <c r="DE399" s="123"/>
      <c r="DF399" s="123"/>
      <c r="DG399" s="123"/>
      <c r="DH399" s="123"/>
      <c r="DI399" s="123"/>
      <c r="DJ399" s="123"/>
      <c r="DK399" s="123"/>
      <c r="DL399" s="123"/>
      <c r="DM399" s="123"/>
      <c r="DN399" s="123"/>
      <c r="DO399" s="123"/>
      <c r="DP399" s="123"/>
      <c r="DQ399" s="123"/>
      <c r="DR399" s="123"/>
      <c r="DS399" s="123"/>
      <c r="DT399" s="123"/>
      <c r="DU399" s="123"/>
      <c r="DV399" s="123"/>
      <c r="DW399" s="123"/>
      <c r="DX399" s="123"/>
      <c r="DY399" s="123"/>
      <c r="DZ399" s="123"/>
      <c r="EA399" s="123"/>
      <c r="EB399" s="123"/>
      <c r="EC399" s="123"/>
      <c r="ED399" s="123"/>
      <c r="EE399" s="123"/>
      <c r="EF399" s="123"/>
      <c r="EG399" s="123"/>
      <c r="EH399" s="123"/>
      <c r="EI399" s="123"/>
      <c r="EJ399" s="123"/>
      <c r="EK399" s="123"/>
      <c r="EL399" s="123"/>
      <c r="EM399" s="123"/>
      <c r="EN399" s="123"/>
      <c r="EO399" s="123"/>
      <c r="EP399" s="123"/>
      <c r="EQ399" s="123"/>
      <c r="ER399" s="123"/>
      <c r="ES399" s="123"/>
      <c r="ET399" s="123"/>
      <c r="EU399" s="123"/>
      <c r="EV399" s="123"/>
      <c r="EW399" s="123"/>
      <c r="EX399" s="123"/>
      <c r="EY399" s="123"/>
      <c r="EZ399" s="123"/>
      <c r="FA399" s="123"/>
      <c r="FB399" s="123"/>
      <c r="FC399" s="123"/>
      <c r="FD399" s="123"/>
      <c r="FE399" s="123"/>
      <c r="FF399" s="123"/>
      <c r="FG399" s="123"/>
      <c r="FH399" s="123"/>
      <c r="FI399" s="123"/>
      <c r="FJ399" s="123"/>
      <c r="FK399" s="123"/>
      <c r="FL399" s="123"/>
      <c r="FM399" s="123"/>
      <c r="FN399" s="123"/>
      <c r="FO399" s="123"/>
      <c r="FP399" s="123"/>
      <c r="FQ399" s="123"/>
      <c r="FR399" s="123"/>
      <c r="FS399" s="123"/>
      <c r="FT399" s="123"/>
      <c r="FU399" s="123"/>
      <c r="FV399" s="123"/>
      <c r="FW399" s="123"/>
      <c r="FX399" s="123"/>
      <c r="FY399" s="123"/>
      <c r="FZ399" s="123"/>
      <c r="GA399" s="123"/>
      <c r="GB399" s="123"/>
      <c r="GC399" s="123"/>
      <c r="GD399" s="123"/>
      <c r="GE399" s="123"/>
      <c r="GF399" s="123"/>
      <c r="GG399" s="123"/>
      <c r="GH399" s="123"/>
      <c r="GI399" s="123"/>
      <c r="GJ399" s="123"/>
      <c r="GK399" s="123"/>
      <c r="GL399" s="123"/>
      <c r="GM399" s="123"/>
      <c r="GN399" s="123"/>
      <c r="GO399" s="123"/>
      <c r="GP399" s="123"/>
      <c r="GQ399" s="123"/>
      <c r="GR399" s="123"/>
      <c r="GS399" s="123"/>
      <c r="GT399" s="123"/>
      <c r="GU399" s="123"/>
      <c r="GV399" s="123"/>
      <c r="GW399" s="123"/>
      <c r="GX399" s="123"/>
      <c r="GY399" s="123"/>
      <c r="GZ399" s="123"/>
      <c r="HA399" s="123"/>
      <c r="HB399" s="123"/>
      <c r="HC399" s="123"/>
      <c r="HD399" s="123"/>
      <c r="HE399" s="123"/>
      <c r="HF399" s="123"/>
      <c r="HG399" s="123"/>
      <c r="HH399" s="123"/>
      <c r="HI399" s="123"/>
      <c r="HJ399" s="123"/>
      <c r="HK399" s="123"/>
      <c r="HL399" s="123"/>
      <c r="HM399" s="123"/>
      <c r="HN399" s="123"/>
      <c r="HO399" s="123"/>
      <c r="HP399" s="123"/>
      <c r="HQ399" s="123"/>
      <c r="HR399" s="123"/>
      <c r="HS399" s="123"/>
      <c r="HT399" s="123"/>
      <c r="HU399" s="123"/>
      <c r="HV399" s="123"/>
      <c r="HW399" s="123"/>
      <c r="HX399" s="123"/>
      <c r="HY399" s="123"/>
      <c r="HZ399" s="123"/>
      <c r="IA399" s="123"/>
      <c r="IB399" s="123"/>
      <c r="IC399" s="123"/>
      <c r="ID399" s="123"/>
      <c r="IE399" s="123"/>
      <c r="IF399" s="123"/>
      <c r="IG399" s="123"/>
      <c r="IH399" s="123"/>
      <c r="II399" s="123"/>
      <c r="IJ399" s="123"/>
      <c r="IK399" s="123"/>
      <c r="IL399" s="123"/>
      <c r="IM399" s="123"/>
      <c r="IN399" s="123"/>
      <c r="IO399" s="123"/>
      <c r="IP399" s="123"/>
      <c r="IQ399" s="123"/>
      <c r="IR399" s="123"/>
      <c r="IS399" s="123"/>
      <c r="IT399" s="123"/>
      <c r="IU399" s="123"/>
    </row>
    <row r="400" spans="1:255" ht="20" customHeight="1">
      <c r="A400" s="91"/>
      <c r="B400" s="103"/>
      <c r="C400" s="104"/>
      <c r="D400" s="91"/>
      <c r="E400" s="230"/>
      <c r="F400" s="119"/>
    </row>
    <row r="401" spans="1:255" s="83" customFormat="1" ht="30" customHeight="1">
      <c r="A401" s="746" t="s">
        <v>696</v>
      </c>
      <c r="B401" s="747"/>
      <c r="C401" s="747"/>
      <c r="D401" s="747"/>
      <c r="E401" s="748"/>
      <c r="F401" s="82"/>
      <c r="G401" s="82"/>
      <c r="H401" s="391"/>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82"/>
      <c r="AK401" s="82"/>
      <c r="AL401" s="82"/>
      <c r="AM401" s="82"/>
      <c r="AN401" s="82"/>
      <c r="AO401" s="82"/>
      <c r="AP401" s="82"/>
      <c r="AQ401" s="82"/>
      <c r="AR401" s="82"/>
      <c r="AS401" s="82"/>
      <c r="AT401" s="82"/>
      <c r="AU401" s="82"/>
      <c r="AV401" s="82"/>
      <c r="AW401" s="82"/>
      <c r="AX401" s="82"/>
      <c r="AY401" s="82"/>
      <c r="AZ401" s="82"/>
      <c r="BA401" s="82"/>
      <c r="BB401" s="82"/>
      <c r="BC401" s="82"/>
      <c r="BD401" s="82"/>
      <c r="BE401" s="82"/>
      <c r="BF401" s="82"/>
      <c r="BG401" s="82"/>
      <c r="BH401" s="82"/>
      <c r="BI401" s="82"/>
      <c r="BJ401" s="82"/>
      <c r="BK401" s="82"/>
      <c r="BL401" s="82"/>
      <c r="BM401" s="82"/>
      <c r="BN401" s="82"/>
      <c r="BO401" s="82"/>
      <c r="BP401" s="82"/>
      <c r="BQ401" s="82"/>
      <c r="BR401" s="82"/>
      <c r="BS401" s="82"/>
      <c r="BT401" s="82"/>
      <c r="BU401" s="82"/>
      <c r="BV401" s="82"/>
      <c r="BW401" s="82"/>
      <c r="BX401" s="82"/>
      <c r="BY401" s="82"/>
      <c r="BZ401" s="82"/>
      <c r="CA401" s="82"/>
      <c r="CB401" s="82"/>
      <c r="CC401" s="82"/>
      <c r="CD401" s="82"/>
      <c r="CE401" s="82"/>
      <c r="CF401" s="82"/>
      <c r="CG401" s="82"/>
      <c r="CH401" s="82"/>
      <c r="CI401" s="82"/>
      <c r="CJ401" s="82"/>
      <c r="CK401" s="82"/>
      <c r="CL401" s="82"/>
      <c r="CM401" s="82"/>
      <c r="CN401" s="82"/>
      <c r="CO401" s="82"/>
      <c r="CP401" s="82"/>
      <c r="CQ401" s="82"/>
      <c r="CR401" s="82"/>
      <c r="CS401" s="82"/>
      <c r="CT401" s="82"/>
      <c r="CU401" s="82"/>
      <c r="CV401" s="82"/>
      <c r="CW401" s="82"/>
      <c r="CX401" s="82"/>
      <c r="CY401" s="82"/>
      <c r="CZ401" s="82"/>
      <c r="DA401" s="82"/>
      <c r="DB401" s="82"/>
      <c r="DC401" s="82"/>
      <c r="DD401" s="82"/>
      <c r="DE401" s="82"/>
      <c r="DF401" s="82"/>
      <c r="DG401" s="82"/>
      <c r="DH401" s="82"/>
      <c r="DI401" s="82"/>
      <c r="DJ401" s="82"/>
      <c r="DK401" s="82"/>
      <c r="DL401" s="82"/>
      <c r="DM401" s="82"/>
      <c r="DN401" s="82"/>
      <c r="DO401" s="82"/>
      <c r="DP401" s="82"/>
      <c r="DQ401" s="82"/>
      <c r="DR401" s="82"/>
      <c r="DS401" s="82"/>
      <c r="DT401" s="82"/>
      <c r="DU401" s="82"/>
      <c r="DV401" s="82"/>
      <c r="DW401" s="82"/>
      <c r="DX401" s="82"/>
      <c r="DY401" s="82"/>
      <c r="DZ401" s="82"/>
      <c r="EA401" s="82"/>
      <c r="EB401" s="82"/>
      <c r="EC401" s="82"/>
      <c r="ED401" s="82"/>
      <c r="EE401" s="82"/>
      <c r="EF401" s="82"/>
      <c r="EG401" s="82"/>
      <c r="EH401" s="82"/>
      <c r="EI401" s="82"/>
      <c r="EJ401" s="82"/>
      <c r="EK401" s="82"/>
      <c r="EL401" s="82"/>
      <c r="EM401" s="82"/>
      <c r="EN401" s="82"/>
      <c r="EO401" s="82"/>
      <c r="EP401" s="82"/>
      <c r="EQ401" s="82"/>
      <c r="ER401" s="82"/>
      <c r="ES401" s="82"/>
      <c r="ET401" s="82"/>
      <c r="EU401" s="82"/>
      <c r="EV401" s="82"/>
      <c r="EW401" s="82"/>
      <c r="EX401" s="82"/>
      <c r="EY401" s="82"/>
      <c r="EZ401" s="82"/>
      <c r="FA401" s="82"/>
      <c r="FB401" s="82"/>
      <c r="FC401" s="82"/>
      <c r="FD401" s="82"/>
      <c r="FE401" s="82"/>
      <c r="FF401" s="82"/>
      <c r="FG401" s="82"/>
      <c r="FH401" s="82"/>
      <c r="FI401" s="82"/>
      <c r="FJ401" s="82"/>
      <c r="FK401" s="82"/>
      <c r="FL401" s="82"/>
      <c r="FM401" s="82"/>
      <c r="FN401" s="82"/>
      <c r="FO401" s="82"/>
      <c r="FP401" s="82"/>
      <c r="FQ401" s="82"/>
      <c r="FR401" s="82"/>
      <c r="FS401" s="82"/>
      <c r="FT401" s="82"/>
      <c r="FU401" s="82"/>
      <c r="FV401" s="82"/>
      <c r="FW401" s="82"/>
      <c r="FX401" s="82"/>
      <c r="FY401" s="82"/>
      <c r="FZ401" s="82"/>
      <c r="GA401" s="82"/>
      <c r="GB401" s="82"/>
      <c r="GC401" s="82"/>
      <c r="GD401" s="82"/>
      <c r="GE401" s="82"/>
      <c r="GF401" s="82"/>
      <c r="GG401" s="82"/>
      <c r="GH401" s="82"/>
      <c r="GI401" s="82"/>
      <c r="GJ401" s="82"/>
      <c r="GK401" s="82"/>
      <c r="GL401" s="82"/>
      <c r="GM401" s="82"/>
      <c r="GN401" s="82"/>
      <c r="GO401" s="82"/>
      <c r="GP401" s="82"/>
      <c r="GQ401" s="82"/>
      <c r="GR401" s="82"/>
      <c r="GS401" s="82"/>
      <c r="GT401" s="82"/>
      <c r="GU401" s="82"/>
      <c r="GV401" s="82"/>
      <c r="GW401" s="82"/>
      <c r="GX401" s="82"/>
      <c r="GY401" s="82"/>
      <c r="GZ401" s="82"/>
      <c r="HA401" s="82"/>
      <c r="HB401" s="82"/>
      <c r="HC401" s="82"/>
      <c r="HD401" s="82"/>
      <c r="HE401" s="82"/>
      <c r="HF401" s="82"/>
      <c r="HG401" s="82"/>
      <c r="HH401" s="82"/>
      <c r="HI401" s="82"/>
      <c r="HJ401" s="82"/>
      <c r="HK401" s="82"/>
      <c r="HL401" s="82"/>
      <c r="HM401" s="82"/>
      <c r="HN401" s="82"/>
      <c r="HO401" s="82"/>
      <c r="HP401" s="82"/>
      <c r="HQ401" s="82"/>
      <c r="HR401" s="82"/>
      <c r="HS401" s="82"/>
      <c r="HT401" s="82"/>
      <c r="HU401" s="82"/>
      <c r="HV401" s="82"/>
      <c r="HW401" s="82"/>
      <c r="HX401" s="82"/>
      <c r="HY401" s="82"/>
      <c r="HZ401" s="82"/>
      <c r="IA401" s="82"/>
      <c r="IB401" s="82"/>
      <c r="IC401" s="82"/>
      <c r="ID401" s="82"/>
      <c r="IE401" s="82"/>
      <c r="IF401" s="82"/>
      <c r="IG401" s="82"/>
      <c r="IH401" s="82"/>
      <c r="II401" s="82"/>
      <c r="IJ401" s="82"/>
      <c r="IK401" s="82"/>
      <c r="IL401" s="82"/>
      <c r="IM401" s="82"/>
      <c r="IN401" s="82"/>
      <c r="IO401" s="82"/>
      <c r="IP401" s="82"/>
      <c r="IQ401" s="82"/>
      <c r="IR401" s="82"/>
      <c r="IS401" s="82"/>
      <c r="IT401" s="82"/>
      <c r="IU401" s="82"/>
    </row>
    <row r="402" spans="1:255" ht="18.5" customHeight="1">
      <c r="A402" s="84"/>
      <c r="B402" s="84"/>
      <c r="C402" s="85"/>
      <c r="D402" s="84"/>
      <c r="E402" s="86"/>
    </row>
    <row r="403" spans="1:255" ht="31.4" customHeight="1">
      <c r="A403" s="722" t="s">
        <v>634</v>
      </c>
      <c r="B403" s="722"/>
      <c r="C403" s="722"/>
      <c r="D403" s="722"/>
      <c r="E403" s="722"/>
    </row>
    <row r="404" spans="1:255" ht="31.4" customHeight="1">
      <c r="A404" s="735" t="s">
        <v>728</v>
      </c>
      <c r="B404" s="736"/>
      <c r="C404" s="736"/>
      <c r="D404" s="736"/>
      <c r="E404" s="736"/>
    </row>
    <row r="405" spans="1:255" s="124" customFormat="1" ht="27.9" customHeight="1">
      <c r="A405" s="155"/>
      <c r="B405" s="759" t="s">
        <v>722</v>
      </c>
      <c r="C405" s="223" t="s">
        <v>635</v>
      </c>
      <c r="D405" s="227"/>
      <c r="E405" s="233"/>
      <c r="F405" s="123"/>
      <c r="G405" s="123"/>
      <c r="H405" s="331"/>
      <c r="I405" s="123"/>
      <c r="J405" s="123"/>
      <c r="K405" s="123"/>
      <c r="L405" s="123"/>
      <c r="M405" s="123"/>
      <c r="N405" s="123"/>
      <c r="O405" s="123"/>
      <c r="P405" s="123"/>
      <c r="Q405" s="123"/>
      <c r="R405" s="123"/>
      <c r="S405" s="123"/>
      <c r="T405" s="123"/>
      <c r="U405" s="123"/>
      <c r="V405" s="123"/>
      <c r="W405" s="123"/>
      <c r="X405" s="123"/>
      <c r="Y405" s="123"/>
      <c r="Z405" s="123"/>
      <c r="AA405" s="123"/>
      <c r="AB405" s="123"/>
      <c r="AC405" s="123"/>
      <c r="AD405" s="123"/>
      <c r="AE405" s="123"/>
      <c r="AF405" s="123"/>
      <c r="AG405" s="123"/>
      <c r="AH405" s="123"/>
      <c r="AI405" s="123"/>
      <c r="AJ405" s="123"/>
      <c r="AK405" s="123"/>
      <c r="AL405" s="123"/>
      <c r="AM405" s="123"/>
      <c r="AN405" s="123"/>
      <c r="AO405" s="123"/>
      <c r="AP405" s="123"/>
      <c r="AQ405" s="123"/>
      <c r="AR405" s="123"/>
      <c r="AS405" s="123"/>
      <c r="AT405" s="123"/>
      <c r="AU405" s="123"/>
      <c r="AV405" s="123"/>
      <c r="AW405" s="123"/>
      <c r="AX405" s="123"/>
      <c r="AY405" s="123"/>
      <c r="AZ405" s="123"/>
      <c r="BA405" s="123"/>
      <c r="BB405" s="123"/>
      <c r="BC405" s="123"/>
      <c r="BD405" s="123"/>
      <c r="BE405" s="123"/>
      <c r="BF405" s="123"/>
      <c r="BG405" s="123"/>
      <c r="BH405" s="123"/>
      <c r="BI405" s="123"/>
      <c r="BJ405" s="123"/>
      <c r="BK405" s="123"/>
      <c r="BL405" s="123"/>
      <c r="BM405" s="123"/>
      <c r="BN405" s="123"/>
      <c r="BO405" s="123"/>
      <c r="BP405" s="123"/>
      <c r="BQ405" s="123"/>
      <c r="BR405" s="123"/>
      <c r="BS405" s="123"/>
      <c r="BT405" s="123"/>
      <c r="BU405" s="123"/>
      <c r="BV405" s="123"/>
      <c r="BW405" s="123"/>
      <c r="BX405" s="123"/>
      <c r="BY405" s="123"/>
      <c r="BZ405" s="123"/>
      <c r="CA405" s="123"/>
      <c r="CB405" s="123"/>
      <c r="CC405" s="123"/>
      <c r="CD405" s="123"/>
      <c r="CE405" s="123"/>
      <c r="CF405" s="123"/>
      <c r="CG405" s="123"/>
      <c r="CH405" s="123"/>
      <c r="CI405" s="123"/>
      <c r="CJ405" s="123"/>
      <c r="CK405" s="123"/>
      <c r="CL405" s="123"/>
      <c r="CM405" s="123"/>
      <c r="CN405" s="123"/>
      <c r="CO405" s="123"/>
      <c r="CP405" s="123"/>
      <c r="CQ405" s="123"/>
      <c r="CR405" s="123"/>
      <c r="CS405" s="123"/>
      <c r="CT405" s="123"/>
      <c r="CU405" s="123"/>
      <c r="CV405" s="123"/>
      <c r="CW405" s="123"/>
      <c r="CX405" s="123"/>
      <c r="CY405" s="123"/>
      <c r="CZ405" s="123"/>
      <c r="DA405" s="123"/>
      <c r="DB405" s="123"/>
      <c r="DC405" s="123"/>
      <c r="DD405" s="123"/>
      <c r="DE405" s="123"/>
      <c r="DF405" s="123"/>
      <c r="DG405" s="123"/>
      <c r="DH405" s="123"/>
      <c r="DI405" s="123"/>
      <c r="DJ405" s="123"/>
      <c r="DK405" s="123"/>
      <c r="DL405" s="123"/>
      <c r="DM405" s="123"/>
      <c r="DN405" s="123"/>
      <c r="DO405" s="123"/>
      <c r="DP405" s="123"/>
      <c r="DQ405" s="123"/>
      <c r="DR405" s="123"/>
      <c r="DS405" s="123"/>
      <c r="DT405" s="123"/>
      <c r="DU405" s="123"/>
      <c r="DV405" s="123"/>
      <c r="DW405" s="123"/>
      <c r="DX405" s="123"/>
      <c r="DY405" s="123"/>
      <c r="DZ405" s="123"/>
      <c r="EA405" s="123"/>
      <c r="EB405" s="123"/>
      <c r="EC405" s="123"/>
      <c r="ED405" s="123"/>
      <c r="EE405" s="123"/>
      <c r="EF405" s="123"/>
      <c r="EG405" s="123"/>
      <c r="EH405" s="123"/>
      <c r="EI405" s="123"/>
      <c r="EJ405" s="123"/>
      <c r="EK405" s="123"/>
      <c r="EL405" s="123"/>
      <c r="EM405" s="123"/>
      <c r="EN405" s="123"/>
      <c r="EO405" s="123"/>
      <c r="EP405" s="123"/>
      <c r="EQ405" s="123"/>
      <c r="ER405" s="123"/>
      <c r="ES405" s="123"/>
      <c r="ET405" s="123"/>
      <c r="EU405" s="123"/>
      <c r="EV405" s="123"/>
      <c r="EW405" s="123"/>
      <c r="EX405" s="123"/>
      <c r="EY405" s="123"/>
      <c r="EZ405" s="123"/>
      <c r="FA405" s="123"/>
      <c r="FB405" s="123"/>
      <c r="FC405" s="123"/>
      <c r="FD405" s="123"/>
      <c r="FE405" s="123"/>
      <c r="FF405" s="123"/>
      <c r="FG405" s="123"/>
      <c r="FH405" s="123"/>
      <c r="FI405" s="123"/>
      <c r="FJ405" s="123"/>
      <c r="FK405" s="123"/>
      <c r="FL405" s="123"/>
      <c r="FM405" s="123"/>
      <c r="FN405" s="123"/>
      <c r="FO405" s="123"/>
      <c r="FP405" s="123"/>
      <c r="FQ405" s="123"/>
      <c r="FR405" s="123"/>
      <c r="FS405" s="123"/>
      <c r="FT405" s="123"/>
      <c r="FU405" s="123"/>
      <c r="FV405" s="123"/>
      <c r="FW405" s="123"/>
      <c r="FX405" s="123"/>
      <c r="FY405" s="123"/>
      <c r="FZ405" s="123"/>
      <c r="GA405" s="123"/>
      <c r="GB405" s="123"/>
      <c r="GC405" s="123"/>
      <c r="GD405" s="123"/>
      <c r="GE405" s="123"/>
      <c r="GF405" s="123"/>
      <c r="GG405" s="123"/>
      <c r="GH405" s="123"/>
      <c r="GI405" s="123"/>
      <c r="GJ405" s="123"/>
      <c r="GK405" s="123"/>
      <c r="GL405" s="123"/>
      <c r="GM405" s="123"/>
      <c r="GN405" s="123"/>
      <c r="GO405" s="123"/>
      <c r="GP405" s="123"/>
      <c r="GQ405" s="123"/>
      <c r="GR405" s="123"/>
      <c r="GS405" s="123"/>
      <c r="GT405" s="123"/>
      <c r="GU405" s="123"/>
      <c r="GV405" s="123"/>
      <c r="GW405" s="123"/>
      <c r="GX405" s="123"/>
      <c r="GY405" s="123"/>
      <c r="GZ405" s="123"/>
      <c r="HA405" s="123"/>
      <c r="HB405" s="123"/>
      <c r="HC405" s="123"/>
      <c r="HD405" s="123"/>
      <c r="HE405" s="123"/>
      <c r="HF405" s="123"/>
      <c r="HG405" s="123"/>
      <c r="HH405" s="123"/>
      <c r="HI405" s="123"/>
      <c r="HJ405" s="123"/>
      <c r="HK405" s="123"/>
      <c r="HL405" s="123"/>
      <c r="HM405" s="123"/>
      <c r="HN405" s="123"/>
      <c r="HO405" s="123"/>
      <c r="HP405" s="123"/>
      <c r="HQ405" s="123"/>
      <c r="HR405" s="123"/>
      <c r="HS405" s="123"/>
      <c r="HT405" s="123"/>
      <c r="HU405" s="123"/>
      <c r="HV405" s="123"/>
      <c r="HW405" s="123"/>
      <c r="HX405" s="123"/>
      <c r="HY405" s="123"/>
      <c r="HZ405" s="123"/>
      <c r="IA405" s="123"/>
      <c r="IB405" s="123"/>
      <c r="IC405" s="123"/>
      <c r="ID405" s="123"/>
      <c r="IE405" s="123"/>
      <c r="IF405" s="123"/>
      <c r="IG405" s="123"/>
      <c r="IH405" s="123"/>
      <c r="II405" s="123"/>
      <c r="IJ405" s="123"/>
      <c r="IK405" s="123"/>
      <c r="IL405" s="123"/>
      <c r="IM405" s="123"/>
      <c r="IN405" s="123"/>
      <c r="IO405" s="123"/>
      <c r="IP405" s="123"/>
      <c r="IQ405" s="123"/>
      <c r="IR405" s="123"/>
      <c r="IS405" s="123"/>
      <c r="IT405" s="123"/>
      <c r="IU405" s="123"/>
    </row>
    <row r="406" spans="1:255" s="124" customFormat="1" ht="27.9" customHeight="1">
      <c r="A406" s="155"/>
      <c r="B406" s="759"/>
      <c r="C406" s="223" t="s">
        <v>636</v>
      </c>
      <c r="D406" s="227"/>
      <c r="E406" s="233"/>
      <c r="F406" s="123"/>
      <c r="G406" s="123"/>
      <c r="H406" s="411"/>
      <c r="I406" s="123"/>
      <c r="J406" s="123"/>
      <c r="K406" s="123"/>
      <c r="L406" s="123"/>
      <c r="M406" s="123"/>
      <c r="N406" s="123"/>
      <c r="O406" s="123"/>
      <c r="P406" s="123"/>
      <c r="Q406" s="123"/>
      <c r="R406" s="123"/>
      <c r="S406" s="123"/>
      <c r="T406" s="123"/>
      <c r="U406" s="123"/>
      <c r="V406" s="123"/>
      <c r="W406" s="123"/>
      <c r="X406" s="123"/>
      <c r="Y406" s="123"/>
      <c r="Z406" s="123"/>
      <c r="AA406" s="123"/>
      <c r="AB406" s="123"/>
      <c r="AC406" s="123"/>
      <c r="AD406" s="123"/>
      <c r="AE406" s="123"/>
      <c r="AF406" s="123"/>
      <c r="AG406" s="123"/>
      <c r="AH406" s="123"/>
      <c r="AI406" s="123"/>
      <c r="AJ406" s="123"/>
      <c r="AK406" s="123"/>
      <c r="AL406" s="123"/>
      <c r="AM406" s="123"/>
      <c r="AN406" s="123"/>
      <c r="AO406" s="123"/>
      <c r="AP406" s="123"/>
      <c r="AQ406" s="123"/>
      <c r="AR406" s="123"/>
      <c r="AS406" s="123"/>
      <c r="AT406" s="123"/>
      <c r="AU406" s="123"/>
      <c r="AV406" s="123"/>
      <c r="AW406" s="123"/>
      <c r="AX406" s="123"/>
      <c r="AY406" s="123"/>
      <c r="AZ406" s="123"/>
      <c r="BA406" s="123"/>
      <c r="BB406" s="123"/>
      <c r="BC406" s="123"/>
      <c r="BD406" s="123"/>
      <c r="BE406" s="123"/>
      <c r="BF406" s="123"/>
      <c r="BG406" s="123"/>
      <c r="BH406" s="123"/>
      <c r="BI406" s="123"/>
      <c r="BJ406" s="123"/>
      <c r="BK406" s="123"/>
      <c r="BL406" s="123"/>
      <c r="BM406" s="123"/>
      <c r="BN406" s="123"/>
      <c r="BO406" s="123"/>
      <c r="BP406" s="123"/>
      <c r="BQ406" s="123"/>
      <c r="BR406" s="123"/>
      <c r="BS406" s="123"/>
      <c r="BT406" s="123"/>
      <c r="BU406" s="123"/>
      <c r="BV406" s="123"/>
      <c r="BW406" s="123"/>
      <c r="BX406" s="123"/>
      <c r="BY406" s="123"/>
      <c r="BZ406" s="123"/>
      <c r="CA406" s="123"/>
      <c r="CB406" s="123"/>
      <c r="CC406" s="123"/>
      <c r="CD406" s="123"/>
      <c r="CE406" s="123"/>
      <c r="CF406" s="123"/>
      <c r="CG406" s="123"/>
      <c r="CH406" s="123"/>
      <c r="CI406" s="123"/>
      <c r="CJ406" s="123"/>
      <c r="CK406" s="123"/>
      <c r="CL406" s="123"/>
      <c r="CM406" s="123"/>
      <c r="CN406" s="123"/>
      <c r="CO406" s="123"/>
      <c r="CP406" s="123"/>
      <c r="CQ406" s="123"/>
      <c r="CR406" s="123"/>
      <c r="CS406" s="123"/>
      <c r="CT406" s="123"/>
      <c r="CU406" s="123"/>
      <c r="CV406" s="123"/>
      <c r="CW406" s="123"/>
      <c r="CX406" s="123"/>
      <c r="CY406" s="123"/>
      <c r="CZ406" s="123"/>
      <c r="DA406" s="123"/>
      <c r="DB406" s="123"/>
      <c r="DC406" s="123"/>
      <c r="DD406" s="123"/>
      <c r="DE406" s="123"/>
      <c r="DF406" s="123"/>
      <c r="DG406" s="123"/>
      <c r="DH406" s="123"/>
      <c r="DI406" s="123"/>
      <c r="DJ406" s="123"/>
      <c r="DK406" s="123"/>
      <c r="DL406" s="123"/>
      <c r="DM406" s="123"/>
      <c r="DN406" s="123"/>
      <c r="DO406" s="123"/>
      <c r="DP406" s="123"/>
      <c r="DQ406" s="123"/>
      <c r="DR406" s="123"/>
      <c r="DS406" s="123"/>
      <c r="DT406" s="123"/>
      <c r="DU406" s="123"/>
      <c r="DV406" s="123"/>
      <c r="DW406" s="123"/>
      <c r="DX406" s="123"/>
      <c r="DY406" s="123"/>
      <c r="DZ406" s="123"/>
      <c r="EA406" s="123"/>
      <c r="EB406" s="123"/>
      <c r="EC406" s="123"/>
      <c r="ED406" s="123"/>
      <c r="EE406" s="123"/>
      <c r="EF406" s="123"/>
      <c r="EG406" s="123"/>
      <c r="EH406" s="123"/>
      <c r="EI406" s="123"/>
      <c r="EJ406" s="123"/>
      <c r="EK406" s="123"/>
      <c r="EL406" s="123"/>
      <c r="EM406" s="123"/>
      <c r="EN406" s="123"/>
      <c r="EO406" s="123"/>
      <c r="EP406" s="123"/>
      <c r="EQ406" s="123"/>
      <c r="ER406" s="123"/>
      <c r="ES406" s="123"/>
      <c r="ET406" s="123"/>
      <c r="EU406" s="123"/>
      <c r="EV406" s="123"/>
      <c r="EW406" s="123"/>
      <c r="EX406" s="123"/>
      <c r="EY406" s="123"/>
      <c r="EZ406" s="123"/>
      <c r="FA406" s="123"/>
      <c r="FB406" s="123"/>
      <c r="FC406" s="123"/>
      <c r="FD406" s="123"/>
      <c r="FE406" s="123"/>
      <c r="FF406" s="123"/>
      <c r="FG406" s="123"/>
      <c r="FH406" s="123"/>
      <c r="FI406" s="123"/>
      <c r="FJ406" s="123"/>
      <c r="FK406" s="123"/>
      <c r="FL406" s="123"/>
      <c r="FM406" s="123"/>
      <c r="FN406" s="123"/>
      <c r="FO406" s="123"/>
      <c r="FP406" s="123"/>
      <c r="FQ406" s="123"/>
      <c r="FR406" s="123"/>
      <c r="FS406" s="123"/>
      <c r="FT406" s="123"/>
      <c r="FU406" s="123"/>
      <c r="FV406" s="123"/>
      <c r="FW406" s="123"/>
      <c r="FX406" s="123"/>
      <c r="FY406" s="123"/>
      <c r="FZ406" s="123"/>
      <c r="GA406" s="123"/>
      <c r="GB406" s="123"/>
      <c r="GC406" s="123"/>
      <c r="GD406" s="123"/>
      <c r="GE406" s="123"/>
      <c r="GF406" s="123"/>
      <c r="GG406" s="123"/>
      <c r="GH406" s="123"/>
      <c r="GI406" s="123"/>
      <c r="GJ406" s="123"/>
      <c r="GK406" s="123"/>
      <c r="GL406" s="123"/>
      <c r="GM406" s="123"/>
      <c r="GN406" s="123"/>
      <c r="GO406" s="123"/>
      <c r="GP406" s="123"/>
      <c r="GQ406" s="123"/>
      <c r="GR406" s="123"/>
      <c r="GS406" s="123"/>
      <c r="GT406" s="123"/>
      <c r="GU406" s="123"/>
      <c r="GV406" s="123"/>
      <c r="GW406" s="123"/>
      <c r="GX406" s="123"/>
      <c r="GY406" s="123"/>
      <c r="GZ406" s="123"/>
      <c r="HA406" s="123"/>
      <c r="HB406" s="123"/>
      <c r="HC406" s="123"/>
      <c r="HD406" s="123"/>
      <c r="HE406" s="123"/>
      <c r="HF406" s="123"/>
      <c r="HG406" s="123"/>
      <c r="HH406" s="123"/>
      <c r="HI406" s="123"/>
      <c r="HJ406" s="123"/>
      <c r="HK406" s="123"/>
      <c r="HL406" s="123"/>
      <c r="HM406" s="123"/>
      <c r="HN406" s="123"/>
      <c r="HO406" s="123"/>
      <c r="HP406" s="123"/>
      <c r="HQ406" s="123"/>
      <c r="HR406" s="123"/>
      <c r="HS406" s="123"/>
      <c r="HT406" s="123"/>
      <c r="HU406" s="123"/>
      <c r="HV406" s="123"/>
      <c r="HW406" s="123"/>
      <c r="HX406" s="123"/>
      <c r="HY406" s="123"/>
      <c r="HZ406" s="123"/>
      <c r="IA406" s="123"/>
      <c r="IB406" s="123"/>
      <c r="IC406" s="123"/>
      <c r="ID406" s="123"/>
      <c r="IE406" s="123"/>
      <c r="IF406" s="123"/>
      <c r="IG406" s="123"/>
      <c r="IH406" s="123"/>
      <c r="II406" s="123"/>
      <c r="IJ406" s="123"/>
      <c r="IK406" s="123"/>
      <c r="IL406" s="123"/>
      <c r="IM406" s="123"/>
      <c r="IN406" s="123"/>
      <c r="IO406" s="123"/>
      <c r="IP406" s="123"/>
      <c r="IQ406" s="123"/>
      <c r="IR406" s="123"/>
      <c r="IS406" s="123"/>
      <c r="IT406" s="123"/>
      <c r="IU406" s="123"/>
    </row>
    <row r="407" spans="1:255" s="124" customFormat="1" ht="27.9" customHeight="1">
      <c r="A407" s="152"/>
      <c r="B407" s="759"/>
      <c r="C407" s="223" t="s">
        <v>637</v>
      </c>
      <c r="D407" s="227"/>
      <c r="E407" s="233"/>
      <c r="F407" s="123"/>
      <c r="G407" s="123"/>
      <c r="H407" s="401"/>
      <c r="I407" s="123"/>
      <c r="J407" s="123"/>
      <c r="K407" s="123"/>
      <c r="L407" s="123"/>
      <c r="M407" s="123"/>
      <c r="N407" s="123"/>
      <c r="O407" s="123"/>
      <c r="P407" s="123"/>
      <c r="Q407" s="123"/>
      <c r="R407" s="123"/>
      <c r="S407" s="123"/>
      <c r="T407" s="123"/>
      <c r="U407" s="123"/>
      <c r="V407" s="123"/>
      <c r="W407" s="123"/>
      <c r="X407" s="123"/>
      <c r="Y407" s="123"/>
      <c r="Z407" s="123"/>
      <c r="AA407" s="123"/>
      <c r="AB407" s="123"/>
      <c r="AC407" s="123"/>
      <c r="AD407" s="123"/>
      <c r="AE407" s="123"/>
      <c r="AF407" s="123"/>
      <c r="AG407" s="123"/>
      <c r="AH407" s="123"/>
      <c r="AI407" s="123"/>
      <c r="AJ407" s="123"/>
      <c r="AK407" s="123"/>
      <c r="AL407" s="123"/>
      <c r="AM407" s="123"/>
      <c r="AN407" s="123"/>
      <c r="AO407" s="123"/>
      <c r="AP407" s="123"/>
      <c r="AQ407" s="123"/>
      <c r="AR407" s="123"/>
      <c r="AS407" s="123"/>
      <c r="AT407" s="123"/>
      <c r="AU407" s="123"/>
      <c r="AV407" s="123"/>
      <c r="AW407" s="123"/>
      <c r="AX407" s="123"/>
      <c r="AY407" s="123"/>
      <c r="AZ407" s="123"/>
      <c r="BA407" s="123"/>
      <c r="BB407" s="123"/>
      <c r="BC407" s="123"/>
      <c r="BD407" s="123"/>
      <c r="BE407" s="123"/>
      <c r="BF407" s="123"/>
      <c r="BG407" s="123"/>
      <c r="BH407" s="123"/>
      <c r="BI407" s="123"/>
      <c r="BJ407" s="123"/>
      <c r="BK407" s="123"/>
      <c r="BL407" s="123"/>
      <c r="BM407" s="123"/>
      <c r="BN407" s="123"/>
      <c r="BO407" s="123"/>
      <c r="BP407" s="123"/>
      <c r="BQ407" s="123"/>
      <c r="BR407" s="123"/>
      <c r="BS407" s="123"/>
      <c r="BT407" s="123"/>
      <c r="BU407" s="123"/>
      <c r="BV407" s="123"/>
      <c r="BW407" s="123"/>
      <c r="BX407" s="123"/>
      <c r="BY407" s="123"/>
      <c r="BZ407" s="123"/>
      <c r="CA407" s="123"/>
      <c r="CB407" s="123"/>
      <c r="CC407" s="123"/>
      <c r="CD407" s="123"/>
      <c r="CE407" s="123"/>
      <c r="CF407" s="123"/>
      <c r="CG407" s="123"/>
      <c r="CH407" s="123"/>
      <c r="CI407" s="123"/>
      <c r="CJ407" s="123"/>
      <c r="CK407" s="123"/>
      <c r="CL407" s="123"/>
      <c r="CM407" s="123"/>
      <c r="CN407" s="123"/>
      <c r="CO407" s="123"/>
      <c r="CP407" s="123"/>
      <c r="CQ407" s="123"/>
      <c r="CR407" s="123"/>
      <c r="CS407" s="123"/>
      <c r="CT407" s="123"/>
      <c r="CU407" s="123"/>
      <c r="CV407" s="123"/>
      <c r="CW407" s="123"/>
      <c r="CX407" s="123"/>
      <c r="CY407" s="123"/>
      <c r="CZ407" s="123"/>
      <c r="DA407" s="123"/>
      <c r="DB407" s="123"/>
      <c r="DC407" s="123"/>
      <c r="DD407" s="123"/>
      <c r="DE407" s="123"/>
      <c r="DF407" s="123"/>
      <c r="DG407" s="123"/>
      <c r="DH407" s="123"/>
      <c r="DI407" s="123"/>
      <c r="DJ407" s="123"/>
      <c r="DK407" s="123"/>
      <c r="DL407" s="123"/>
      <c r="DM407" s="123"/>
      <c r="DN407" s="123"/>
      <c r="DO407" s="123"/>
      <c r="DP407" s="123"/>
      <c r="DQ407" s="123"/>
      <c r="DR407" s="123"/>
      <c r="DS407" s="123"/>
      <c r="DT407" s="123"/>
      <c r="DU407" s="123"/>
      <c r="DV407" s="123"/>
      <c r="DW407" s="123"/>
      <c r="DX407" s="123"/>
      <c r="DY407" s="123"/>
      <c r="DZ407" s="123"/>
      <c r="EA407" s="123"/>
      <c r="EB407" s="123"/>
      <c r="EC407" s="123"/>
      <c r="ED407" s="123"/>
      <c r="EE407" s="123"/>
      <c r="EF407" s="123"/>
      <c r="EG407" s="123"/>
      <c r="EH407" s="123"/>
      <c r="EI407" s="123"/>
      <c r="EJ407" s="123"/>
      <c r="EK407" s="123"/>
      <c r="EL407" s="123"/>
      <c r="EM407" s="123"/>
      <c r="EN407" s="123"/>
      <c r="EO407" s="123"/>
      <c r="EP407" s="123"/>
      <c r="EQ407" s="123"/>
      <c r="ER407" s="123"/>
      <c r="ES407" s="123"/>
      <c r="ET407" s="123"/>
      <c r="EU407" s="123"/>
      <c r="EV407" s="123"/>
      <c r="EW407" s="123"/>
      <c r="EX407" s="123"/>
      <c r="EY407" s="123"/>
      <c r="EZ407" s="123"/>
      <c r="FA407" s="123"/>
      <c r="FB407" s="123"/>
      <c r="FC407" s="123"/>
      <c r="FD407" s="123"/>
      <c r="FE407" s="123"/>
      <c r="FF407" s="123"/>
      <c r="FG407" s="123"/>
      <c r="FH407" s="123"/>
      <c r="FI407" s="123"/>
      <c r="FJ407" s="123"/>
      <c r="FK407" s="123"/>
      <c r="FL407" s="123"/>
      <c r="FM407" s="123"/>
      <c r="FN407" s="123"/>
      <c r="FO407" s="123"/>
      <c r="FP407" s="123"/>
      <c r="FQ407" s="123"/>
      <c r="FR407" s="123"/>
      <c r="FS407" s="123"/>
      <c r="FT407" s="123"/>
      <c r="FU407" s="123"/>
      <c r="FV407" s="123"/>
      <c r="FW407" s="123"/>
      <c r="FX407" s="123"/>
      <c r="FY407" s="123"/>
      <c r="FZ407" s="123"/>
      <c r="GA407" s="123"/>
      <c r="GB407" s="123"/>
      <c r="GC407" s="123"/>
      <c r="GD407" s="123"/>
      <c r="GE407" s="123"/>
      <c r="GF407" s="123"/>
      <c r="GG407" s="123"/>
      <c r="GH407" s="123"/>
      <c r="GI407" s="123"/>
      <c r="GJ407" s="123"/>
      <c r="GK407" s="123"/>
      <c r="GL407" s="123"/>
      <c r="GM407" s="123"/>
      <c r="GN407" s="123"/>
      <c r="GO407" s="123"/>
      <c r="GP407" s="123"/>
      <c r="GQ407" s="123"/>
      <c r="GR407" s="123"/>
      <c r="GS407" s="123"/>
      <c r="GT407" s="123"/>
      <c r="GU407" s="123"/>
      <c r="GV407" s="123"/>
      <c r="GW407" s="123"/>
      <c r="GX407" s="123"/>
      <c r="GY407" s="123"/>
      <c r="GZ407" s="123"/>
      <c r="HA407" s="123"/>
      <c r="HB407" s="123"/>
      <c r="HC407" s="123"/>
      <c r="HD407" s="123"/>
      <c r="HE407" s="123"/>
      <c r="HF407" s="123"/>
      <c r="HG407" s="123"/>
      <c r="HH407" s="123"/>
      <c r="HI407" s="123"/>
      <c r="HJ407" s="123"/>
      <c r="HK407" s="123"/>
      <c r="HL407" s="123"/>
      <c r="HM407" s="123"/>
      <c r="HN407" s="123"/>
      <c r="HO407" s="123"/>
      <c r="HP407" s="123"/>
      <c r="HQ407" s="123"/>
      <c r="HR407" s="123"/>
      <c r="HS407" s="123"/>
      <c r="HT407" s="123"/>
      <c r="HU407" s="123"/>
      <c r="HV407" s="123"/>
      <c r="HW407" s="123"/>
      <c r="HX407" s="123"/>
      <c r="HY407" s="123"/>
      <c r="HZ407" s="123"/>
      <c r="IA407" s="123"/>
      <c r="IB407" s="123"/>
      <c r="IC407" s="123"/>
      <c r="ID407" s="123"/>
      <c r="IE407" s="123"/>
      <c r="IF407" s="123"/>
      <c r="IG407" s="123"/>
      <c r="IH407" s="123"/>
      <c r="II407" s="123"/>
      <c r="IJ407" s="123"/>
      <c r="IK407" s="123"/>
      <c r="IL407" s="123"/>
      <c r="IM407" s="123"/>
      <c r="IN407" s="123"/>
      <c r="IO407" s="123"/>
      <c r="IP407" s="123"/>
      <c r="IQ407" s="123"/>
      <c r="IR407" s="123"/>
      <c r="IS407" s="123"/>
      <c r="IT407" s="123"/>
      <c r="IU407" s="123"/>
    </row>
    <row r="408" spans="1:255" s="124" customFormat="1" ht="27.9" customHeight="1">
      <c r="A408" s="155"/>
      <c r="B408" s="724" t="s">
        <v>638</v>
      </c>
      <c r="C408" s="758"/>
      <c r="D408" s="227"/>
      <c r="E408" s="324"/>
      <c r="F408" s="123"/>
      <c r="G408" s="123"/>
      <c r="H408" s="401"/>
      <c r="I408" s="123"/>
      <c r="J408" s="123"/>
      <c r="K408" s="123"/>
      <c r="L408" s="123"/>
      <c r="M408" s="123"/>
      <c r="N408" s="123"/>
      <c r="O408" s="123"/>
      <c r="P408" s="123"/>
      <c r="Q408" s="123"/>
      <c r="R408" s="123"/>
      <c r="S408" s="123"/>
      <c r="T408" s="123"/>
      <c r="U408" s="123"/>
      <c r="V408" s="123"/>
      <c r="W408" s="123"/>
      <c r="X408" s="123"/>
      <c r="Y408" s="123"/>
      <c r="Z408" s="123"/>
      <c r="AA408" s="123"/>
      <c r="AB408" s="123"/>
      <c r="AC408" s="123"/>
      <c r="AD408" s="123"/>
      <c r="AE408" s="123"/>
      <c r="AF408" s="123"/>
      <c r="AG408" s="123"/>
      <c r="AH408" s="123"/>
      <c r="AI408" s="123"/>
      <c r="AJ408" s="123"/>
      <c r="AK408" s="123"/>
      <c r="AL408" s="123"/>
      <c r="AM408" s="123"/>
      <c r="AN408" s="123"/>
      <c r="AO408" s="123"/>
      <c r="AP408" s="123"/>
      <c r="AQ408" s="123"/>
      <c r="AR408" s="123"/>
      <c r="AS408" s="123"/>
      <c r="AT408" s="123"/>
      <c r="AU408" s="123"/>
      <c r="AV408" s="123"/>
      <c r="AW408" s="123"/>
      <c r="AX408" s="123"/>
      <c r="AY408" s="123"/>
      <c r="AZ408" s="123"/>
      <c r="BA408" s="123"/>
      <c r="BB408" s="123"/>
      <c r="BC408" s="123"/>
      <c r="BD408" s="123"/>
      <c r="BE408" s="123"/>
      <c r="BF408" s="123"/>
      <c r="BG408" s="123"/>
      <c r="BH408" s="123"/>
      <c r="BI408" s="123"/>
      <c r="BJ408" s="123"/>
      <c r="BK408" s="123"/>
      <c r="BL408" s="123"/>
      <c r="BM408" s="123"/>
      <c r="BN408" s="123"/>
      <c r="BO408" s="123"/>
      <c r="BP408" s="123"/>
      <c r="BQ408" s="123"/>
      <c r="BR408" s="123"/>
      <c r="BS408" s="123"/>
      <c r="BT408" s="123"/>
      <c r="BU408" s="123"/>
      <c r="BV408" s="123"/>
      <c r="BW408" s="123"/>
      <c r="BX408" s="123"/>
      <c r="BY408" s="123"/>
      <c r="BZ408" s="123"/>
      <c r="CA408" s="123"/>
      <c r="CB408" s="123"/>
      <c r="CC408" s="123"/>
      <c r="CD408" s="123"/>
      <c r="CE408" s="123"/>
      <c r="CF408" s="123"/>
      <c r="CG408" s="123"/>
      <c r="CH408" s="123"/>
      <c r="CI408" s="123"/>
      <c r="CJ408" s="123"/>
      <c r="CK408" s="123"/>
      <c r="CL408" s="123"/>
      <c r="CM408" s="123"/>
      <c r="CN408" s="123"/>
      <c r="CO408" s="123"/>
      <c r="CP408" s="123"/>
      <c r="CQ408" s="123"/>
      <c r="CR408" s="123"/>
      <c r="CS408" s="123"/>
      <c r="CT408" s="123"/>
      <c r="CU408" s="123"/>
      <c r="CV408" s="123"/>
      <c r="CW408" s="123"/>
      <c r="CX408" s="123"/>
      <c r="CY408" s="123"/>
      <c r="CZ408" s="123"/>
      <c r="DA408" s="123"/>
      <c r="DB408" s="123"/>
      <c r="DC408" s="123"/>
      <c r="DD408" s="123"/>
      <c r="DE408" s="123"/>
      <c r="DF408" s="123"/>
      <c r="DG408" s="123"/>
      <c r="DH408" s="123"/>
      <c r="DI408" s="123"/>
      <c r="DJ408" s="123"/>
      <c r="DK408" s="123"/>
      <c r="DL408" s="123"/>
      <c r="DM408" s="123"/>
      <c r="DN408" s="123"/>
      <c r="DO408" s="123"/>
      <c r="DP408" s="123"/>
      <c r="DQ408" s="123"/>
      <c r="DR408" s="123"/>
      <c r="DS408" s="123"/>
      <c r="DT408" s="123"/>
      <c r="DU408" s="123"/>
      <c r="DV408" s="123"/>
      <c r="DW408" s="123"/>
      <c r="DX408" s="123"/>
      <c r="DY408" s="123"/>
      <c r="DZ408" s="123"/>
      <c r="EA408" s="123"/>
      <c r="EB408" s="123"/>
      <c r="EC408" s="123"/>
      <c r="ED408" s="123"/>
      <c r="EE408" s="123"/>
      <c r="EF408" s="123"/>
      <c r="EG408" s="123"/>
      <c r="EH408" s="123"/>
      <c r="EI408" s="123"/>
      <c r="EJ408" s="123"/>
      <c r="EK408" s="123"/>
      <c r="EL408" s="123"/>
      <c r="EM408" s="123"/>
      <c r="EN408" s="123"/>
      <c r="EO408" s="123"/>
      <c r="EP408" s="123"/>
      <c r="EQ408" s="123"/>
      <c r="ER408" s="123"/>
      <c r="ES408" s="123"/>
      <c r="ET408" s="123"/>
      <c r="EU408" s="123"/>
      <c r="EV408" s="123"/>
      <c r="EW408" s="123"/>
      <c r="EX408" s="123"/>
      <c r="EY408" s="123"/>
      <c r="EZ408" s="123"/>
      <c r="FA408" s="123"/>
      <c r="FB408" s="123"/>
      <c r="FC408" s="123"/>
      <c r="FD408" s="123"/>
      <c r="FE408" s="123"/>
      <c r="FF408" s="123"/>
      <c r="FG408" s="123"/>
      <c r="FH408" s="123"/>
      <c r="FI408" s="123"/>
      <c r="FJ408" s="123"/>
      <c r="FK408" s="123"/>
      <c r="FL408" s="123"/>
      <c r="FM408" s="123"/>
      <c r="FN408" s="123"/>
      <c r="FO408" s="123"/>
      <c r="FP408" s="123"/>
      <c r="FQ408" s="123"/>
      <c r="FR408" s="123"/>
      <c r="FS408" s="123"/>
      <c r="FT408" s="123"/>
      <c r="FU408" s="123"/>
      <c r="FV408" s="123"/>
      <c r="FW408" s="123"/>
      <c r="FX408" s="123"/>
      <c r="FY408" s="123"/>
      <c r="FZ408" s="123"/>
      <c r="GA408" s="123"/>
      <c r="GB408" s="123"/>
      <c r="GC408" s="123"/>
      <c r="GD408" s="123"/>
      <c r="GE408" s="123"/>
      <c r="GF408" s="123"/>
      <c r="GG408" s="123"/>
      <c r="GH408" s="123"/>
      <c r="GI408" s="123"/>
      <c r="GJ408" s="123"/>
      <c r="GK408" s="123"/>
      <c r="GL408" s="123"/>
      <c r="GM408" s="123"/>
      <c r="GN408" s="123"/>
      <c r="GO408" s="123"/>
      <c r="GP408" s="123"/>
      <c r="GQ408" s="123"/>
      <c r="GR408" s="123"/>
      <c r="GS408" s="123"/>
      <c r="GT408" s="123"/>
      <c r="GU408" s="123"/>
      <c r="GV408" s="123"/>
      <c r="GW408" s="123"/>
      <c r="GX408" s="123"/>
      <c r="GY408" s="123"/>
      <c r="GZ408" s="123"/>
      <c r="HA408" s="123"/>
      <c r="HB408" s="123"/>
      <c r="HC408" s="123"/>
      <c r="HD408" s="123"/>
      <c r="HE408" s="123"/>
      <c r="HF408" s="123"/>
      <c r="HG408" s="123"/>
      <c r="HH408" s="123"/>
      <c r="HI408" s="123"/>
      <c r="HJ408" s="123"/>
      <c r="HK408" s="123"/>
      <c r="HL408" s="123"/>
      <c r="HM408" s="123"/>
      <c r="HN408" s="123"/>
      <c r="HO408" s="123"/>
      <c r="HP408" s="123"/>
      <c r="HQ408" s="123"/>
      <c r="HR408" s="123"/>
      <c r="HS408" s="123"/>
      <c r="HT408" s="123"/>
      <c r="HU408" s="123"/>
      <c r="HV408" s="123"/>
      <c r="HW408" s="123"/>
      <c r="HX408" s="123"/>
      <c r="HY408" s="123"/>
      <c r="HZ408" s="123"/>
      <c r="IA408" s="123"/>
      <c r="IB408" s="123"/>
      <c r="IC408" s="123"/>
      <c r="ID408" s="123"/>
      <c r="IE408" s="123"/>
      <c r="IF408" s="123"/>
      <c r="IG408" s="123"/>
      <c r="IH408" s="123"/>
      <c r="II408" s="123"/>
      <c r="IJ408" s="123"/>
      <c r="IK408" s="123"/>
      <c r="IL408" s="123"/>
      <c r="IM408" s="123"/>
      <c r="IN408" s="123"/>
      <c r="IO408" s="123"/>
      <c r="IP408" s="123"/>
      <c r="IQ408" s="123"/>
      <c r="IR408" s="123"/>
      <c r="IS408" s="123"/>
      <c r="IT408" s="123"/>
      <c r="IU408" s="123"/>
    </row>
    <row r="409" spans="1:255" ht="18.5" customHeight="1">
      <c r="A409" s="156"/>
      <c r="B409" s="157"/>
      <c r="C409" s="363"/>
      <c r="D409" s="363"/>
      <c r="E409" s="363"/>
    </row>
    <row r="410" spans="1:255" ht="31.4" customHeight="1">
      <c r="A410" s="735" t="s">
        <v>757</v>
      </c>
      <c r="B410" s="736"/>
      <c r="C410" s="736"/>
      <c r="D410" s="736"/>
      <c r="E410" s="736"/>
    </row>
    <row r="411" spans="1:255" s="124" customFormat="1" ht="27.9" customHeight="1">
      <c r="A411" s="155"/>
      <c r="B411" s="759" t="s">
        <v>722</v>
      </c>
      <c r="C411" s="223" t="s">
        <v>639</v>
      </c>
      <c r="D411" s="222"/>
      <c r="E411" s="233"/>
      <c r="F411" s="123"/>
      <c r="G411" s="123"/>
      <c r="H411" s="331"/>
      <c r="I411" s="123"/>
      <c r="J411" s="123"/>
      <c r="K411" s="123"/>
      <c r="L411" s="123"/>
      <c r="M411" s="123"/>
      <c r="N411" s="123"/>
      <c r="O411" s="123"/>
      <c r="P411" s="123"/>
      <c r="Q411" s="123"/>
      <c r="R411" s="123"/>
      <c r="S411" s="123"/>
      <c r="T411" s="123"/>
      <c r="U411" s="123"/>
      <c r="V411" s="123"/>
      <c r="W411" s="123"/>
      <c r="X411" s="123"/>
      <c r="Y411" s="123"/>
      <c r="Z411" s="123"/>
      <c r="AA411" s="123"/>
      <c r="AB411" s="123"/>
      <c r="AC411" s="123"/>
      <c r="AD411" s="123"/>
      <c r="AE411" s="123"/>
      <c r="AF411" s="123"/>
      <c r="AG411" s="123"/>
      <c r="AH411" s="123"/>
      <c r="AI411" s="123"/>
      <c r="AJ411" s="123"/>
      <c r="AK411" s="123"/>
      <c r="AL411" s="123"/>
      <c r="AM411" s="123"/>
      <c r="AN411" s="123"/>
      <c r="AO411" s="123"/>
      <c r="AP411" s="123"/>
      <c r="AQ411" s="123"/>
      <c r="AR411" s="123"/>
      <c r="AS411" s="123"/>
      <c r="AT411" s="123"/>
      <c r="AU411" s="123"/>
      <c r="AV411" s="123"/>
      <c r="AW411" s="123"/>
      <c r="AX411" s="123"/>
      <c r="AY411" s="123"/>
      <c r="AZ411" s="123"/>
      <c r="BA411" s="123"/>
      <c r="BB411" s="123"/>
      <c r="BC411" s="123"/>
      <c r="BD411" s="123"/>
      <c r="BE411" s="123"/>
      <c r="BF411" s="123"/>
      <c r="BG411" s="123"/>
      <c r="BH411" s="123"/>
      <c r="BI411" s="123"/>
      <c r="BJ411" s="123"/>
      <c r="BK411" s="123"/>
      <c r="BL411" s="123"/>
      <c r="BM411" s="123"/>
      <c r="BN411" s="123"/>
      <c r="BO411" s="123"/>
      <c r="BP411" s="123"/>
      <c r="BQ411" s="123"/>
      <c r="BR411" s="123"/>
      <c r="BS411" s="123"/>
      <c r="BT411" s="123"/>
      <c r="BU411" s="123"/>
      <c r="BV411" s="123"/>
      <c r="BW411" s="123"/>
      <c r="BX411" s="123"/>
      <c r="BY411" s="123"/>
      <c r="BZ411" s="123"/>
      <c r="CA411" s="123"/>
      <c r="CB411" s="123"/>
      <c r="CC411" s="123"/>
      <c r="CD411" s="123"/>
      <c r="CE411" s="123"/>
      <c r="CF411" s="123"/>
      <c r="CG411" s="123"/>
      <c r="CH411" s="123"/>
      <c r="CI411" s="123"/>
      <c r="CJ411" s="123"/>
      <c r="CK411" s="123"/>
      <c r="CL411" s="123"/>
      <c r="CM411" s="123"/>
      <c r="CN411" s="123"/>
      <c r="CO411" s="123"/>
      <c r="CP411" s="123"/>
      <c r="CQ411" s="123"/>
      <c r="CR411" s="123"/>
      <c r="CS411" s="123"/>
      <c r="CT411" s="123"/>
      <c r="CU411" s="123"/>
      <c r="CV411" s="123"/>
      <c r="CW411" s="123"/>
      <c r="CX411" s="123"/>
      <c r="CY411" s="123"/>
      <c r="CZ411" s="123"/>
      <c r="DA411" s="123"/>
      <c r="DB411" s="123"/>
      <c r="DC411" s="123"/>
      <c r="DD411" s="123"/>
      <c r="DE411" s="123"/>
      <c r="DF411" s="123"/>
      <c r="DG411" s="123"/>
      <c r="DH411" s="123"/>
      <c r="DI411" s="123"/>
      <c r="DJ411" s="123"/>
      <c r="DK411" s="123"/>
      <c r="DL411" s="123"/>
      <c r="DM411" s="123"/>
      <c r="DN411" s="123"/>
      <c r="DO411" s="123"/>
      <c r="DP411" s="123"/>
      <c r="DQ411" s="123"/>
      <c r="DR411" s="123"/>
      <c r="DS411" s="123"/>
      <c r="DT411" s="123"/>
      <c r="DU411" s="123"/>
      <c r="DV411" s="123"/>
      <c r="DW411" s="123"/>
      <c r="DX411" s="123"/>
      <c r="DY411" s="123"/>
      <c r="DZ411" s="123"/>
      <c r="EA411" s="123"/>
      <c r="EB411" s="123"/>
      <c r="EC411" s="123"/>
      <c r="ED411" s="123"/>
      <c r="EE411" s="123"/>
      <c r="EF411" s="123"/>
      <c r="EG411" s="123"/>
      <c r="EH411" s="123"/>
      <c r="EI411" s="123"/>
      <c r="EJ411" s="123"/>
      <c r="EK411" s="123"/>
      <c r="EL411" s="123"/>
      <c r="EM411" s="123"/>
      <c r="EN411" s="123"/>
      <c r="EO411" s="123"/>
      <c r="EP411" s="123"/>
      <c r="EQ411" s="123"/>
      <c r="ER411" s="123"/>
      <c r="ES411" s="123"/>
      <c r="ET411" s="123"/>
      <c r="EU411" s="123"/>
      <c r="EV411" s="123"/>
      <c r="EW411" s="123"/>
      <c r="EX411" s="123"/>
      <c r="EY411" s="123"/>
      <c r="EZ411" s="123"/>
      <c r="FA411" s="123"/>
      <c r="FB411" s="123"/>
      <c r="FC411" s="123"/>
      <c r="FD411" s="123"/>
      <c r="FE411" s="123"/>
      <c r="FF411" s="123"/>
      <c r="FG411" s="123"/>
      <c r="FH411" s="123"/>
      <c r="FI411" s="123"/>
      <c r="FJ411" s="123"/>
      <c r="FK411" s="123"/>
      <c r="FL411" s="123"/>
      <c r="FM411" s="123"/>
      <c r="FN411" s="123"/>
      <c r="FO411" s="123"/>
      <c r="FP411" s="123"/>
      <c r="FQ411" s="123"/>
      <c r="FR411" s="123"/>
      <c r="FS411" s="123"/>
      <c r="FT411" s="123"/>
      <c r="FU411" s="123"/>
      <c r="FV411" s="123"/>
      <c r="FW411" s="123"/>
      <c r="FX411" s="123"/>
      <c r="FY411" s="123"/>
      <c r="FZ411" s="123"/>
      <c r="GA411" s="123"/>
      <c r="GB411" s="123"/>
      <c r="GC411" s="123"/>
      <c r="GD411" s="123"/>
      <c r="GE411" s="123"/>
      <c r="GF411" s="123"/>
      <c r="GG411" s="123"/>
      <c r="GH411" s="123"/>
      <c r="GI411" s="123"/>
      <c r="GJ411" s="123"/>
      <c r="GK411" s="123"/>
      <c r="GL411" s="123"/>
      <c r="GM411" s="123"/>
      <c r="GN411" s="123"/>
      <c r="GO411" s="123"/>
      <c r="GP411" s="123"/>
      <c r="GQ411" s="123"/>
      <c r="GR411" s="123"/>
      <c r="GS411" s="123"/>
      <c r="GT411" s="123"/>
      <c r="GU411" s="123"/>
      <c r="GV411" s="123"/>
      <c r="GW411" s="123"/>
      <c r="GX411" s="123"/>
      <c r="GY411" s="123"/>
      <c r="GZ411" s="123"/>
      <c r="HA411" s="123"/>
      <c r="HB411" s="123"/>
      <c r="HC411" s="123"/>
      <c r="HD411" s="123"/>
      <c r="HE411" s="123"/>
      <c r="HF411" s="123"/>
      <c r="HG411" s="123"/>
      <c r="HH411" s="123"/>
      <c r="HI411" s="123"/>
      <c r="HJ411" s="123"/>
      <c r="HK411" s="123"/>
      <c r="HL411" s="123"/>
      <c r="HM411" s="123"/>
      <c r="HN411" s="123"/>
      <c r="HO411" s="123"/>
      <c r="HP411" s="123"/>
      <c r="HQ411" s="123"/>
      <c r="HR411" s="123"/>
      <c r="HS411" s="123"/>
      <c r="HT411" s="123"/>
      <c r="HU411" s="123"/>
      <c r="HV411" s="123"/>
      <c r="HW411" s="123"/>
      <c r="HX411" s="123"/>
      <c r="HY411" s="123"/>
      <c r="HZ411" s="123"/>
      <c r="IA411" s="123"/>
      <c r="IB411" s="123"/>
      <c r="IC411" s="123"/>
      <c r="ID411" s="123"/>
      <c r="IE411" s="123"/>
      <c r="IF411" s="123"/>
      <c r="IG411" s="123"/>
      <c r="IH411" s="123"/>
      <c r="II411" s="123"/>
      <c r="IJ411" s="123"/>
      <c r="IK411" s="123"/>
      <c r="IL411" s="123"/>
      <c r="IM411" s="123"/>
      <c r="IN411" s="123"/>
      <c r="IO411" s="123"/>
      <c r="IP411" s="123"/>
      <c r="IQ411" s="123"/>
      <c r="IR411" s="123"/>
      <c r="IS411" s="123"/>
      <c r="IT411" s="123"/>
      <c r="IU411" s="123"/>
    </row>
    <row r="412" spans="1:255" s="124" customFormat="1" ht="27.9" customHeight="1">
      <c r="A412" s="155"/>
      <c r="B412" s="759"/>
      <c r="C412" s="223" t="s">
        <v>640</v>
      </c>
      <c r="D412" s="222"/>
      <c r="E412" s="233"/>
      <c r="F412" s="123"/>
      <c r="G412" s="123"/>
      <c r="H412" s="401"/>
      <c r="I412" s="123"/>
      <c r="J412" s="123"/>
      <c r="K412" s="123"/>
      <c r="L412" s="123"/>
      <c r="M412" s="123"/>
      <c r="N412" s="123"/>
      <c r="O412" s="123"/>
      <c r="P412" s="123"/>
      <c r="Q412" s="123"/>
      <c r="R412" s="123"/>
      <c r="S412" s="123"/>
      <c r="T412" s="123"/>
      <c r="U412" s="123"/>
      <c r="V412" s="123"/>
      <c r="W412" s="123"/>
      <c r="X412" s="123"/>
      <c r="Y412" s="123"/>
      <c r="Z412" s="123"/>
      <c r="AA412" s="123"/>
      <c r="AB412" s="123"/>
      <c r="AC412" s="123"/>
      <c r="AD412" s="123"/>
      <c r="AE412" s="123"/>
      <c r="AF412" s="123"/>
      <c r="AG412" s="123"/>
      <c r="AH412" s="123"/>
      <c r="AI412" s="123"/>
      <c r="AJ412" s="123"/>
      <c r="AK412" s="123"/>
      <c r="AL412" s="123"/>
      <c r="AM412" s="123"/>
      <c r="AN412" s="123"/>
      <c r="AO412" s="123"/>
      <c r="AP412" s="123"/>
      <c r="AQ412" s="123"/>
      <c r="AR412" s="123"/>
      <c r="AS412" s="123"/>
      <c r="AT412" s="123"/>
      <c r="AU412" s="123"/>
      <c r="AV412" s="123"/>
      <c r="AW412" s="123"/>
      <c r="AX412" s="123"/>
      <c r="AY412" s="123"/>
      <c r="AZ412" s="123"/>
      <c r="BA412" s="123"/>
      <c r="BB412" s="123"/>
      <c r="BC412" s="123"/>
      <c r="BD412" s="123"/>
      <c r="BE412" s="123"/>
      <c r="BF412" s="123"/>
      <c r="BG412" s="123"/>
      <c r="BH412" s="123"/>
      <c r="BI412" s="123"/>
      <c r="BJ412" s="123"/>
      <c r="BK412" s="123"/>
      <c r="BL412" s="123"/>
      <c r="BM412" s="123"/>
      <c r="BN412" s="123"/>
      <c r="BO412" s="123"/>
      <c r="BP412" s="123"/>
      <c r="BQ412" s="123"/>
      <c r="BR412" s="123"/>
      <c r="BS412" s="123"/>
      <c r="BT412" s="123"/>
      <c r="BU412" s="123"/>
      <c r="BV412" s="123"/>
      <c r="BW412" s="123"/>
      <c r="BX412" s="123"/>
      <c r="BY412" s="123"/>
      <c r="BZ412" s="123"/>
      <c r="CA412" s="123"/>
      <c r="CB412" s="123"/>
      <c r="CC412" s="123"/>
      <c r="CD412" s="123"/>
      <c r="CE412" s="123"/>
      <c r="CF412" s="123"/>
      <c r="CG412" s="123"/>
      <c r="CH412" s="123"/>
      <c r="CI412" s="123"/>
      <c r="CJ412" s="123"/>
      <c r="CK412" s="123"/>
      <c r="CL412" s="123"/>
      <c r="CM412" s="123"/>
      <c r="CN412" s="123"/>
      <c r="CO412" s="123"/>
      <c r="CP412" s="123"/>
      <c r="CQ412" s="123"/>
      <c r="CR412" s="123"/>
      <c r="CS412" s="123"/>
      <c r="CT412" s="123"/>
      <c r="CU412" s="123"/>
      <c r="CV412" s="123"/>
      <c r="CW412" s="123"/>
      <c r="CX412" s="123"/>
      <c r="CY412" s="123"/>
      <c r="CZ412" s="123"/>
      <c r="DA412" s="123"/>
      <c r="DB412" s="123"/>
      <c r="DC412" s="123"/>
      <c r="DD412" s="123"/>
      <c r="DE412" s="123"/>
      <c r="DF412" s="123"/>
      <c r="DG412" s="123"/>
      <c r="DH412" s="123"/>
      <c r="DI412" s="123"/>
      <c r="DJ412" s="123"/>
      <c r="DK412" s="123"/>
      <c r="DL412" s="123"/>
      <c r="DM412" s="123"/>
      <c r="DN412" s="123"/>
      <c r="DO412" s="123"/>
      <c r="DP412" s="123"/>
      <c r="DQ412" s="123"/>
      <c r="DR412" s="123"/>
      <c r="DS412" s="123"/>
      <c r="DT412" s="123"/>
      <c r="DU412" s="123"/>
      <c r="DV412" s="123"/>
      <c r="DW412" s="123"/>
      <c r="DX412" s="123"/>
      <c r="DY412" s="123"/>
      <c r="DZ412" s="123"/>
      <c r="EA412" s="123"/>
      <c r="EB412" s="123"/>
      <c r="EC412" s="123"/>
      <c r="ED412" s="123"/>
      <c r="EE412" s="123"/>
      <c r="EF412" s="123"/>
      <c r="EG412" s="123"/>
      <c r="EH412" s="123"/>
      <c r="EI412" s="123"/>
      <c r="EJ412" s="123"/>
      <c r="EK412" s="123"/>
      <c r="EL412" s="123"/>
      <c r="EM412" s="123"/>
      <c r="EN412" s="123"/>
      <c r="EO412" s="123"/>
      <c r="EP412" s="123"/>
      <c r="EQ412" s="123"/>
      <c r="ER412" s="123"/>
      <c r="ES412" s="123"/>
      <c r="ET412" s="123"/>
      <c r="EU412" s="123"/>
      <c r="EV412" s="123"/>
      <c r="EW412" s="123"/>
      <c r="EX412" s="123"/>
      <c r="EY412" s="123"/>
      <c r="EZ412" s="123"/>
      <c r="FA412" s="123"/>
      <c r="FB412" s="123"/>
      <c r="FC412" s="123"/>
      <c r="FD412" s="123"/>
      <c r="FE412" s="123"/>
      <c r="FF412" s="123"/>
      <c r="FG412" s="123"/>
      <c r="FH412" s="123"/>
      <c r="FI412" s="123"/>
      <c r="FJ412" s="123"/>
      <c r="FK412" s="123"/>
      <c r="FL412" s="123"/>
      <c r="FM412" s="123"/>
      <c r="FN412" s="123"/>
      <c r="FO412" s="123"/>
      <c r="FP412" s="123"/>
      <c r="FQ412" s="123"/>
      <c r="FR412" s="123"/>
      <c r="FS412" s="123"/>
      <c r="FT412" s="123"/>
      <c r="FU412" s="123"/>
      <c r="FV412" s="123"/>
      <c r="FW412" s="123"/>
      <c r="FX412" s="123"/>
      <c r="FY412" s="123"/>
      <c r="FZ412" s="123"/>
      <c r="GA412" s="123"/>
      <c r="GB412" s="123"/>
      <c r="GC412" s="123"/>
      <c r="GD412" s="123"/>
      <c r="GE412" s="123"/>
      <c r="GF412" s="123"/>
      <c r="GG412" s="123"/>
      <c r="GH412" s="123"/>
      <c r="GI412" s="123"/>
      <c r="GJ412" s="123"/>
      <c r="GK412" s="123"/>
      <c r="GL412" s="123"/>
      <c r="GM412" s="123"/>
      <c r="GN412" s="123"/>
      <c r="GO412" s="123"/>
      <c r="GP412" s="123"/>
      <c r="GQ412" s="123"/>
      <c r="GR412" s="123"/>
      <c r="GS412" s="123"/>
      <c r="GT412" s="123"/>
      <c r="GU412" s="123"/>
      <c r="GV412" s="123"/>
      <c r="GW412" s="123"/>
      <c r="GX412" s="123"/>
      <c r="GY412" s="123"/>
      <c r="GZ412" s="123"/>
      <c r="HA412" s="123"/>
      <c r="HB412" s="123"/>
      <c r="HC412" s="123"/>
      <c r="HD412" s="123"/>
      <c r="HE412" s="123"/>
      <c r="HF412" s="123"/>
      <c r="HG412" s="123"/>
      <c r="HH412" s="123"/>
      <c r="HI412" s="123"/>
      <c r="HJ412" s="123"/>
      <c r="HK412" s="123"/>
      <c r="HL412" s="123"/>
      <c r="HM412" s="123"/>
      <c r="HN412" s="123"/>
      <c r="HO412" s="123"/>
      <c r="HP412" s="123"/>
      <c r="HQ412" s="123"/>
      <c r="HR412" s="123"/>
      <c r="HS412" s="123"/>
      <c r="HT412" s="123"/>
      <c r="HU412" s="123"/>
      <c r="HV412" s="123"/>
      <c r="HW412" s="123"/>
      <c r="HX412" s="123"/>
      <c r="HY412" s="123"/>
      <c r="HZ412" s="123"/>
      <c r="IA412" s="123"/>
      <c r="IB412" s="123"/>
      <c r="IC412" s="123"/>
      <c r="ID412" s="123"/>
      <c r="IE412" s="123"/>
      <c r="IF412" s="123"/>
      <c r="IG412" s="123"/>
      <c r="IH412" s="123"/>
      <c r="II412" s="123"/>
      <c r="IJ412" s="123"/>
      <c r="IK412" s="123"/>
      <c r="IL412" s="123"/>
      <c r="IM412" s="123"/>
      <c r="IN412" s="123"/>
      <c r="IO412" s="123"/>
      <c r="IP412" s="123"/>
      <c r="IQ412" s="123"/>
      <c r="IR412" s="123"/>
      <c r="IS412" s="123"/>
      <c r="IT412" s="123"/>
      <c r="IU412" s="123"/>
    </row>
    <row r="413" spans="1:255" s="124" customFormat="1" ht="31.65" customHeight="1">
      <c r="A413" s="152"/>
      <c r="B413" s="759"/>
      <c r="C413" s="223" t="s">
        <v>644</v>
      </c>
      <c r="D413" s="222"/>
      <c r="E413" s="233"/>
      <c r="F413" s="123"/>
      <c r="G413" s="123"/>
      <c r="H413" s="401"/>
      <c r="I413" s="123"/>
      <c r="J413" s="123"/>
      <c r="K413" s="123"/>
      <c r="L413" s="123"/>
      <c r="M413" s="123"/>
      <c r="N413" s="123"/>
      <c r="O413" s="123"/>
      <c r="P413" s="123"/>
      <c r="Q413" s="123"/>
      <c r="R413" s="123"/>
      <c r="S413" s="123"/>
      <c r="T413" s="123"/>
      <c r="U413" s="123"/>
      <c r="V413" s="123"/>
      <c r="W413" s="123"/>
      <c r="X413" s="123"/>
      <c r="Y413" s="123"/>
      <c r="Z413" s="123"/>
      <c r="AA413" s="123"/>
      <c r="AB413" s="123"/>
      <c r="AC413" s="123"/>
      <c r="AD413" s="123"/>
      <c r="AE413" s="123"/>
      <c r="AF413" s="123"/>
      <c r="AG413" s="123"/>
      <c r="AH413" s="123"/>
      <c r="AI413" s="123"/>
      <c r="AJ413" s="123"/>
      <c r="AK413" s="123"/>
      <c r="AL413" s="123"/>
      <c r="AM413" s="123"/>
      <c r="AN413" s="123"/>
      <c r="AO413" s="123"/>
      <c r="AP413" s="123"/>
      <c r="AQ413" s="123"/>
      <c r="AR413" s="123"/>
      <c r="AS413" s="123"/>
      <c r="AT413" s="123"/>
      <c r="AU413" s="123"/>
      <c r="AV413" s="123"/>
      <c r="AW413" s="123"/>
      <c r="AX413" s="123"/>
      <c r="AY413" s="123"/>
      <c r="AZ413" s="123"/>
      <c r="BA413" s="123"/>
      <c r="BB413" s="123"/>
      <c r="BC413" s="123"/>
      <c r="BD413" s="123"/>
      <c r="BE413" s="123"/>
      <c r="BF413" s="123"/>
      <c r="BG413" s="123"/>
      <c r="BH413" s="123"/>
      <c r="BI413" s="123"/>
      <c r="BJ413" s="123"/>
      <c r="BK413" s="123"/>
      <c r="BL413" s="123"/>
      <c r="BM413" s="123"/>
      <c r="BN413" s="123"/>
      <c r="BO413" s="123"/>
      <c r="BP413" s="123"/>
      <c r="BQ413" s="123"/>
      <c r="BR413" s="123"/>
      <c r="BS413" s="123"/>
      <c r="BT413" s="123"/>
      <c r="BU413" s="123"/>
      <c r="BV413" s="123"/>
      <c r="BW413" s="123"/>
      <c r="BX413" s="123"/>
      <c r="BY413" s="123"/>
      <c r="BZ413" s="123"/>
      <c r="CA413" s="123"/>
      <c r="CB413" s="123"/>
      <c r="CC413" s="123"/>
      <c r="CD413" s="123"/>
      <c r="CE413" s="123"/>
      <c r="CF413" s="123"/>
      <c r="CG413" s="123"/>
      <c r="CH413" s="123"/>
      <c r="CI413" s="123"/>
      <c r="CJ413" s="123"/>
      <c r="CK413" s="123"/>
      <c r="CL413" s="123"/>
      <c r="CM413" s="123"/>
      <c r="CN413" s="123"/>
      <c r="CO413" s="123"/>
      <c r="CP413" s="123"/>
      <c r="CQ413" s="123"/>
      <c r="CR413" s="123"/>
      <c r="CS413" s="123"/>
      <c r="CT413" s="123"/>
      <c r="CU413" s="123"/>
      <c r="CV413" s="123"/>
      <c r="CW413" s="123"/>
      <c r="CX413" s="123"/>
      <c r="CY413" s="123"/>
      <c r="CZ413" s="123"/>
      <c r="DA413" s="123"/>
      <c r="DB413" s="123"/>
      <c r="DC413" s="123"/>
      <c r="DD413" s="123"/>
      <c r="DE413" s="123"/>
      <c r="DF413" s="123"/>
      <c r="DG413" s="123"/>
      <c r="DH413" s="123"/>
      <c r="DI413" s="123"/>
      <c r="DJ413" s="123"/>
      <c r="DK413" s="123"/>
      <c r="DL413" s="123"/>
      <c r="DM413" s="123"/>
      <c r="DN413" s="123"/>
      <c r="DO413" s="123"/>
      <c r="DP413" s="123"/>
      <c r="DQ413" s="123"/>
      <c r="DR413" s="123"/>
      <c r="DS413" s="123"/>
      <c r="DT413" s="123"/>
      <c r="DU413" s="123"/>
      <c r="DV413" s="123"/>
      <c r="DW413" s="123"/>
      <c r="DX413" s="123"/>
      <c r="DY413" s="123"/>
      <c r="DZ413" s="123"/>
      <c r="EA413" s="123"/>
      <c r="EB413" s="123"/>
      <c r="EC413" s="123"/>
      <c r="ED413" s="123"/>
      <c r="EE413" s="123"/>
      <c r="EF413" s="123"/>
      <c r="EG413" s="123"/>
      <c r="EH413" s="123"/>
      <c r="EI413" s="123"/>
      <c r="EJ413" s="123"/>
      <c r="EK413" s="123"/>
      <c r="EL413" s="123"/>
      <c r="EM413" s="123"/>
      <c r="EN413" s="123"/>
      <c r="EO413" s="123"/>
      <c r="EP413" s="123"/>
      <c r="EQ413" s="123"/>
      <c r="ER413" s="123"/>
      <c r="ES413" s="123"/>
      <c r="ET413" s="123"/>
      <c r="EU413" s="123"/>
      <c r="EV413" s="123"/>
      <c r="EW413" s="123"/>
      <c r="EX413" s="123"/>
      <c r="EY413" s="123"/>
      <c r="EZ413" s="123"/>
      <c r="FA413" s="123"/>
      <c r="FB413" s="123"/>
      <c r="FC413" s="123"/>
      <c r="FD413" s="123"/>
      <c r="FE413" s="123"/>
      <c r="FF413" s="123"/>
      <c r="FG413" s="123"/>
      <c r="FH413" s="123"/>
      <c r="FI413" s="123"/>
      <c r="FJ413" s="123"/>
      <c r="FK413" s="123"/>
      <c r="FL413" s="123"/>
      <c r="FM413" s="123"/>
      <c r="FN413" s="123"/>
      <c r="FO413" s="123"/>
      <c r="FP413" s="123"/>
      <c r="FQ413" s="123"/>
      <c r="FR413" s="123"/>
      <c r="FS413" s="123"/>
      <c r="FT413" s="123"/>
      <c r="FU413" s="123"/>
      <c r="FV413" s="123"/>
      <c r="FW413" s="123"/>
      <c r="FX413" s="123"/>
      <c r="FY413" s="123"/>
      <c r="FZ413" s="123"/>
      <c r="GA413" s="123"/>
      <c r="GB413" s="123"/>
      <c r="GC413" s="123"/>
      <c r="GD413" s="123"/>
      <c r="GE413" s="123"/>
      <c r="GF413" s="123"/>
      <c r="GG413" s="123"/>
      <c r="GH413" s="123"/>
      <c r="GI413" s="123"/>
      <c r="GJ413" s="123"/>
      <c r="GK413" s="123"/>
      <c r="GL413" s="123"/>
      <c r="GM413" s="123"/>
      <c r="GN413" s="123"/>
      <c r="GO413" s="123"/>
      <c r="GP413" s="123"/>
      <c r="GQ413" s="123"/>
      <c r="GR413" s="123"/>
      <c r="GS413" s="123"/>
      <c r="GT413" s="123"/>
      <c r="GU413" s="123"/>
      <c r="GV413" s="123"/>
      <c r="GW413" s="123"/>
      <c r="GX413" s="123"/>
      <c r="GY413" s="123"/>
      <c r="GZ413" s="123"/>
      <c r="HA413" s="123"/>
      <c r="HB413" s="123"/>
      <c r="HC413" s="123"/>
      <c r="HD413" s="123"/>
      <c r="HE413" s="123"/>
      <c r="HF413" s="123"/>
      <c r="HG413" s="123"/>
      <c r="HH413" s="123"/>
      <c r="HI413" s="123"/>
      <c r="HJ413" s="123"/>
      <c r="HK413" s="123"/>
      <c r="HL413" s="123"/>
      <c r="HM413" s="123"/>
      <c r="HN413" s="123"/>
      <c r="HO413" s="123"/>
      <c r="HP413" s="123"/>
      <c r="HQ413" s="123"/>
      <c r="HR413" s="123"/>
      <c r="HS413" s="123"/>
      <c r="HT413" s="123"/>
      <c r="HU413" s="123"/>
      <c r="HV413" s="123"/>
      <c r="HW413" s="123"/>
      <c r="HX413" s="123"/>
      <c r="HY413" s="123"/>
      <c r="HZ413" s="123"/>
      <c r="IA413" s="123"/>
      <c r="IB413" s="123"/>
      <c r="IC413" s="123"/>
      <c r="ID413" s="123"/>
      <c r="IE413" s="123"/>
      <c r="IF413" s="123"/>
      <c r="IG413" s="123"/>
      <c r="IH413" s="123"/>
      <c r="II413" s="123"/>
      <c r="IJ413" s="123"/>
      <c r="IK413" s="123"/>
      <c r="IL413" s="123"/>
      <c r="IM413" s="123"/>
      <c r="IN413" s="123"/>
      <c r="IO413" s="123"/>
      <c r="IP413" s="123"/>
      <c r="IQ413" s="123"/>
      <c r="IR413" s="123"/>
      <c r="IS413" s="123"/>
      <c r="IT413" s="123"/>
      <c r="IU413" s="123"/>
    </row>
    <row r="414" spans="1:255" s="124" customFormat="1" ht="27.9" customHeight="1">
      <c r="A414" s="155"/>
      <c r="B414" s="724" t="s">
        <v>638</v>
      </c>
      <c r="C414" s="758"/>
      <c r="D414" s="222"/>
      <c r="E414" s="233" t="s">
        <v>779</v>
      </c>
      <c r="F414" s="123"/>
      <c r="G414" s="123"/>
      <c r="H414" s="401"/>
      <c r="I414" s="123"/>
      <c r="J414" s="123"/>
      <c r="K414" s="123"/>
      <c r="L414" s="123"/>
      <c r="M414" s="123"/>
      <c r="N414" s="123"/>
      <c r="O414" s="123"/>
      <c r="P414" s="123"/>
      <c r="Q414" s="123"/>
      <c r="R414" s="123"/>
      <c r="S414" s="123"/>
      <c r="T414" s="123"/>
      <c r="U414" s="123"/>
      <c r="V414" s="123"/>
      <c r="W414" s="123"/>
      <c r="X414" s="123"/>
      <c r="Y414" s="123"/>
      <c r="Z414" s="123"/>
      <c r="AA414" s="123"/>
      <c r="AB414" s="123"/>
      <c r="AC414" s="123"/>
      <c r="AD414" s="123"/>
      <c r="AE414" s="123"/>
      <c r="AF414" s="123"/>
      <c r="AG414" s="123"/>
      <c r="AH414" s="123"/>
      <c r="AI414" s="123"/>
      <c r="AJ414" s="123"/>
      <c r="AK414" s="123"/>
      <c r="AL414" s="123"/>
      <c r="AM414" s="123"/>
      <c r="AN414" s="123"/>
      <c r="AO414" s="123"/>
      <c r="AP414" s="123"/>
      <c r="AQ414" s="123"/>
      <c r="AR414" s="123"/>
      <c r="AS414" s="123"/>
      <c r="AT414" s="123"/>
      <c r="AU414" s="123"/>
      <c r="AV414" s="123"/>
      <c r="AW414" s="123"/>
      <c r="AX414" s="123"/>
      <c r="AY414" s="123"/>
      <c r="AZ414" s="123"/>
      <c r="BA414" s="123"/>
      <c r="BB414" s="123"/>
      <c r="BC414" s="123"/>
      <c r="BD414" s="123"/>
      <c r="BE414" s="123"/>
      <c r="BF414" s="123"/>
      <c r="BG414" s="123"/>
      <c r="BH414" s="123"/>
      <c r="BI414" s="123"/>
      <c r="BJ414" s="123"/>
      <c r="BK414" s="123"/>
      <c r="BL414" s="123"/>
      <c r="BM414" s="123"/>
      <c r="BN414" s="123"/>
      <c r="BO414" s="123"/>
      <c r="BP414" s="123"/>
      <c r="BQ414" s="123"/>
      <c r="BR414" s="123"/>
      <c r="BS414" s="123"/>
      <c r="BT414" s="123"/>
      <c r="BU414" s="123"/>
      <c r="BV414" s="123"/>
      <c r="BW414" s="123"/>
      <c r="BX414" s="123"/>
      <c r="BY414" s="123"/>
      <c r="BZ414" s="123"/>
      <c r="CA414" s="123"/>
      <c r="CB414" s="123"/>
      <c r="CC414" s="123"/>
      <c r="CD414" s="123"/>
      <c r="CE414" s="123"/>
      <c r="CF414" s="123"/>
      <c r="CG414" s="123"/>
      <c r="CH414" s="123"/>
      <c r="CI414" s="123"/>
      <c r="CJ414" s="123"/>
      <c r="CK414" s="123"/>
      <c r="CL414" s="123"/>
      <c r="CM414" s="123"/>
      <c r="CN414" s="123"/>
      <c r="CO414" s="123"/>
      <c r="CP414" s="123"/>
      <c r="CQ414" s="123"/>
      <c r="CR414" s="123"/>
      <c r="CS414" s="123"/>
      <c r="CT414" s="123"/>
      <c r="CU414" s="123"/>
      <c r="CV414" s="123"/>
      <c r="CW414" s="123"/>
      <c r="CX414" s="123"/>
      <c r="CY414" s="123"/>
      <c r="CZ414" s="123"/>
      <c r="DA414" s="123"/>
      <c r="DB414" s="123"/>
      <c r="DC414" s="123"/>
      <c r="DD414" s="123"/>
      <c r="DE414" s="123"/>
      <c r="DF414" s="123"/>
      <c r="DG414" s="123"/>
      <c r="DH414" s="123"/>
      <c r="DI414" s="123"/>
      <c r="DJ414" s="123"/>
      <c r="DK414" s="123"/>
      <c r="DL414" s="123"/>
      <c r="DM414" s="123"/>
      <c r="DN414" s="123"/>
      <c r="DO414" s="123"/>
      <c r="DP414" s="123"/>
      <c r="DQ414" s="123"/>
      <c r="DR414" s="123"/>
      <c r="DS414" s="123"/>
      <c r="DT414" s="123"/>
      <c r="DU414" s="123"/>
      <c r="DV414" s="123"/>
      <c r="DW414" s="123"/>
      <c r="DX414" s="123"/>
      <c r="DY414" s="123"/>
      <c r="DZ414" s="123"/>
      <c r="EA414" s="123"/>
      <c r="EB414" s="123"/>
      <c r="EC414" s="123"/>
      <c r="ED414" s="123"/>
      <c r="EE414" s="123"/>
      <c r="EF414" s="123"/>
      <c r="EG414" s="123"/>
      <c r="EH414" s="123"/>
      <c r="EI414" s="123"/>
      <c r="EJ414" s="123"/>
      <c r="EK414" s="123"/>
      <c r="EL414" s="123"/>
      <c r="EM414" s="123"/>
      <c r="EN414" s="123"/>
      <c r="EO414" s="123"/>
      <c r="EP414" s="123"/>
      <c r="EQ414" s="123"/>
      <c r="ER414" s="123"/>
      <c r="ES414" s="123"/>
      <c r="ET414" s="123"/>
      <c r="EU414" s="123"/>
      <c r="EV414" s="123"/>
      <c r="EW414" s="123"/>
      <c r="EX414" s="123"/>
      <c r="EY414" s="123"/>
      <c r="EZ414" s="123"/>
      <c r="FA414" s="123"/>
      <c r="FB414" s="123"/>
      <c r="FC414" s="123"/>
      <c r="FD414" s="123"/>
      <c r="FE414" s="123"/>
      <c r="FF414" s="123"/>
      <c r="FG414" s="123"/>
      <c r="FH414" s="123"/>
      <c r="FI414" s="123"/>
      <c r="FJ414" s="123"/>
      <c r="FK414" s="123"/>
      <c r="FL414" s="123"/>
      <c r="FM414" s="123"/>
      <c r="FN414" s="123"/>
      <c r="FO414" s="123"/>
      <c r="FP414" s="123"/>
      <c r="FQ414" s="123"/>
      <c r="FR414" s="123"/>
      <c r="FS414" s="123"/>
      <c r="FT414" s="123"/>
      <c r="FU414" s="123"/>
      <c r="FV414" s="123"/>
      <c r="FW414" s="123"/>
      <c r="FX414" s="123"/>
      <c r="FY414" s="123"/>
      <c r="FZ414" s="123"/>
      <c r="GA414" s="123"/>
      <c r="GB414" s="123"/>
      <c r="GC414" s="123"/>
      <c r="GD414" s="123"/>
      <c r="GE414" s="123"/>
      <c r="GF414" s="123"/>
      <c r="GG414" s="123"/>
      <c r="GH414" s="123"/>
      <c r="GI414" s="123"/>
      <c r="GJ414" s="123"/>
      <c r="GK414" s="123"/>
      <c r="GL414" s="123"/>
      <c r="GM414" s="123"/>
      <c r="GN414" s="123"/>
      <c r="GO414" s="123"/>
      <c r="GP414" s="123"/>
      <c r="GQ414" s="123"/>
      <c r="GR414" s="123"/>
      <c r="GS414" s="123"/>
      <c r="GT414" s="123"/>
      <c r="GU414" s="123"/>
      <c r="GV414" s="123"/>
      <c r="GW414" s="123"/>
      <c r="GX414" s="123"/>
      <c r="GY414" s="123"/>
      <c r="GZ414" s="123"/>
      <c r="HA414" s="123"/>
      <c r="HB414" s="123"/>
      <c r="HC414" s="123"/>
      <c r="HD414" s="123"/>
      <c r="HE414" s="123"/>
      <c r="HF414" s="123"/>
      <c r="HG414" s="123"/>
      <c r="HH414" s="123"/>
      <c r="HI414" s="123"/>
      <c r="HJ414" s="123"/>
      <c r="HK414" s="123"/>
      <c r="HL414" s="123"/>
      <c r="HM414" s="123"/>
      <c r="HN414" s="123"/>
      <c r="HO414" s="123"/>
      <c r="HP414" s="123"/>
      <c r="HQ414" s="123"/>
      <c r="HR414" s="123"/>
      <c r="HS414" s="123"/>
      <c r="HT414" s="123"/>
      <c r="HU414" s="123"/>
      <c r="HV414" s="123"/>
      <c r="HW414" s="123"/>
      <c r="HX414" s="123"/>
      <c r="HY414" s="123"/>
      <c r="HZ414" s="123"/>
      <c r="IA414" s="123"/>
      <c r="IB414" s="123"/>
      <c r="IC414" s="123"/>
      <c r="ID414" s="123"/>
      <c r="IE414" s="123"/>
      <c r="IF414" s="123"/>
      <c r="IG414" s="123"/>
      <c r="IH414" s="123"/>
      <c r="II414" s="123"/>
      <c r="IJ414" s="123"/>
      <c r="IK414" s="123"/>
      <c r="IL414" s="123"/>
      <c r="IM414" s="123"/>
      <c r="IN414" s="123"/>
      <c r="IO414" s="123"/>
      <c r="IP414" s="123"/>
      <c r="IQ414" s="123"/>
      <c r="IR414" s="123"/>
      <c r="IS414" s="123"/>
      <c r="IT414" s="123"/>
      <c r="IU414" s="123"/>
    </row>
    <row r="415" spans="1:255" ht="18.5" customHeight="1">
      <c r="A415" s="156"/>
      <c r="B415" s="156"/>
      <c r="C415" s="828"/>
      <c r="D415" s="828"/>
      <c r="E415" s="828"/>
    </row>
    <row r="416" spans="1:255" ht="40.4" customHeight="1">
      <c r="A416" s="735" t="s">
        <v>758</v>
      </c>
      <c r="B416" s="736"/>
      <c r="C416" s="736"/>
      <c r="D416" s="736"/>
      <c r="E416" s="736"/>
      <c r="F416" s="119"/>
    </row>
    <row r="417" spans="1:255" s="124" customFormat="1" ht="27.9" customHeight="1">
      <c r="A417" s="155"/>
      <c r="B417" s="759" t="s">
        <v>723</v>
      </c>
      <c r="C417" s="223" t="s">
        <v>641</v>
      </c>
      <c r="D417" s="227"/>
      <c r="E417" s="233" t="s">
        <v>779</v>
      </c>
      <c r="F417" s="123"/>
      <c r="G417" s="123"/>
      <c r="H417" s="331"/>
      <c r="I417" s="123"/>
      <c r="J417" s="123"/>
      <c r="K417" s="123"/>
      <c r="L417" s="123"/>
      <c r="M417" s="123"/>
      <c r="N417" s="123"/>
      <c r="O417" s="123"/>
      <c r="P417" s="123"/>
      <c r="Q417" s="123"/>
      <c r="R417" s="123"/>
      <c r="S417" s="123"/>
      <c r="T417" s="123"/>
      <c r="U417" s="123"/>
      <c r="V417" s="123"/>
      <c r="W417" s="123"/>
      <c r="X417" s="123"/>
      <c r="Y417" s="123"/>
      <c r="Z417" s="123"/>
      <c r="AA417" s="123"/>
      <c r="AB417" s="123"/>
      <c r="AC417" s="123"/>
      <c r="AD417" s="123"/>
      <c r="AE417" s="123"/>
      <c r="AF417" s="123"/>
      <c r="AG417" s="123"/>
      <c r="AH417" s="123"/>
      <c r="AI417" s="123"/>
      <c r="AJ417" s="123"/>
      <c r="AK417" s="123"/>
      <c r="AL417" s="123"/>
      <c r="AM417" s="123"/>
      <c r="AN417" s="123"/>
      <c r="AO417" s="123"/>
      <c r="AP417" s="123"/>
      <c r="AQ417" s="123"/>
      <c r="AR417" s="123"/>
      <c r="AS417" s="123"/>
      <c r="AT417" s="123"/>
      <c r="AU417" s="123"/>
      <c r="AV417" s="123"/>
      <c r="AW417" s="123"/>
      <c r="AX417" s="123"/>
      <c r="AY417" s="123"/>
      <c r="AZ417" s="123"/>
      <c r="BA417" s="123"/>
      <c r="BB417" s="123"/>
      <c r="BC417" s="123"/>
      <c r="BD417" s="123"/>
      <c r="BE417" s="123"/>
      <c r="BF417" s="123"/>
      <c r="BG417" s="123"/>
      <c r="BH417" s="123"/>
      <c r="BI417" s="123"/>
      <c r="BJ417" s="123"/>
      <c r="BK417" s="123"/>
      <c r="BL417" s="123"/>
      <c r="BM417" s="123"/>
      <c r="BN417" s="123"/>
      <c r="BO417" s="123"/>
      <c r="BP417" s="123"/>
      <c r="BQ417" s="123"/>
      <c r="BR417" s="123"/>
      <c r="BS417" s="123"/>
      <c r="BT417" s="123"/>
      <c r="BU417" s="123"/>
      <c r="BV417" s="123"/>
      <c r="BW417" s="123"/>
      <c r="BX417" s="123"/>
      <c r="BY417" s="123"/>
      <c r="BZ417" s="123"/>
      <c r="CA417" s="123"/>
      <c r="CB417" s="123"/>
      <c r="CC417" s="123"/>
      <c r="CD417" s="123"/>
      <c r="CE417" s="123"/>
      <c r="CF417" s="123"/>
      <c r="CG417" s="123"/>
      <c r="CH417" s="123"/>
      <c r="CI417" s="123"/>
      <c r="CJ417" s="123"/>
      <c r="CK417" s="123"/>
      <c r="CL417" s="123"/>
      <c r="CM417" s="123"/>
      <c r="CN417" s="123"/>
      <c r="CO417" s="123"/>
      <c r="CP417" s="123"/>
      <c r="CQ417" s="123"/>
      <c r="CR417" s="123"/>
      <c r="CS417" s="123"/>
      <c r="CT417" s="123"/>
      <c r="CU417" s="123"/>
      <c r="CV417" s="123"/>
      <c r="CW417" s="123"/>
      <c r="CX417" s="123"/>
      <c r="CY417" s="123"/>
      <c r="CZ417" s="123"/>
      <c r="DA417" s="123"/>
      <c r="DB417" s="123"/>
      <c r="DC417" s="123"/>
      <c r="DD417" s="123"/>
      <c r="DE417" s="123"/>
      <c r="DF417" s="123"/>
      <c r="DG417" s="123"/>
      <c r="DH417" s="123"/>
      <c r="DI417" s="123"/>
      <c r="DJ417" s="123"/>
      <c r="DK417" s="123"/>
      <c r="DL417" s="123"/>
      <c r="DM417" s="123"/>
      <c r="DN417" s="123"/>
      <c r="DO417" s="123"/>
      <c r="DP417" s="123"/>
      <c r="DQ417" s="123"/>
      <c r="DR417" s="123"/>
      <c r="DS417" s="123"/>
      <c r="DT417" s="123"/>
      <c r="DU417" s="123"/>
      <c r="DV417" s="123"/>
      <c r="DW417" s="123"/>
      <c r="DX417" s="123"/>
      <c r="DY417" s="123"/>
      <c r="DZ417" s="123"/>
      <c r="EA417" s="123"/>
      <c r="EB417" s="123"/>
      <c r="EC417" s="123"/>
      <c r="ED417" s="123"/>
      <c r="EE417" s="123"/>
      <c r="EF417" s="123"/>
      <c r="EG417" s="123"/>
      <c r="EH417" s="123"/>
      <c r="EI417" s="123"/>
      <c r="EJ417" s="123"/>
      <c r="EK417" s="123"/>
      <c r="EL417" s="123"/>
      <c r="EM417" s="123"/>
      <c r="EN417" s="123"/>
      <c r="EO417" s="123"/>
      <c r="EP417" s="123"/>
      <c r="EQ417" s="123"/>
      <c r="ER417" s="123"/>
      <c r="ES417" s="123"/>
      <c r="ET417" s="123"/>
      <c r="EU417" s="123"/>
      <c r="EV417" s="123"/>
      <c r="EW417" s="123"/>
      <c r="EX417" s="123"/>
      <c r="EY417" s="123"/>
      <c r="EZ417" s="123"/>
      <c r="FA417" s="123"/>
      <c r="FB417" s="123"/>
      <c r="FC417" s="123"/>
      <c r="FD417" s="123"/>
      <c r="FE417" s="123"/>
      <c r="FF417" s="123"/>
      <c r="FG417" s="123"/>
      <c r="FH417" s="123"/>
      <c r="FI417" s="123"/>
      <c r="FJ417" s="123"/>
      <c r="FK417" s="123"/>
      <c r="FL417" s="123"/>
      <c r="FM417" s="123"/>
      <c r="FN417" s="123"/>
      <c r="FO417" s="123"/>
      <c r="FP417" s="123"/>
      <c r="FQ417" s="123"/>
      <c r="FR417" s="123"/>
      <c r="FS417" s="123"/>
      <c r="FT417" s="123"/>
      <c r="FU417" s="123"/>
      <c r="FV417" s="123"/>
      <c r="FW417" s="123"/>
      <c r="FX417" s="123"/>
      <c r="FY417" s="123"/>
      <c r="FZ417" s="123"/>
      <c r="GA417" s="123"/>
      <c r="GB417" s="123"/>
      <c r="GC417" s="123"/>
      <c r="GD417" s="123"/>
      <c r="GE417" s="123"/>
      <c r="GF417" s="123"/>
      <c r="GG417" s="123"/>
      <c r="GH417" s="123"/>
      <c r="GI417" s="123"/>
      <c r="GJ417" s="123"/>
      <c r="GK417" s="123"/>
      <c r="GL417" s="123"/>
      <c r="GM417" s="123"/>
      <c r="GN417" s="123"/>
      <c r="GO417" s="123"/>
      <c r="GP417" s="123"/>
      <c r="GQ417" s="123"/>
      <c r="GR417" s="123"/>
      <c r="GS417" s="123"/>
      <c r="GT417" s="123"/>
      <c r="GU417" s="123"/>
      <c r="GV417" s="123"/>
      <c r="GW417" s="123"/>
      <c r="GX417" s="123"/>
      <c r="GY417" s="123"/>
      <c r="GZ417" s="123"/>
      <c r="HA417" s="123"/>
      <c r="HB417" s="123"/>
      <c r="HC417" s="123"/>
      <c r="HD417" s="123"/>
      <c r="HE417" s="123"/>
      <c r="HF417" s="123"/>
      <c r="HG417" s="123"/>
      <c r="HH417" s="123"/>
      <c r="HI417" s="123"/>
      <c r="HJ417" s="123"/>
      <c r="HK417" s="123"/>
      <c r="HL417" s="123"/>
      <c r="HM417" s="123"/>
      <c r="HN417" s="123"/>
      <c r="HO417" s="123"/>
      <c r="HP417" s="123"/>
      <c r="HQ417" s="123"/>
      <c r="HR417" s="123"/>
      <c r="HS417" s="123"/>
      <c r="HT417" s="123"/>
      <c r="HU417" s="123"/>
      <c r="HV417" s="123"/>
      <c r="HW417" s="123"/>
      <c r="HX417" s="123"/>
      <c r="HY417" s="123"/>
      <c r="HZ417" s="123"/>
      <c r="IA417" s="123"/>
      <c r="IB417" s="123"/>
      <c r="IC417" s="123"/>
      <c r="ID417" s="123"/>
      <c r="IE417" s="123"/>
      <c r="IF417" s="123"/>
      <c r="IG417" s="123"/>
      <c r="IH417" s="123"/>
      <c r="II417" s="123"/>
      <c r="IJ417" s="123"/>
      <c r="IK417" s="123"/>
      <c r="IL417" s="123"/>
      <c r="IM417" s="123"/>
      <c r="IN417" s="123"/>
      <c r="IO417" s="123"/>
      <c r="IP417" s="123"/>
      <c r="IQ417" s="123"/>
      <c r="IR417" s="123"/>
      <c r="IS417" s="123"/>
      <c r="IT417" s="123"/>
      <c r="IU417" s="123"/>
    </row>
    <row r="418" spans="1:255" s="124" customFormat="1" ht="27.9" customHeight="1">
      <c r="A418" s="155"/>
      <c r="B418" s="759"/>
      <c r="C418" s="223" t="s">
        <v>642</v>
      </c>
      <c r="D418" s="227"/>
      <c r="E418" s="233" t="s">
        <v>779</v>
      </c>
      <c r="F418" s="123"/>
      <c r="G418" s="123"/>
      <c r="H418" s="401"/>
      <c r="I418" s="123"/>
      <c r="J418" s="123"/>
      <c r="K418" s="123"/>
      <c r="L418" s="123"/>
      <c r="M418" s="123"/>
      <c r="N418" s="123"/>
      <c r="O418" s="123"/>
      <c r="P418" s="123"/>
      <c r="Q418" s="123"/>
      <c r="R418" s="123"/>
      <c r="S418" s="123"/>
      <c r="T418" s="123"/>
      <c r="U418" s="123"/>
      <c r="V418" s="123"/>
      <c r="W418" s="123"/>
      <c r="X418" s="123"/>
      <c r="Y418" s="123"/>
      <c r="Z418" s="123"/>
      <c r="AA418" s="123"/>
      <c r="AB418" s="123"/>
      <c r="AC418" s="123"/>
      <c r="AD418" s="123"/>
      <c r="AE418" s="123"/>
      <c r="AF418" s="123"/>
      <c r="AG418" s="123"/>
      <c r="AH418" s="123"/>
      <c r="AI418" s="123"/>
      <c r="AJ418" s="123"/>
      <c r="AK418" s="123"/>
      <c r="AL418" s="123"/>
      <c r="AM418" s="123"/>
      <c r="AN418" s="123"/>
      <c r="AO418" s="123"/>
      <c r="AP418" s="123"/>
      <c r="AQ418" s="123"/>
      <c r="AR418" s="123"/>
      <c r="AS418" s="123"/>
      <c r="AT418" s="123"/>
      <c r="AU418" s="123"/>
      <c r="AV418" s="123"/>
      <c r="AW418" s="123"/>
      <c r="AX418" s="123"/>
      <c r="AY418" s="123"/>
      <c r="AZ418" s="123"/>
      <c r="BA418" s="123"/>
      <c r="BB418" s="123"/>
      <c r="BC418" s="123"/>
      <c r="BD418" s="123"/>
      <c r="BE418" s="123"/>
      <c r="BF418" s="123"/>
      <c r="BG418" s="123"/>
      <c r="BH418" s="123"/>
      <c r="BI418" s="123"/>
      <c r="BJ418" s="123"/>
      <c r="BK418" s="123"/>
      <c r="BL418" s="123"/>
      <c r="BM418" s="123"/>
      <c r="BN418" s="123"/>
      <c r="BO418" s="123"/>
      <c r="BP418" s="123"/>
      <c r="BQ418" s="123"/>
      <c r="BR418" s="123"/>
      <c r="BS418" s="123"/>
      <c r="BT418" s="123"/>
      <c r="BU418" s="123"/>
      <c r="BV418" s="123"/>
      <c r="BW418" s="123"/>
      <c r="BX418" s="123"/>
      <c r="BY418" s="123"/>
      <c r="BZ418" s="123"/>
      <c r="CA418" s="123"/>
      <c r="CB418" s="123"/>
      <c r="CC418" s="123"/>
      <c r="CD418" s="123"/>
      <c r="CE418" s="123"/>
      <c r="CF418" s="123"/>
      <c r="CG418" s="123"/>
      <c r="CH418" s="123"/>
      <c r="CI418" s="123"/>
      <c r="CJ418" s="123"/>
      <c r="CK418" s="123"/>
      <c r="CL418" s="123"/>
      <c r="CM418" s="123"/>
      <c r="CN418" s="123"/>
      <c r="CO418" s="123"/>
      <c r="CP418" s="123"/>
      <c r="CQ418" s="123"/>
      <c r="CR418" s="123"/>
      <c r="CS418" s="123"/>
      <c r="CT418" s="123"/>
      <c r="CU418" s="123"/>
      <c r="CV418" s="123"/>
      <c r="CW418" s="123"/>
      <c r="CX418" s="123"/>
      <c r="CY418" s="123"/>
      <c r="CZ418" s="123"/>
      <c r="DA418" s="123"/>
      <c r="DB418" s="123"/>
      <c r="DC418" s="123"/>
      <c r="DD418" s="123"/>
      <c r="DE418" s="123"/>
      <c r="DF418" s="123"/>
      <c r="DG418" s="123"/>
      <c r="DH418" s="123"/>
      <c r="DI418" s="123"/>
      <c r="DJ418" s="123"/>
      <c r="DK418" s="123"/>
      <c r="DL418" s="123"/>
      <c r="DM418" s="123"/>
      <c r="DN418" s="123"/>
      <c r="DO418" s="123"/>
      <c r="DP418" s="123"/>
      <c r="DQ418" s="123"/>
      <c r="DR418" s="123"/>
      <c r="DS418" s="123"/>
      <c r="DT418" s="123"/>
      <c r="DU418" s="123"/>
      <c r="DV418" s="123"/>
      <c r="DW418" s="123"/>
      <c r="DX418" s="123"/>
      <c r="DY418" s="123"/>
      <c r="DZ418" s="123"/>
      <c r="EA418" s="123"/>
      <c r="EB418" s="123"/>
      <c r="EC418" s="123"/>
      <c r="ED418" s="123"/>
      <c r="EE418" s="123"/>
      <c r="EF418" s="123"/>
      <c r="EG418" s="123"/>
      <c r="EH418" s="123"/>
      <c r="EI418" s="123"/>
      <c r="EJ418" s="123"/>
      <c r="EK418" s="123"/>
      <c r="EL418" s="123"/>
      <c r="EM418" s="123"/>
      <c r="EN418" s="123"/>
      <c r="EO418" s="123"/>
      <c r="EP418" s="123"/>
      <c r="EQ418" s="123"/>
      <c r="ER418" s="123"/>
      <c r="ES418" s="123"/>
      <c r="ET418" s="123"/>
      <c r="EU418" s="123"/>
      <c r="EV418" s="123"/>
      <c r="EW418" s="123"/>
      <c r="EX418" s="123"/>
      <c r="EY418" s="123"/>
      <c r="EZ418" s="123"/>
      <c r="FA418" s="123"/>
      <c r="FB418" s="123"/>
      <c r="FC418" s="123"/>
      <c r="FD418" s="123"/>
      <c r="FE418" s="123"/>
      <c r="FF418" s="123"/>
      <c r="FG418" s="123"/>
      <c r="FH418" s="123"/>
      <c r="FI418" s="123"/>
      <c r="FJ418" s="123"/>
      <c r="FK418" s="123"/>
      <c r="FL418" s="123"/>
      <c r="FM418" s="123"/>
      <c r="FN418" s="123"/>
      <c r="FO418" s="123"/>
      <c r="FP418" s="123"/>
      <c r="FQ418" s="123"/>
      <c r="FR418" s="123"/>
      <c r="FS418" s="123"/>
      <c r="FT418" s="123"/>
      <c r="FU418" s="123"/>
      <c r="FV418" s="123"/>
      <c r="FW418" s="123"/>
      <c r="FX418" s="123"/>
      <c r="FY418" s="123"/>
      <c r="FZ418" s="123"/>
      <c r="GA418" s="123"/>
      <c r="GB418" s="123"/>
      <c r="GC418" s="123"/>
      <c r="GD418" s="123"/>
      <c r="GE418" s="123"/>
      <c r="GF418" s="123"/>
      <c r="GG418" s="123"/>
      <c r="GH418" s="123"/>
      <c r="GI418" s="123"/>
      <c r="GJ418" s="123"/>
      <c r="GK418" s="123"/>
      <c r="GL418" s="123"/>
      <c r="GM418" s="123"/>
      <c r="GN418" s="123"/>
      <c r="GO418" s="123"/>
      <c r="GP418" s="123"/>
      <c r="GQ418" s="123"/>
      <c r="GR418" s="123"/>
      <c r="GS418" s="123"/>
      <c r="GT418" s="123"/>
      <c r="GU418" s="123"/>
      <c r="GV418" s="123"/>
      <c r="GW418" s="123"/>
      <c r="GX418" s="123"/>
      <c r="GY418" s="123"/>
      <c r="GZ418" s="123"/>
      <c r="HA418" s="123"/>
      <c r="HB418" s="123"/>
      <c r="HC418" s="123"/>
      <c r="HD418" s="123"/>
      <c r="HE418" s="123"/>
      <c r="HF418" s="123"/>
      <c r="HG418" s="123"/>
      <c r="HH418" s="123"/>
      <c r="HI418" s="123"/>
      <c r="HJ418" s="123"/>
      <c r="HK418" s="123"/>
      <c r="HL418" s="123"/>
      <c r="HM418" s="123"/>
      <c r="HN418" s="123"/>
      <c r="HO418" s="123"/>
      <c r="HP418" s="123"/>
      <c r="HQ418" s="123"/>
      <c r="HR418" s="123"/>
      <c r="HS418" s="123"/>
      <c r="HT418" s="123"/>
      <c r="HU418" s="123"/>
      <c r="HV418" s="123"/>
      <c r="HW418" s="123"/>
      <c r="HX418" s="123"/>
      <c r="HY418" s="123"/>
      <c r="HZ418" s="123"/>
      <c r="IA418" s="123"/>
      <c r="IB418" s="123"/>
      <c r="IC418" s="123"/>
      <c r="ID418" s="123"/>
      <c r="IE418" s="123"/>
      <c r="IF418" s="123"/>
      <c r="IG418" s="123"/>
      <c r="IH418" s="123"/>
      <c r="II418" s="123"/>
      <c r="IJ418" s="123"/>
      <c r="IK418" s="123"/>
      <c r="IL418" s="123"/>
      <c r="IM418" s="123"/>
      <c r="IN418" s="123"/>
      <c r="IO418" s="123"/>
      <c r="IP418" s="123"/>
      <c r="IQ418" s="123"/>
      <c r="IR418" s="123"/>
      <c r="IS418" s="123"/>
      <c r="IT418" s="123"/>
      <c r="IU418" s="123"/>
    </row>
    <row r="419" spans="1:255" s="124" customFormat="1" ht="27.9" customHeight="1">
      <c r="A419" s="152"/>
      <c r="B419" s="759"/>
      <c r="C419" s="223" t="s">
        <v>643</v>
      </c>
      <c r="D419" s="227"/>
      <c r="E419" s="233" t="s">
        <v>779</v>
      </c>
      <c r="F419" s="123"/>
      <c r="G419" s="123"/>
      <c r="H419" s="401"/>
      <c r="I419" s="123"/>
      <c r="J419" s="123"/>
      <c r="K419" s="123"/>
      <c r="L419" s="123"/>
      <c r="M419" s="123"/>
      <c r="N419" s="123"/>
      <c r="O419" s="123"/>
      <c r="P419" s="123"/>
      <c r="Q419" s="123"/>
      <c r="R419" s="123"/>
      <c r="S419" s="123"/>
      <c r="T419" s="123"/>
      <c r="U419" s="123"/>
      <c r="V419" s="123"/>
      <c r="W419" s="123"/>
      <c r="X419" s="123"/>
      <c r="Y419" s="123"/>
      <c r="Z419" s="123"/>
      <c r="AA419" s="123"/>
      <c r="AB419" s="123"/>
      <c r="AC419" s="123"/>
      <c r="AD419" s="123"/>
      <c r="AE419" s="123"/>
      <c r="AF419" s="123"/>
      <c r="AG419" s="123"/>
      <c r="AH419" s="123"/>
      <c r="AI419" s="123"/>
      <c r="AJ419" s="123"/>
      <c r="AK419" s="123"/>
      <c r="AL419" s="123"/>
      <c r="AM419" s="123"/>
      <c r="AN419" s="123"/>
      <c r="AO419" s="123"/>
      <c r="AP419" s="123"/>
      <c r="AQ419" s="123"/>
      <c r="AR419" s="123"/>
      <c r="AS419" s="123"/>
      <c r="AT419" s="123"/>
      <c r="AU419" s="123"/>
      <c r="AV419" s="123"/>
      <c r="AW419" s="123"/>
      <c r="AX419" s="123"/>
      <c r="AY419" s="123"/>
      <c r="AZ419" s="123"/>
      <c r="BA419" s="123"/>
      <c r="BB419" s="123"/>
      <c r="BC419" s="123"/>
      <c r="BD419" s="123"/>
      <c r="BE419" s="123"/>
      <c r="BF419" s="123"/>
      <c r="BG419" s="123"/>
      <c r="BH419" s="123"/>
      <c r="BI419" s="123"/>
      <c r="BJ419" s="123"/>
      <c r="BK419" s="123"/>
      <c r="BL419" s="123"/>
      <c r="BM419" s="123"/>
      <c r="BN419" s="123"/>
      <c r="BO419" s="123"/>
      <c r="BP419" s="123"/>
      <c r="BQ419" s="123"/>
      <c r="BR419" s="123"/>
      <c r="BS419" s="123"/>
      <c r="BT419" s="123"/>
      <c r="BU419" s="123"/>
      <c r="BV419" s="123"/>
      <c r="BW419" s="123"/>
      <c r="BX419" s="123"/>
      <c r="BY419" s="123"/>
      <c r="BZ419" s="123"/>
      <c r="CA419" s="123"/>
      <c r="CB419" s="123"/>
      <c r="CC419" s="123"/>
      <c r="CD419" s="123"/>
      <c r="CE419" s="123"/>
      <c r="CF419" s="123"/>
      <c r="CG419" s="123"/>
      <c r="CH419" s="123"/>
      <c r="CI419" s="123"/>
      <c r="CJ419" s="123"/>
      <c r="CK419" s="123"/>
      <c r="CL419" s="123"/>
      <c r="CM419" s="123"/>
      <c r="CN419" s="123"/>
      <c r="CO419" s="123"/>
      <c r="CP419" s="123"/>
      <c r="CQ419" s="123"/>
      <c r="CR419" s="123"/>
      <c r="CS419" s="123"/>
      <c r="CT419" s="123"/>
      <c r="CU419" s="123"/>
      <c r="CV419" s="123"/>
      <c r="CW419" s="123"/>
      <c r="CX419" s="123"/>
      <c r="CY419" s="123"/>
      <c r="CZ419" s="123"/>
      <c r="DA419" s="123"/>
      <c r="DB419" s="123"/>
      <c r="DC419" s="123"/>
      <c r="DD419" s="123"/>
      <c r="DE419" s="123"/>
      <c r="DF419" s="123"/>
      <c r="DG419" s="123"/>
      <c r="DH419" s="123"/>
      <c r="DI419" s="123"/>
      <c r="DJ419" s="123"/>
      <c r="DK419" s="123"/>
      <c r="DL419" s="123"/>
      <c r="DM419" s="123"/>
      <c r="DN419" s="123"/>
      <c r="DO419" s="123"/>
      <c r="DP419" s="123"/>
      <c r="DQ419" s="123"/>
      <c r="DR419" s="123"/>
      <c r="DS419" s="123"/>
      <c r="DT419" s="123"/>
      <c r="DU419" s="123"/>
      <c r="DV419" s="123"/>
      <c r="DW419" s="123"/>
      <c r="DX419" s="123"/>
      <c r="DY419" s="123"/>
      <c r="DZ419" s="123"/>
      <c r="EA419" s="123"/>
      <c r="EB419" s="123"/>
      <c r="EC419" s="123"/>
      <c r="ED419" s="123"/>
      <c r="EE419" s="123"/>
      <c r="EF419" s="123"/>
      <c r="EG419" s="123"/>
      <c r="EH419" s="123"/>
      <c r="EI419" s="123"/>
      <c r="EJ419" s="123"/>
      <c r="EK419" s="123"/>
      <c r="EL419" s="123"/>
      <c r="EM419" s="123"/>
      <c r="EN419" s="123"/>
      <c r="EO419" s="123"/>
      <c r="EP419" s="123"/>
      <c r="EQ419" s="123"/>
      <c r="ER419" s="123"/>
      <c r="ES419" s="123"/>
      <c r="ET419" s="123"/>
      <c r="EU419" s="123"/>
      <c r="EV419" s="123"/>
      <c r="EW419" s="123"/>
      <c r="EX419" s="123"/>
      <c r="EY419" s="123"/>
      <c r="EZ419" s="123"/>
      <c r="FA419" s="123"/>
      <c r="FB419" s="123"/>
      <c r="FC419" s="123"/>
      <c r="FD419" s="123"/>
      <c r="FE419" s="123"/>
      <c r="FF419" s="123"/>
      <c r="FG419" s="123"/>
      <c r="FH419" s="123"/>
      <c r="FI419" s="123"/>
      <c r="FJ419" s="123"/>
      <c r="FK419" s="123"/>
      <c r="FL419" s="123"/>
      <c r="FM419" s="123"/>
      <c r="FN419" s="123"/>
      <c r="FO419" s="123"/>
      <c r="FP419" s="123"/>
      <c r="FQ419" s="123"/>
      <c r="FR419" s="123"/>
      <c r="FS419" s="123"/>
      <c r="FT419" s="123"/>
      <c r="FU419" s="123"/>
      <c r="FV419" s="123"/>
      <c r="FW419" s="123"/>
      <c r="FX419" s="123"/>
      <c r="FY419" s="123"/>
      <c r="FZ419" s="123"/>
      <c r="GA419" s="123"/>
      <c r="GB419" s="123"/>
      <c r="GC419" s="123"/>
      <c r="GD419" s="123"/>
      <c r="GE419" s="123"/>
      <c r="GF419" s="123"/>
      <c r="GG419" s="123"/>
      <c r="GH419" s="123"/>
      <c r="GI419" s="123"/>
      <c r="GJ419" s="123"/>
      <c r="GK419" s="123"/>
      <c r="GL419" s="123"/>
      <c r="GM419" s="123"/>
      <c r="GN419" s="123"/>
      <c r="GO419" s="123"/>
      <c r="GP419" s="123"/>
      <c r="GQ419" s="123"/>
      <c r="GR419" s="123"/>
      <c r="GS419" s="123"/>
      <c r="GT419" s="123"/>
      <c r="GU419" s="123"/>
      <c r="GV419" s="123"/>
      <c r="GW419" s="123"/>
      <c r="GX419" s="123"/>
      <c r="GY419" s="123"/>
      <c r="GZ419" s="123"/>
      <c r="HA419" s="123"/>
      <c r="HB419" s="123"/>
      <c r="HC419" s="123"/>
      <c r="HD419" s="123"/>
      <c r="HE419" s="123"/>
      <c r="HF419" s="123"/>
      <c r="HG419" s="123"/>
      <c r="HH419" s="123"/>
      <c r="HI419" s="123"/>
      <c r="HJ419" s="123"/>
      <c r="HK419" s="123"/>
      <c r="HL419" s="123"/>
      <c r="HM419" s="123"/>
      <c r="HN419" s="123"/>
      <c r="HO419" s="123"/>
      <c r="HP419" s="123"/>
      <c r="HQ419" s="123"/>
      <c r="HR419" s="123"/>
      <c r="HS419" s="123"/>
      <c r="HT419" s="123"/>
      <c r="HU419" s="123"/>
      <c r="HV419" s="123"/>
      <c r="HW419" s="123"/>
      <c r="HX419" s="123"/>
      <c r="HY419" s="123"/>
      <c r="HZ419" s="123"/>
      <c r="IA419" s="123"/>
      <c r="IB419" s="123"/>
      <c r="IC419" s="123"/>
      <c r="ID419" s="123"/>
      <c r="IE419" s="123"/>
      <c r="IF419" s="123"/>
      <c r="IG419" s="123"/>
      <c r="IH419" s="123"/>
      <c r="II419" s="123"/>
      <c r="IJ419" s="123"/>
      <c r="IK419" s="123"/>
      <c r="IL419" s="123"/>
      <c r="IM419" s="123"/>
      <c r="IN419" s="123"/>
      <c r="IO419" s="123"/>
      <c r="IP419" s="123"/>
      <c r="IQ419" s="123"/>
      <c r="IR419" s="123"/>
      <c r="IS419" s="123"/>
      <c r="IT419" s="123"/>
      <c r="IU419" s="123"/>
    </row>
    <row r="420" spans="1:255" s="124" customFormat="1" ht="27.9" customHeight="1">
      <c r="A420" s="155"/>
      <c r="B420" s="724" t="s">
        <v>638</v>
      </c>
      <c r="C420" s="758"/>
      <c r="D420" s="227"/>
      <c r="E420" s="233"/>
      <c r="F420" s="123"/>
      <c r="G420" s="123"/>
      <c r="H420" s="401"/>
      <c r="I420" s="123"/>
      <c r="J420" s="123"/>
      <c r="K420" s="123"/>
      <c r="L420" s="123"/>
      <c r="M420" s="123"/>
      <c r="N420" s="123"/>
      <c r="O420" s="123"/>
      <c r="P420" s="123"/>
      <c r="Q420" s="123"/>
      <c r="R420" s="123"/>
      <c r="S420" s="123"/>
      <c r="T420" s="123"/>
      <c r="U420" s="123"/>
      <c r="V420" s="123"/>
      <c r="W420" s="123"/>
      <c r="X420" s="123"/>
      <c r="Y420" s="123"/>
      <c r="Z420" s="123"/>
      <c r="AA420" s="123"/>
      <c r="AB420" s="123"/>
      <c r="AC420" s="123"/>
      <c r="AD420" s="123"/>
      <c r="AE420" s="123"/>
      <c r="AF420" s="123"/>
      <c r="AG420" s="123"/>
      <c r="AH420" s="123"/>
      <c r="AI420" s="123"/>
      <c r="AJ420" s="123"/>
      <c r="AK420" s="123"/>
      <c r="AL420" s="123"/>
      <c r="AM420" s="123"/>
      <c r="AN420" s="123"/>
      <c r="AO420" s="123"/>
      <c r="AP420" s="123"/>
      <c r="AQ420" s="123"/>
      <c r="AR420" s="123"/>
      <c r="AS420" s="123"/>
      <c r="AT420" s="123"/>
      <c r="AU420" s="123"/>
      <c r="AV420" s="123"/>
      <c r="AW420" s="123"/>
      <c r="AX420" s="123"/>
      <c r="AY420" s="123"/>
      <c r="AZ420" s="123"/>
      <c r="BA420" s="123"/>
      <c r="BB420" s="123"/>
      <c r="BC420" s="123"/>
      <c r="BD420" s="123"/>
      <c r="BE420" s="123"/>
      <c r="BF420" s="123"/>
      <c r="BG420" s="123"/>
      <c r="BH420" s="123"/>
      <c r="BI420" s="123"/>
      <c r="BJ420" s="123"/>
      <c r="BK420" s="123"/>
      <c r="BL420" s="123"/>
      <c r="BM420" s="123"/>
      <c r="BN420" s="123"/>
      <c r="BO420" s="123"/>
      <c r="BP420" s="123"/>
      <c r="BQ420" s="123"/>
      <c r="BR420" s="123"/>
      <c r="BS420" s="123"/>
      <c r="BT420" s="123"/>
      <c r="BU420" s="123"/>
      <c r="BV420" s="123"/>
      <c r="BW420" s="123"/>
      <c r="BX420" s="123"/>
      <c r="BY420" s="123"/>
      <c r="BZ420" s="123"/>
      <c r="CA420" s="123"/>
      <c r="CB420" s="123"/>
      <c r="CC420" s="123"/>
      <c r="CD420" s="123"/>
      <c r="CE420" s="123"/>
      <c r="CF420" s="123"/>
      <c r="CG420" s="123"/>
      <c r="CH420" s="123"/>
      <c r="CI420" s="123"/>
      <c r="CJ420" s="123"/>
      <c r="CK420" s="123"/>
      <c r="CL420" s="123"/>
      <c r="CM420" s="123"/>
      <c r="CN420" s="123"/>
      <c r="CO420" s="123"/>
      <c r="CP420" s="123"/>
      <c r="CQ420" s="123"/>
      <c r="CR420" s="123"/>
      <c r="CS420" s="123"/>
      <c r="CT420" s="123"/>
      <c r="CU420" s="123"/>
      <c r="CV420" s="123"/>
      <c r="CW420" s="123"/>
      <c r="CX420" s="123"/>
      <c r="CY420" s="123"/>
      <c r="CZ420" s="123"/>
      <c r="DA420" s="123"/>
      <c r="DB420" s="123"/>
      <c r="DC420" s="123"/>
      <c r="DD420" s="123"/>
      <c r="DE420" s="123"/>
      <c r="DF420" s="123"/>
      <c r="DG420" s="123"/>
      <c r="DH420" s="123"/>
      <c r="DI420" s="123"/>
      <c r="DJ420" s="123"/>
      <c r="DK420" s="123"/>
      <c r="DL420" s="123"/>
      <c r="DM420" s="123"/>
      <c r="DN420" s="123"/>
      <c r="DO420" s="123"/>
      <c r="DP420" s="123"/>
      <c r="DQ420" s="123"/>
      <c r="DR420" s="123"/>
      <c r="DS420" s="123"/>
      <c r="DT420" s="123"/>
      <c r="DU420" s="123"/>
      <c r="DV420" s="123"/>
      <c r="DW420" s="123"/>
      <c r="DX420" s="123"/>
      <c r="DY420" s="123"/>
      <c r="DZ420" s="123"/>
      <c r="EA420" s="123"/>
      <c r="EB420" s="123"/>
      <c r="EC420" s="123"/>
      <c r="ED420" s="123"/>
      <c r="EE420" s="123"/>
      <c r="EF420" s="123"/>
      <c r="EG420" s="123"/>
      <c r="EH420" s="123"/>
      <c r="EI420" s="123"/>
      <c r="EJ420" s="123"/>
      <c r="EK420" s="123"/>
      <c r="EL420" s="123"/>
      <c r="EM420" s="123"/>
      <c r="EN420" s="123"/>
      <c r="EO420" s="123"/>
      <c r="EP420" s="123"/>
      <c r="EQ420" s="123"/>
      <c r="ER420" s="123"/>
      <c r="ES420" s="123"/>
      <c r="ET420" s="123"/>
      <c r="EU420" s="123"/>
      <c r="EV420" s="123"/>
      <c r="EW420" s="123"/>
      <c r="EX420" s="123"/>
      <c r="EY420" s="123"/>
      <c r="EZ420" s="123"/>
      <c r="FA420" s="123"/>
      <c r="FB420" s="123"/>
      <c r="FC420" s="123"/>
      <c r="FD420" s="123"/>
      <c r="FE420" s="123"/>
      <c r="FF420" s="123"/>
      <c r="FG420" s="123"/>
      <c r="FH420" s="123"/>
      <c r="FI420" s="123"/>
      <c r="FJ420" s="123"/>
      <c r="FK420" s="123"/>
      <c r="FL420" s="123"/>
      <c r="FM420" s="123"/>
      <c r="FN420" s="123"/>
      <c r="FO420" s="123"/>
      <c r="FP420" s="123"/>
      <c r="FQ420" s="123"/>
      <c r="FR420" s="123"/>
      <c r="FS420" s="123"/>
      <c r="FT420" s="123"/>
      <c r="FU420" s="123"/>
      <c r="FV420" s="123"/>
      <c r="FW420" s="123"/>
      <c r="FX420" s="123"/>
      <c r="FY420" s="123"/>
      <c r="FZ420" s="123"/>
      <c r="GA420" s="123"/>
      <c r="GB420" s="123"/>
      <c r="GC420" s="123"/>
      <c r="GD420" s="123"/>
      <c r="GE420" s="123"/>
      <c r="GF420" s="123"/>
      <c r="GG420" s="123"/>
      <c r="GH420" s="123"/>
      <c r="GI420" s="123"/>
      <c r="GJ420" s="123"/>
      <c r="GK420" s="123"/>
      <c r="GL420" s="123"/>
      <c r="GM420" s="123"/>
      <c r="GN420" s="123"/>
      <c r="GO420" s="123"/>
      <c r="GP420" s="123"/>
      <c r="GQ420" s="123"/>
      <c r="GR420" s="123"/>
      <c r="GS420" s="123"/>
      <c r="GT420" s="123"/>
      <c r="GU420" s="123"/>
      <c r="GV420" s="123"/>
      <c r="GW420" s="123"/>
      <c r="GX420" s="123"/>
      <c r="GY420" s="123"/>
      <c r="GZ420" s="123"/>
      <c r="HA420" s="123"/>
      <c r="HB420" s="123"/>
      <c r="HC420" s="123"/>
      <c r="HD420" s="123"/>
      <c r="HE420" s="123"/>
      <c r="HF420" s="123"/>
      <c r="HG420" s="123"/>
      <c r="HH420" s="123"/>
      <c r="HI420" s="123"/>
      <c r="HJ420" s="123"/>
      <c r="HK420" s="123"/>
      <c r="HL420" s="123"/>
      <c r="HM420" s="123"/>
      <c r="HN420" s="123"/>
      <c r="HO420" s="123"/>
      <c r="HP420" s="123"/>
      <c r="HQ420" s="123"/>
      <c r="HR420" s="123"/>
      <c r="HS420" s="123"/>
      <c r="HT420" s="123"/>
      <c r="HU420" s="123"/>
      <c r="HV420" s="123"/>
      <c r="HW420" s="123"/>
      <c r="HX420" s="123"/>
      <c r="HY420" s="123"/>
      <c r="HZ420" s="123"/>
      <c r="IA420" s="123"/>
      <c r="IB420" s="123"/>
      <c r="IC420" s="123"/>
      <c r="ID420" s="123"/>
      <c r="IE420" s="123"/>
      <c r="IF420" s="123"/>
      <c r="IG420" s="123"/>
      <c r="IH420" s="123"/>
      <c r="II420" s="123"/>
      <c r="IJ420" s="123"/>
      <c r="IK420" s="123"/>
      <c r="IL420" s="123"/>
      <c r="IM420" s="123"/>
      <c r="IN420" s="123"/>
      <c r="IO420" s="123"/>
      <c r="IP420" s="123"/>
      <c r="IQ420" s="123"/>
      <c r="IR420" s="123"/>
      <c r="IS420" s="123"/>
      <c r="IT420" s="123"/>
      <c r="IU420" s="123"/>
    </row>
    <row r="421" spans="1:255" ht="18.5" customHeight="1">
      <c r="A421" s="91"/>
      <c r="B421" s="103"/>
      <c r="C421" s="734"/>
      <c r="D421" s="734"/>
      <c r="E421" s="734"/>
    </row>
    <row r="422" spans="1:255" ht="38.9" customHeight="1">
      <c r="A422" s="735" t="s">
        <v>1102</v>
      </c>
      <c r="B422" s="736"/>
      <c r="C422" s="736"/>
      <c r="D422" s="736"/>
      <c r="E422" s="736"/>
    </row>
    <row r="423" spans="1:255" ht="112.25" customHeight="1" thickBot="1">
      <c r="A423" s="162"/>
      <c r="B423" s="732" t="s">
        <v>2520</v>
      </c>
      <c r="C423" s="732"/>
      <c r="D423" s="732"/>
      <c r="E423" s="732"/>
      <c r="H423" s="406"/>
    </row>
    <row r="424" spans="1:255" s="124" customFormat="1" ht="27.9" customHeight="1">
      <c r="A424" s="128"/>
      <c r="B424" s="794" t="s">
        <v>650</v>
      </c>
      <c r="C424" s="341" t="s">
        <v>776</v>
      </c>
      <c r="D424" s="132"/>
      <c r="E424" s="342"/>
      <c r="F424" s="123"/>
      <c r="G424" s="102"/>
      <c r="H424" s="412" t="str">
        <f>IF($E$17="◯","併設している","併設していない")</f>
        <v>併設していない</v>
      </c>
      <c r="I424" s="123"/>
      <c r="J424" s="123"/>
      <c r="K424" s="123"/>
      <c r="L424" s="123"/>
      <c r="M424" s="123"/>
      <c r="N424" s="123"/>
      <c r="O424" s="123"/>
      <c r="P424" s="123"/>
      <c r="Q424" s="123"/>
      <c r="R424" s="123"/>
      <c r="S424" s="123"/>
      <c r="T424" s="123"/>
      <c r="U424" s="123"/>
      <c r="V424" s="123"/>
      <c r="W424" s="123"/>
      <c r="X424" s="123"/>
      <c r="Y424" s="123"/>
      <c r="Z424" s="123"/>
      <c r="AA424" s="123"/>
      <c r="AB424" s="123"/>
      <c r="AC424" s="123"/>
      <c r="AD424" s="123"/>
      <c r="AE424" s="123"/>
      <c r="AF424" s="123"/>
      <c r="AG424" s="123"/>
      <c r="AH424" s="123"/>
      <c r="AI424" s="123"/>
      <c r="AJ424" s="123"/>
      <c r="AK424" s="123"/>
      <c r="AL424" s="123"/>
      <c r="AM424" s="123"/>
      <c r="AN424" s="123"/>
      <c r="AO424" s="123"/>
      <c r="AP424" s="123"/>
      <c r="AQ424" s="123"/>
      <c r="AR424" s="123"/>
      <c r="AS424" s="123"/>
      <c r="AT424" s="123"/>
      <c r="AU424" s="123"/>
      <c r="AV424" s="123"/>
      <c r="AW424" s="123"/>
      <c r="AX424" s="123"/>
      <c r="AY424" s="123"/>
      <c r="AZ424" s="123"/>
      <c r="BA424" s="123"/>
      <c r="BB424" s="123"/>
      <c r="BC424" s="123"/>
      <c r="BD424" s="123"/>
      <c r="BE424" s="123"/>
      <c r="BF424" s="123"/>
      <c r="BG424" s="123"/>
      <c r="BH424" s="123"/>
      <c r="BI424" s="123"/>
      <c r="BJ424" s="123"/>
      <c r="BK424" s="123"/>
      <c r="BL424" s="123"/>
      <c r="BM424" s="123"/>
      <c r="BN424" s="123"/>
      <c r="BO424" s="123"/>
      <c r="BP424" s="123"/>
      <c r="BQ424" s="123"/>
      <c r="BR424" s="123"/>
      <c r="BS424" s="123"/>
      <c r="BT424" s="123"/>
      <c r="BU424" s="123"/>
      <c r="BV424" s="123"/>
      <c r="BW424" s="123"/>
      <c r="BX424" s="123"/>
      <c r="BY424" s="123"/>
      <c r="BZ424" s="123"/>
      <c r="CA424" s="123"/>
      <c r="CB424" s="123"/>
      <c r="CC424" s="123"/>
      <c r="CD424" s="123"/>
      <c r="CE424" s="123"/>
      <c r="CF424" s="123"/>
      <c r="CG424" s="123"/>
      <c r="CH424" s="123"/>
      <c r="CI424" s="123"/>
      <c r="CJ424" s="123"/>
      <c r="CK424" s="123"/>
      <c r="CL424" s="123"/>
      <c r="CM424" s="123"/>
      <c r="CN424" s="123"/>
      <c r="CO424" s="123"/>
      <c r="CP424" s="123"/>
      <c r="CQ424" s="123"/>
      <c r="CR424" s="123"/>
      <c r="CS424" s="123"/>
      <c r="CT424" s="123"/>
      <c r="CU424" s="123"/>
      <c r="CV424" s="123"/>
      <c r="CW424" s="123"/>
      <c r="CX424" s="123"/>
      <c r="CY424" s="123"/>
      <c r="CZ424" s="123"/>
      <c r="DA424" s="123"/>
      <c r="DB424" s="123"/>
      <c r="DC424" s="123"/>
      <c r="DD424" s="123"/>
      <c r="DE424" s="123"/>
      <c r="DF424" s="123"/>
      <c r="DG424" s="123"/>
      <c r="DH424" s="123"/>
      <c r="DI424" s="123"/>
      <c r="DJ424" s="123"/>
      <c r="DK424" s="123"/>
      <c r="DL424" s="123"/>
      <c r="DM424" s="123"/>
      <c r="DN424" s="123"/>
      <c r="DO424" s="123"/>
      <c r="DP424" s="123"/>
      <c r="DQ424" s="123"/>
      <c r="DR424" s="123"/>
      <c r="DS424" s="123"/>
      <c r="DT424" s="123"/>
      <c r="DU424" s="123"/>
      <c r="DV424" s="123"/>
      <c r="DW424" s="123"/>
      <c r="DX424" s="123"/>
      <c r="DY424" s="123"/>
      <c r="DZ424" s="123"/>
      <c r="EA424" s="123"/>
      <c r="EB424" s="123"/>
      <c r="EC424" s="123"/>
      <c r="ED424" s="123"/>
      <c r="EE424" s="123"/>
      <c r="EF424" s="123"/>
      <c r="EG424" s="123"/>
      <c r="EH424" s="123"/>
      <c r="EI424" s="123"/>
      <c r="EJ424" s="123"/>
      <c r="EK424" s="123"/>
      <c r="EL424" s="123"/>
      <c r="EM424" s="123"/>
      <c r="EN424" s="123"/>
      <c r="EO424" s="123"/>
      <c r="EP424" s="123"/>
      <c r="EQ424" s="123"/>
      <c r="ER424" s="123"/>
      <c r="ES424" s="123"/>
      <c r="ET424" s="123"/>
      <c r="EU424" s="123"/>
      <c r="EV424" s="123"/>
      <c r="EW424" s="123"/>
      <c r="EX424" s="123"/>
      <c r="EY424" s="123"/>
      <c r="EZ424" s="123"/>
      <c r="FA424" s="123"/>
      <c r="FB424" s="123"/>
      <c r="FC424" s="123"/>
      <c r="FD424" s="123"/>
      <c r="FE424" s="123"/>
      <c r="FF424" s="123"/>
      <c r="FG424" s="123"/>
      <c r="FH424" s="123"/>
      <c r="FI424" s="123"/>
      <c r="FJ424" s="123"/>
      <c r="FK424" s="123"/>
      <c r="FL424" s="123"/>
      <c r="FM424" s="123"/>
      <c r="FN424" s="123"/>
      <c r="FO424" s="123"/>
      <c r="FP424" s="123"/>
      <c r="FQ424" s="123"/>
      <c r="FR424" s="123"/>
      <c r="FS424" s="123"/>
      <c r="FT424" s="123"/>
      <c r="FU424" s="123"/>
      <c r="FV424" s="123"/>
      <c r="FW424" s="123"/>
      <c r="FX424" s="123"/>
      <c r="FY424" s="123"/>
      <c r="FZ424" s="123"/>
      <c r="GA424" s="123"/>
      <c r="GB424" s="123"/>
      <c r="GC424" s="123"/>
      <c r="GD424" s="123"/>
      <c r="GE424" s="123"/>
      <c r="GF424" s="123"/>
      <c r="GG424" s="123"/>
      <c r="GH424" s="123"/>
      <c r="GI424" s="123"/>
      <c r="GJ424" s="123"/>
      <c r="GK424" s="123"/>
      <c r="GL424" s="123"/>
      <c r="GM424" s="123"/>
      <c r="GN424" s="123"/>
      <c r="GO424" s="123"/>
      <c r="GP424" s="123"/>
      <c r="GQ424" s="123"/>
      <c r="GR424" s="123"/>
      <c r="GS424" s="123"/>
      <c r="GT424" s="123"/>
      <c r="GU424" s="123"/>
      <c r="GV424" s="123"/>
      <c r="GW424" s="123"/>
      <c r="GX424" s="123"/>
      <c r="GY424" s="123"/>
      <c r="GZ424" s="123"/>
      <c r="HA424" s="123"/>
      <c r="HB424" s="123"/>
      <c r="HC424" s="123"/>
      <c r="HD424" s="123"/>
      <c r="HE424" s="123"/>
      <c r="HF424" s="123"/>
      <c r="HG424" s="123"/>
      <c r="HH424" s="123"/>
      <c r="HI424" s="123"/>
      <c r="HJ424" s="123"/>
      <c r="HK424" s="123"/>
      <c r="HL424" s="123"/>
      <c r="HM424" s="123"/>
      <c r="HN424" s="123"/>
      <c r="HO424" s="123"/>
      <c r="HP424" s="123"/>
      <c r="HQ424" s="123"/>
      <c r="HR424" s="123"/>
      <c r="HS424" s="123"/>
      <c r="HT424" s="123"/>
      <c r="HU424" s="123"/>
      <c r="HV424" s="123"/>
      <c r="HW424" s="123"/>
      <c r="HX424" s="123"/>
      <c r="HY424" s="123"/>
      <c r="HZ424" s="123"/>
      <c r="IA424" s="123"/>
      <c r="IB424" s="123"/>
      <c r="IC424" s="123"/>
      <c r="ID424" s="123"/>
      <c r="IE424" s="123"/>
      <c r="IF424" s="123"/>
      <c r="IG424" s="123"/>
      <c r="IH424" s="123"/>
      <c r="II424" s="123"/>
      <c r="IJ424" s="123"/>
      <c r="IK424" s="123"/>
      <c r="IL424" s="123"/>
      <c r="IM424" s="123"/>
      <c r="IN424" s="123"/>
      <c r="IO424" s="123"/>
      <c r="IP424" s="123"/>
      <c r="IQ424" s="123"/>
      <c r="IR424" s="123"/>
      <c r="IS424" s="123"/>
      <c r="IT424" s="123"/>
      <c r="IU424" s="123"/>
    </row>
    <row r="425" spans="1:255" s="124" customFormat="1" ht="27.9" customHeight="1">
      <c r="A425" s="128"/>
      <c r="B425" s="795"/>
      <c r="C425" s="343" t="s">
        <v>777</v>
      </c>
      <c r="D425" s="344"/>
      <c r="E425" s="345"/>
      <c r="F425" s="123"/>
      <c r="G425" s="123"/>
      <c r="H425" s="401"/>
      <c r="I425" s="123"/>
      <c r="J425" s="123"/>
      <c r="K425" s="123"/>
      <c r="L425" s="123"/>
      <c r="M425" s="123"/>
      <c r="N425" s="123"/>
      <c r="O425" s="123"/>
      <c r="P425" s="123"/>
      <c r="Q425" s="123"/>
      <c r="R425" s="123"/>
      <c r="S425" s="123"/>
      <c r="T425" s="123"/>
      <c r="U425" s="123"/>
      <c r="V425" s="123"/>
      <c r="W425" s="123"/>
      <c r="X425" s="123"/>
      <c r="Y425" s="123"/>
      <c r="Z425" s="123"/>
      <c r="AA425" s="123"/>
      <c r="AB425" s="123"/>
      <c r="AC425" s="123"/>
      <c r="AD425" s="123"/>
      <c r="AE425" s="123"/>
      <c r="AF425" s="123"/>
      <c r="AG425" s="123"/>
      <c r="AH425" s="123"/>
      <c r="AI425" s="123"/>
      <c r="AJ425" s="123"/>
      <c r="AK425" s="123"/>
      <c r="AL425" s="123"/>
      <c r="AM425" s="123"/>
      <c r="AN425" s="123"/>
      <c r="AO425" s="123"/>
      <c r="AP425" s="123"/>
      <c r="AQ425" s="123"/>
      <c r="AR425" s="123"/>
      <c r="AS425" s="123"/>
      <c r="AT425" s="123"/>
      <c r="AU425" s="123"/>
      <c r="AV425" s="123"/>
      <c r="AW425" s="123"/>
      <c r="AX425" s="123"/>
      <c r="AY425" s="123"/>
      <c r="AZ425" s="123"/>
      <c r="BA425" s="123"/>
      <c r="BB425" s="123"/>
      <c r="BC425" s="123"/>
      <c r="BD425" s="123"/>
      <c r="BE425" s="123"/>
      <c r="BF425" s="123"/>
      <c r="BG425" s="123"/>
      <c r="BH425" s="123"/>
      <c r="BI425" s="123"/>
      <c r="BJ425" s="123"/>
      <c r="BK425" s="123"/>
      <c r="BL425" s="123"/>
      <c r="BM425" s="123"/>
      <c r="BN425" s="123"/>
      <c r="BO425" s="123"/>
      <c r="BP425" s="123"/>
      <c r="BQ425" s="123"/>
      <c r="BR425" s="123"/>
      <c r="BS425" s="123"/>
      <c r="BT425" s="123"/>
      <c r="BU425" s="123"/>
      <c r="BV425" s="123"/>
      <c r="BW425" s="123"/>
      <c r="BX425" s="123"/>
      <c r="BY425" s="123"/>
      <c r="BZ425" s="123"/>
      <c r="CA425" s="123"/>
      <c r="CB425" s="123"/>
      <c r="CC425" s="123"/>
      <c r="CD425" s="123"/>
      <c r="CE425" s="123"/>
      <c r="CF425" s="123"/>
      <c r="CG425" s="123"/>
      <c r="CH425" s="123"/>
      <c r="CI425" s="123"/>
      <c r="CJ425" s="123"/>
      <c r="CK425" s="123"/>
      <c r="CL425" s="123"/>
      <c r="CM425" s="123"/>
      <c r="CN425" s="123"/>
      <c r="CO425" s="123"/>
      <c r="CP425" s="123"/>
      <c r="CQ425" s="123"/>
      <c r="CR425" s="123"/>
      <c r="CS425" s="123"/>
      <c r="CT425" s="123"/>
      <c r="CU425" s="123"/>
      <c r="CV425" s="123"/>
      <c r="CW425" s="123"/>
      <c r="CX425" s="123"/>
      <c r="CY425" s="123"/>
      <c r="CZ425" s="123"/>
      <c r="DA425" s="123"/>
      <c r="DB425" s="123"/>
      <c r="DC425" s="123"/>
      <c r="DD425" s="123"/>
      <c r="DE425" s="123"/>
      <c r="DF425" s="123"/>
      <c r="DG425" s="123"/>
      <c r="DH425" s="123"/>
      <c r="DI425" s="123"/>
      <c r="DJ425" s="123"/>
      <c r="DK425" s="123"/>
      <c r="DL425" s="123"/>
      <c r="DM425" s="123"/>
      <c r="DN425" s="123"/>
      <c r="DO425" s="123"/>
      <c r="DP425" s="123"/>
      <c r="DQ425" s="123"/>
      <c r="DR425" s="123"/>
      <c r="DS425" s="123"/>
      <c r="DT425" s="123"/>
      <c r="DU425" s="123"/>
      <c r="DV425" s="123"/>
      <c r="DW425" s="123"/>
      <c r="DX425" s="123"/>
      <c r="DY425" s="123"/>
      <c r="DZ425" s="123"/>
      <c r="EA425" s="123"/>
      <c r="EB425" s="123"/>
      <c r="EC425" s="123"/>
      <c r="ED425" s="123"/>
      <c r="EE425" s="123"/>
      <c r="EF425" s="123"/>
      <c r="EG425" s="123"/>
      <c r="EH425" s="123"/>
      <c r="EI425" s="123"/>
      <c r="EJ425" s="123"/>
      <c r="EK425" s="123"/>
      <c r="EL425" s="123"/>
      <c r="EM425" s="123"/>
      <c r="EN425" s="123"/>
      <c r="EO425" s="123"/>
      <c r="EP425" s="123"/>
      <c r="EQ425" s="123"/>
      <c r="ER425" s="123"/>
      <c r="ES425" s="123"/>
      <c r="ET425" s="123"/>
      <c r="EU425" s="123"/>
      <c r="EV425" s="123"/>
      <c r="EW425" s="123"/>
      <c r="EX425" s="123"/>
      <c r="EY425" s="123"/>
      <c r="EZ425" s="123"/>
      <c r="FA425" s="123"/>
      <c r="FB425" s="123"/>
      <c r="FC425" s="123"/>
      <c r="FD425" s="123"/>
      <c r="FE425" s="123"/>
      <c r="FF425" s="123"/>
      <c r="FG425" s="123"/>
      <c r="FH425" s="123"/>
      <c r="FI425" s="123"/>
      <c r="FJ425" s="123"/>
      <c r="FK425" s="123"/>
      <c r="FL425" s="123"/>
      <c r="FM425" s="123"/>
      <c r="FN425" s="123"/>
      <c r="FO425" s="123"/>
      <c r="FP425" s="123"/>
      <c r="FQ425" s="123"/>
      <c r="FR425" s="123"/>
      <c r="FS425" s="123"/>
      <c r="FT425" s="123"/>
      <c r="FU425" s="123"/>
      <c r="FV425" s="123"/>
      <c r="FW425" s="123"/>
      <c r="FX425" s="123"/>
      <c r="FY425" s="123"/>
      <c r="FZ425" s="123"/>
      <c r="GA425" s="123"/>
      <c r="GB425" s="123"/>
      <c r="GC425" s="123"/>
      <c r="GD425" s="123"/>
      <c r="GE425" s="123"/>
      <c r="GF425" s="123"/>
      <c r="GG425" s="123"/>
      <c r="GH425" s="123"/>
      <c r="GI425" s="123"/>
      <c r="GJ425" s="123"/>
      <c r="GK425" s="123"/>
      <c r="GL425" s="123"/>
      <c r="GM425" s="123"/>
      <c r="GN425" s="123"/>
      <c r="GO425" s="123"/>
      <c r="GP425" s="123"/>
      <c r="GQ425" s="123"/>
      <c r="GR425" s="123"/>
      <c r="GS425" s="123"/>
      <c r="GT425" s="123"/>
      <c r="GU425" s="123"/>
      <c r="GV425" s="123"/>
      <c r="GW425" s="123"/>
      <c r="GX425" s="123"/>
      <c r="GY425" s="123"/>
      <c r="GZ425" s="123"/>
      <c r="HA425" s="123"/>
      <c r="HB425" s="123"/>
      <c r="HC425" s="123"/>
      <c r="HD425" s="123"/>
      <c r="HE425" s="123"/>
      <c r="HF425" s="123"/>
      <c r="HG425" s="123"/>
      <c r="HH425" s="123"/>
      <c r="HI425" s="123"/>
      <c r="HJ425" s="123"/>
      <c r="HK425" s="123"/>
      <c r="HL425" s="123"/>
      <c r="HM425" s="123"/>
      <c r="HN425" s="123"/>
      <c r="HO425" s="123"/>
      <c r="HP425" s="123"/>
      <c r="HQ425" s="123"/>
      <c r="HR425" s="123"/>
      <c r="HS425" s="123"/>
      <c r="HT425" s="123"/>
      <c r="HU425" s="123"/>
      <c r="HV425" s="123"/>
      <c r="HW425" s="123"/>
      <c r="HX425" s="123"/>
      <c r="HY425" s="123"/>
      <c r="HZ425" s="123"/>
      <c r="IA425" s="123"/>
      <c r="IB425" s="123"/>
      <c r="IC425" s="123"/>
      <c r="ID425" s="123"/>
      <c r="IE425" s="123"/>
      <c r="IF425" s="123"/>
      <c r="IG425" s="123"/>
      <c r="IH425" s="123"/>
      <c r="II425" s="123"/>
      <c r="IJ425" s="123"/>
      <c r="IK425" s="123"/>
      <c r="IL425" s="123"/>
      <c r="IM425" s="123"/>
      <c r="IN425" s="123"/>
      <c r="IO425" s="123"/>
      <c r="IP425" s="123"/>
      <c r="IQ425" s="123"/>
      <c r="IR425" s="123"/>
      <c r="IS425" s="123"/>
      <c r="IT425" s="123"/>
      <c r="IU425" s="123"/>
    </row>
    <row r="426" spans="1:255" s="124" customFormat="1" ht="27.9" customHeight="1" thickBot="1">
      <c r="A426" s="128"/>
      <c r="B426" s="346" t="str">
        <f>IF(COUNTIF(E424:E426,"◯")&gt;1,"１つだけ選んでください","")</f>
        <v/>
      </c>
      <c r="C426" s="347" t="s">
        <v>778</v>
      </c>
      <c r="D426" s="133"/>
      <c r="E426" s="348"/>
      <c r="F426" s="123"/>
      <c r="G426" s="123"/>
      <c r="H426" s="401"/>
      <c r="I426" s="123"/>
      <c r="J426" s="123"/>
      <c r="K426" s="123"/>
      <c r="L426" s="123"/>
      <c r="M426" s="123"/>
      <c r="N426" s="123"/>
      <c r="O426" s="123"/>
      <c r="P426" s="123"/>
      <c r="Q426" s="123"/>
      <c r="R426" s="123"/>
      <c r="S426" s="123"/>
      <c r="T426" s="123"/>
      <c r="U426" s="123"/>
      <c r="V426" s="123"/>
      <c r="W426" s="123"/>
      <c r="X426" s="123"/>
      <c r="Y426" s="123"/>
      <c r="Z426" s="123"/>
      <c r="AA426" s="123"/>
      <c r="AB426" s="123"/>
      <c r="AC426" s="123"/>
      <c r="AD426" s="123"/>
      <c r="AE426" s="123"/>
      <c r="AF426" s="123"/>
      <c r="AG426" s="123"/>
      <c r="AH426" s="123"/>
      <c r="AI426" s="123"/>
      <c r="AJ426" s="123"/>
      <c r="AK426" s="123"/>
      <c r="AL426" s="123"/>
      <c r="AM426" s="123"/>
      <c r="AN426" s="123"/>
      <c r="AO426" s="123"/>
      <c r="AP426" s="123"/>
      <c r="AQ426" s="123"/>
      <c r="AR426" s="123"/>
      <c r="AS426" s="123"/>
      <c r="AT426" s="123"/>
      <c r="AU426" s="123"/>
      <c r="AV426" s="123"/>
      <c r="AW426" s="123"/>
      <c r="AX426" s="123"/>
      <c r="AY426" s="123"/>
      <c r="AZ426" s="123"/>
      <c r="BA426" s="123"/>
      <c r="BB426" s="123"/>
      <c r="BC426" s="123"/>
      <c r="BD426" s="123"/>
      <c r="BE426" s="123"/>
      <c r="BF426" s="123"/>
      <c r="BG426" s="123"/>
      <c r="BH426" s="123"/>
      <c r="BI426" s="123"/>
      <c r="BJ426" s="123"/>
      <c r="BK426" s="123"/>
      <c r="BL426" s="123"/>
      <c r="BM426" s="123"/>
      <c r="BN426" s="123"/>
      <c r="BO426" s="123"/>
      <c r="BP426" s="123"/>
      <c r="BQ426" s="123"/>
      <c r="BR426" s="123"/>
      <c r="BS426" s="123"/>
      <c r="BT426" s="123"/>
      <c r="BU426" s="123"/>
      <c r="BV426" s="123"/>
      <c r="BW426" s="123"/>
      <c r="BX426" s="123"/>
      <c r="BY426" s="123"/>
      <c r="BZ426" s="123"/>
      <c r="CA426" s="123"/>
      <c r="CB426" s="123"/>
      <c r="CC426" s="123"/>
      <c r="CD426" s="123"/>
      <c r="CE426" s="123"/>
      <c r="CF426" s="123"/>
      <c r="CG426" s="123"/>
      <c r="CH426" s="123"/>
      <c r="CI426" s="123"/>
      <c r="CJ426" s="123"/>
      <c r="CK426" s="123"/>
      <c r="CL426" s="123"/>
      <c r="CM426" s="123"/>
      <c r="CN426" s="123"/>
      <c r="CO426" s="123"/>
      <c r="CP426" s="123"/>
      <c r="CQ426" s="123"/>
      <c r="CR426" s="123"/>
      <c r="CS426" s="123"/>
      <c r="CT426" s="123"/>
      <c r="CU426" s="123"/>
      <c r="CV426" s="123"/>
      <c r="CW426" s="123"/>
      <c r="CX426" s="123"/>
      <c r="CY426" s="123"/>
      <c r="CZ426" s="123"/>
      <c r="DA426" s="123"/>
      <c r="DB426" s="123"/>
      <c r="DC426" s="123"/>
      <c r="DD426" s="123"/>
      <c r="DE426" s="123"/>
      <c r="DF426" s="123"/>
      <c r="DG426" s="123"/>
      <c r="DH426" s="123"/>
      <c r="DI426" s="123"/>
      <c r="DJ426" s="123"/>
      <c r="DK426" s="123"/>
      <c r="DL426" s="123"/>
      <c r="DM426" s="123"/>
      <c r="DN426" s="123"/>
      <c r="DO426" s="123"/>
      <c r="DP426" s="123"/>
      <c r="DQ426" s="123"/>
      <c r="DR426" s="123"/>
      <c r="DS426" s="123"/>
      <c r="DT426" s="123"/>
      <c r="DU426" s="123"/>
      <c r="DV426" s="123"/>
      <c r="DW426" s="123"/>
      <c r="DX426" s="123"/>
      <c r="DY426" s="123"/>
      <c r="DZ426" s="123"/>
      <c r="EA426" s="123"/>
      <c r="EB426" s="123"/>
      <c r="EC426" s="123"/>
      <c r="ED426" s="123"/>
      <c r="EE426" s="123"/>
      <c r="EF426" s="123"/>
      <c r="EG426" s="123"/>
      <c r="EH426" s="123"/>
      <c r="EI426" s="123"/>
      <c r="EJ426" s="123"/>
      <c r="EK426" s="123"/>
      <c r="EL426" s="123"/>
      <c r="EM426" s="123"/>
      <c r="EN426" s="123"/>
      <c r="EO426" s="123"/>
      <c r="EP426" s="123"/>
      <c r="EQ426" s="123"/>
      <c r="ER426" s="123"/>
      <c r="ES426" s="123"/>
      <c r="ET426" s="123"/>
      <c r="EU426" s="123"/>
      <c r="EV426" s="123"/>
      <c r="EW426" s="123"/>
      <c r="EX426" s="123"/>
      <c r="EY426" s="123"/>
      <c r="EZ426" s="123"/>
      <c r="FA426" s="123"/>
      <c r="FB426" s="123"/>
      <c r="FC426" s="123"/>
      <c r="FD426" s="123"/>
      <c r="FE426" s="123"/>
      <c r="FF426" s="123"/>
      <c r="FG426" s="123"/>
      <c r="FH426" s="123"/>
      <c r="FI426" s="123"/>
      <c r="FJ426" s="123"/>
      <c r="FK426" s="123"/>
      <c r="FL426" s="123"/>
      <c r="FM426" s="123"/>
      <c r="FN426" s="123"/>
      <c r="FO426" s="123"/>
      <c r="FP426" s="123"/>
      <c r="FQ426" s="123"/>
      <c r="FR426" s="123"/>
      <c r="FS426" s="123"/>
      <c r="FT426" s="123"/>
      <c r="FU426" s="123"/>
      <c r="FV426" s="123"/>
      <c r="FW426" s="123"/>
      <c r="FX426" s="123"/>
      <c r="FY426" s="123"/>
      <c r="FZ426" s="123"/>
      <c r="GA426" s="123"/>
      <c r="GB426" s="123"/>
      <c r="GC426" s="123"/>
      <c r="GD426" s="123"/>
      <c r="GE426" s="123"/>
      <c r="GF426" s="123"/>
      <c r="GG426" s="123"/>
      <c r="GH426" s="123"/>
      <c r="GI426" s="123"/>
      <c r="GJ426" s="123"/>
      <c r="GK426" s="123"/>
      <c r="GL426" s="123"/>
      <c r="GM426" s="123"/>
      <c r="GN426" s="123"/>
      <c r="GO426" s="123"/>
      <c r="GP426" s="123"/>
      <c r="GQ426" s="123"/>
      <c r="GR426" s="123"/>
      <c r="GS426" s="123"/>
      <c r="GT426" s="123"/>
      <c r="GU426" s="123"/>
      <c r="GV426" s="123"/>
      <c r="GW426" s="123"/>
      <c r="GX426" s="123"/>
      <c r="GY426" s="123"/>
      <c r="GZ426" s="123"/>
      <c r="HA426" s="123"/>
      <c r="HB426" s="123"/>
      <c r="HC426" s="123"/>
      <c r="HD426" s="123"/>
      <c r="HE426" s="123"/>
      <c r="HF426" s="123"/>
      <c r="HG426" s="123"/>
      <c r="HH426" s="123"/>
      <c r="HI426" s="123"/>
      <c r="HJ426" s="123"/>
      <c r="HK426" s="123"/>
      <c r="HL426" s="123"/>
      <c r="HM426" s="123"/>
      <c r="HN426" s="123"/>
      <c r="HO426" s="123"/>
      <c r="HP426" s="123"/>
      <c r="HQ426" s="123"/>
      <c r="HR426" s="123"/>
      <c r="HS426" s="123"/>
      <c r="HT426" s="123"/>
      <c r="HU426" s="123"/>
      <c r="HV426" s="123"/>
      <c r="HW426" s="123"/>
      <c r="HX426" s="123"/>
      <c r="HY426" s="123"/>
      <c r="HZ426" s="123"/>
      <c r="IA426" s="123"/>
      <c r="IB426" s="123"/>
      <c r="IC426" s="123"/>
      <c r="ID426" s="123"/>
      <c r="IE426" s="123"/>
      <c r="IF426" s="123"/>
      <c r="IG426" s="123"/>
      <c r="IH426" s="123"/>
      <c r="II426" s="123"/>
      <c r="IJ426" s="123"/>
      <c r="IK426" s="123"/>
      <c r="IL426" s="123"/>
      <c r="IM426" s="123"/>
      <c r="IN426" s="123"/>
      <c r="IO426" s="123"/>
      <c r="IP426" s="123"/>
      <c r="IQ426" s="123"/>
      <c r="IR426" s="123"/>
      <c r="IS426" s="123"/>
      <c r="IT426" s="123"/>
      <c r="IU426" s="123"/>
    </row>
    <row r="427" spans="1:255" s="124" customFormat="1" ht="27.9" customHeight="1">
      <c r="A427" s="128"/>
      <c r="B427" s="749" t="s">
        <v>782</v>
      </c>
      <c r="C427" s="341" t="s">
        <v>776</v>
      </c>
      <c r="D427" s="132"/>
      <c r="E427" s="342"/>
      <c r="F427" s="123"/>
      <c r="G427" s="336"/>
      <c r="H427" s="401" t="str">
        <f>IF($E$18="◯","併設している","併設していない")</f>
        <v>併設していない</v>
      </c>
      <c r="I427" s="123"/>
      <c r="J427" s="123"/>
      <c r="K427" s="123"/>
      <c r="L427" s="123"/>
      <c r="M427" s="123"/>
      <c r="N427" s="123"/>
      <c r="O427" s="123"/>
      <c r="P427" s="123"/>
      <c r="Q427" s="123"/>
      <c r="R427" s="123"/>
      <c r="S427" s="123"/>
      <c r="T427" s="123"/>
      <c r="U427" s="123"/>
      <c r="V427" s="123"/>
      <c r="W427" s="123"/>
      <c r="X427" s="123"/>
      <c r="Y427" s="123"/>
      <c r="Z427" s="123"/>
      <c r="AA427" s="123"/>
      <c r="AB427" s="123"/>
      <c r="AC427" s="123"/>
      <c r="AD427" s="123"/>
      <c r="AE427" s="123"/>
      <c r="AF427" s="123"/>
      <c r="AG427" s="123"/>
      <c r="AH427" s="123"/>
      <c r="AI427" s="123"/>
      <c r="AJ427" s="123"/>
      <c r="AK427" s="123"/>
      <c r="AL427" s="123"/>
      <c r="AM427" s="123"/>
      <c r="AN427" s="123"/>
      <c r="AO427" s="123"/>
      <c r="AP427" s="123"/>
      <c r="AQ427" s="123"/>
      <c r="AR427" s="123"/>
      <c r="AS427" s="123"/>
      <c r="AT427" s="123"/>
      <c r="AU427" s="123"/>
      <c r="AV427" s="123"/>
      <c r="AW427" s="123"/>
      <c r="AX427" s="123"/>
      <c r="AY427" s="123"/>
      <c r="AZ427" s="123"/>
      <c r="BA427" s="123"/>
      <c r="BB427" s="123"/>
      <c r="BC427" s="123"/>
      <c r="BD427" s="123"/>
      <c r="BE427" s="123"/>
      <c r="BF427" s="123"/>
      <c r="BG427" s="123"/>
      <c r="BH427" s="123"/>
      <c r="BI427" s="123"/>
      <c r="BJ427" s="123"/>
      <c r="BK427" s="123"/>
      <c r="BL427" s="123"/>
      <c r="BM427" s="123"/>
      <c r="BN427" s="123"/>
      <c r="BO427" s="123"/>
      <c r="BP427" s="123"/>
      <c r="BQ427" s="123"/>
      <c r="BR427" s="123"/>
      <c r="BS427" s="123"/>
      <c r="BT427" s="123"/>
      <c r="BU427" s="123"/>
      <c r="BV427" s="123"/>
      <c r="BW427" s="123"/>
      <c r="BX427" s="123"/>
      <c r="BY427" s="123"/>
      <c r="BZ427" s="123"/>
      <c r="CA427" s="123"/>
      <c r="CB427" s="123"/>
      <c r="CC427" s="123"/>
      <c r="CD427" s="123"/>
      <c r="CE427" s="123"/>
      <c r="CF427" s="123"/>
      <c r="CG427" s="123"/>
      <c r="CH427" s="123"/>
      <c r="CI427" s="123"/>
      <c r="CJ427" s="123"/>
      <c r="CK427" s="123"/>
      <c r="CL427" s="123"/>
      <c r="CM427" s="123"/>
      <c r="CN427" s="123"/>
      <c r="CO427" s="123"/>
      <c r="CP427" s="123"/>
      <c r="CQ427" s="123"/>
      <c r="CR427" s="123"/>
      <c r="CS427" s="123"/>
      <c r="CT427" s="123"/>
      <c r="CU427" s="123"/>
      <c r="CV427" s="123"/>
      <c r="CW427" s="123"/>
      <c r="CX427" s="123"/>
      <c r="CY427" s="123"/>
      <c r="CZ427" s="123"/>
      <c r="DA427" s="123"/>
      <c r="DB427" s="123"/>
      <c r="DC427" s="123"/>
      <c r="DD427" s="123"/>
      <c r="DE427" s="123"/>
      <c r="DF427" s="123"/>
      <c r="DG427" s="123"/>
      <c r="DH427" s="123"/>
      <c r="DI427" s="123"/>
      <c r="DJ427" s="123"/>
      <c r="DK427" s="123"/>
      <c r="DL427" s="123"/>
      <c r="DM427" s="123"/>
      <c r="DN427" s="123"/>
      <c r="DO427" s="123"/>
      <c r="DP427" s="123"/>
      <c r="DQ427" s="123"/>
      <c r="DR427" s="123"/>
      <c r="DS427" s="123"/>
      <c r="DT427" s="123"/>
      <c r="DU427" s="123"/>
      <c r="DV427" s="123"/>
      <c r="DW427" s="123"/>
      <c r="DX427" s="123"/>
      <c r="DY427" s="123"/>
      <c r="DZ427" s="123"/>
      <c r="EA427" s="123"/>
      <c r="EB427" s="123"/>
      <c r="EC427" s="123"/>
      <c r="ED427" s="123"/>
      <c r="EE427" s="123"/>
      <c r="EF427" s="123"/>
      <c r="EG427" s="123"/>
      <c r="EH427" s="123"/>
      <c r="EI427" s="123"/>
      <c r="EJ427" s="123"/>
      <c r="EK427" s="123"/>
      <c r="EL427" s="123"/>
      <c r="EM427" s="123"/>
      <c r="EN427" s="123"/>
      <c r="EO427" s="123"/>
      <c r="EP427" s="123"/>
      <c r="EQ427" s="123"/>
      <c r="ER427" s="123"/>
      <c r="ES427" s="123"/>
      <c r="ET427" s="123"/>
      <c r="EU427" s="123"/>
      <c r="EV427" s="123"/>
      <c r="EW427" s="123"/>
      <c r="EX427" s="123"/>
      <c r="EY427" s="123"/>
      <c r="EZ427" s="123"/>
      <c r="FA427" s="123"/>
      <c r="FB427" s="123"/>
      <c r="FC427" s="123"/>
      <c r="FD427" s="123"/>
      <c r="FE427" s="123"/>
      <c r="FF427" s="123"/>
      <c r="FG427" s="123"/>
      <c r="FH427" s="123"/>
      <c r="FI427" s="123"/>
      <c r="FJ427" s="123"/>
      <c r="FK427" s="123"/>
      <c r="FL427" s="123"/>
      <c r="FM427" s="123"/>
      <c r="FN427" s="123"/>
      <c r="FO427" s="123"/>
      <c r="FP427" s="123"/>
      <c r="FQ427" s="123"/>
      <c r="FR427" s="123"/>
      <c r="FS427" s="123"/>
      <c r="FT427" s="123"/>
      <c r="FU427" s="123"/>
      <c r="FV427" s="123"/>
      <c r="FW427" s="123"/>
      <c r="FX427" s="123"/>
      <c r="FY427" s="123"/>
      <c r="FZ427" s="123"/>
      <c r="GA427" s="123"/>
      <c r="GB427" s="123"/>
      <c r="GC427" s="123"/>
      <c r="GD427" s="123"/>
      <c r="GE427" s="123"/>
      <c r="GF427" s="123"/>
      <c r="GG427" s="123"/>
      <c r="GH427" s="123"/>
      <c r="GI427" s="123"/>
      <c r="GJ427" s="123"/>
      <c r="GK427" s="123"/>
      <c r="GL427" s="123"/>
      <c r="GM427" s="123"/>
      <c r="GN427" s="123"/>
      <c r="GO427" s="123"/>
      <c r="GP427" s="123"/>
      <c r="GQ427" s="123"/>
      <c r="GR427" s="123"/>
      <c r="GS427" s="123"/>
      <c r="GT427" s="123"/>
      <c r="GU427" s="123"/>
      <c r="GV427" s="123"/>
      <c r="GW427" s="123"/>
      <c r="GX427" s="123"/>
      <c r="GY427" s="123"/>
      <c r="GZ427" s="123"/>
      <c r="HA427" s="123"/>
      <c r="HB427" s="123"/>
      <c r="HC427" s="123"/>
      <c r="HD427" s="123"/>
      <c r="HE427" s="123"/>
      <c r="HF427" s="123"/>
      <c r="HG427" s="123"/>
      <c r="HH427" s="123"/>
      <c r="HI427" s="123"/>
      <c r="HJ427" s="123"/>
      <c r="HK427" s="123"/>
      <c r="HL427" s="123"/>
      <c r="HM427" s="123"/>
      <c r="HN427" s="123"/>
      <c r="HO427" s="123"/>
      <c r="HP427" s="123"/>
      <c r="HQ427" s="123"/>
      <c r="HR427" s="123"/>
      <c r="HS427" s="123"/>
      <c r="HT427" s="123"/>
      <c r="HU427" s="123"/>
      <c r="HV427" s="123"/>
      <c r="HW427" s="123"/>
      <c r="HX427" s="123"/>
      <c r="HY427" s="123"/>
      <c r="HZ427" s="123"/>
      <c r="IA427" s="123"/>
      <c r="IB427" s="123"/>
      <c r="IC427" s="123"/>
      <c r="ID427" s="123"/>
      <c r="IE427" s="123"/>
      <c r="IF427" s="123"/>
      <c r="IG427" s="123"/>
      <c r="IH427" s="123"/>
      <c r="II427" s="123"/>
      <c r="IJ427" s="123"/>
      <c r="IK427" s="123"/>
      <c r="IL427" s="123"/>
      <c r="IM427" s="123"/>
      <c r="IN427" s="123"/>
      <c r="IO427" s="123"/>
      <c r="IP427" s="123"/>
      <c r="IQ427" s="123"/>
      <c r="IR427" s="123"/>
      <c r="IS427" s="123"/>
      <c r="IT427" s="123"/>
      <c r="IU427" s="123"/>
    </row>
    <row r="428" spans="1:255" s="124" customFormat="1" ht="27.9" customHeight="1">
      <c r="A428" s="128"/>
      <c r="B428" s="795"/>
      <c r="C428" s="343" t="s">
        <v>777</v>
      </c>
      <c r="D428" s="344"/>
      <c r="E428" s="345" t="s">
        <v>779</v>
      </c>
      <c r="F428" s="123"/>
      <c r="G428" s="123"/>
      <c r="H428" s="401"/>
      <c r="I428" s="123"/>
      <c r="J428" s="123"/>
      <c r="K428" s="123"/>
      <c r="L428" s="123"/>
      <c r="M428" s="123"/>
      <c r="N428" s="123"/>
      <c r="O428" s="123"/>
      <c r="P428" s="123"/>
      <c r="Q428" s="123"/>
      <c r="R428" s="123"/>
      <c r="S428" s="123"/>
      <c r="T428" s="123"/>
      <c r="U428" s="123"/>
      <c r="V428" s="123"/>
      <c r="W428" s="123"/>
      <c r="X428" s="123"/>
      <c r="Y428" s="123"/>
      <c r="Z428" s="123"/>
      <c r="AA428" s="123"/>
      <c r="AB428" s="123"/>
      <c r="AC428" s="123"/>
      <c r="AD428" s="123"/>
      <c r="AE428" s="123"/>
      <c r="AF428" s="123"/>
      <c r="AG428" s="123"/>
      <c r="AH428" s="123"/>
      <c r="AI428" s="123"/>
      <c r="AJ428" s="123"/>
      <c r="AK428" s="123"/>
      <c r="AL428" s="123"/>
      <c r="AM428" s="123"/>
      <c r="AN428" s="123"/>
      <c r="AO428" s="123"/>
      <c r="AP428" s="123"/>
      <c r="AQ428" s="123"/>
      <c r="AR428" s="123"/>
      <c r="AS428" s="123"/>
      <c r="AT428" s="123"/>
      <c r="AU428" s="123"/>
      <c r="AV428" s="123"/>
      <c r="AW428" s="123"/>
      <c r="AX428" s="123"/>
      <c r="AY428" s="123"/>
      <c r="AZ428" s="123"/>
      <c r="BA428" s="123"/>
      <c r="BB428" s="123"/>
      <c r="BC428" s="123"/>
      <c r="BD428" s="123"/>
      <c r="BE428" s="123"/>
      <c r="BF428" s="123"/>
      <c r="BG428" s="123"/>
      <c r="BH428" s="123"/>
      <c r="BI428" s="123"/>
      <c r="BJ428" s="123"/>
      <c r="BK428" s="123"/>
      <c r="BL428" s="123"/>
      <c r="BM428" s="123"/>
      <c r="BN428" s="123"/>
      <c r="BO428" s="123"/>
      <c r="BP428" s="123"/>
      <c r="BQ428" s="123"/>
      <c r="BR428" s="123"/>
      <c r="BS428" s="123"/>
      <c r="BT428" s="123"/>
      <c r="BU428" s="123"/>
      <c r="BV428" s="123"/>
      <c r="BW428" s="123"/>
      <c r="BX428" s="123"/>
      <c r="BY428" s="123"/>
      <c r="BZ428" s="123"/>
      <c r="CA428" s="123"/>
      <c r="CB428" s="123"/>
      <c r="CC428" s="123"/>
      <c r="CD428" s="123"/>
      <c r="CE428" s="123"/>
      <c r="CF428" s="123"/>
      <c r="CG428" s="123"/>
      <c r="CH428" s="123"/>
      <c r="CI428" s="123"/>
      <c r="CJ428" s="123"/>
      <c r="CK428" s="123"/>
      <c r="CL428" s="123"/>
      <c r="CM428" s="123"/>
      <c r="CN428" s="123"/>
      <c r="CO428" s="123"/>
      <c r="CP428" s="123"/>
      <c r="CQ428" s="123"/>
      <c r="CR428" s="123"/>
      <c r="CS428" s="123"/>
      <c r="CT428" s="123"/>
      <c r="CU428" s="123"/>
      <c r="CV428" s="123"/>
      <c r="CW428" s="123"/>
      <c r="CX428" s="123"/>
      <c r="CY428" s="123"/>
      <c r="CZ428" s="123"/>
      <c r="DA428" s="123"/>
      <c r="DB428" s="123"/>
      <c r="DC428" s="123"/>
      <c r="DD428" s="123"/>
      <c r="DE428" s="123"/>
      <c r="DF428" s="123"/>
      <c r="DG428" s="123"/>
      <c r="DH428" s="123"/>
      <c r="DI428" s="123"/>
      <c r="DJ428" s="123"/>
      <c r="DK428" s="123"/>
      <c r="DL428" s="123"/>
      <c r="DM428" s="123"/>
      <c r="DN428" s="123"/>
      <c r="DO428" s="123"/>
      <c r="DP428" s="123"/>
      <c r="DQ428" s="123"/>
      <c r="DR428" s="123"/>
      <c r="DS428" s="123"/>
      <c r="DT428" s="123"/>
      <c r="DU428" s="123"/>
      <c r="DV428" s="123"/>
      <c r="DW428" s="123"/>
      <c r="DX428" s="123"/>
      <c r="DY428" s="123"/>
      <c r="DZ428" s="123"/>
      <c r="EA428" s="123"/>
      <c r="EB428" s="123"/>
      <c r="EC428" s="123"/>
      <c r="ED428" s="123"/>
      <c r="EE428" s="123"/>
      <c r="EF428" s="123"/>
      <c r="EG428" s="123"/>
      <c r="EH428" s="123"/>
      <c r="EI428" s="123"/>
      <c r="EJ428" s="123"/>
      <c r="EK428" s="123"/>
      <c r="EL428" s="123"/>
      <c r="EM428" s="123"/>
      <c r="EN428" s="123"/>
      <c r="EO428" s="123"/>
      <c r="EP428" s="123"/>
      <c r="EQ428" s="123"/>
      <c r="ER428" s="123"/>
      <c r="ES428" s="123"/>
      <c r="ET428" s="123"/>
      <c r="EU428" s="123"/>
      <c r="EV428" s="123"/>
      <c r="EW428" s="123"/>
      <c r="EX428" s="123"/>
      <c r="EY428" s="123"/>
      <c r="EZ428" s="123"/>
      <c r="FA428" s="123"/>
      <c r="FB428" s="123"/>
      <c r="FC428" s="123"/>
      <c r="FD428" s="123"/>
      <c r="FE428" s="123"/>
      <c r="FF428" s="123"/>
      <c r="FG428" s="123"/>
      <c r="FH428" s="123"/>
      <c r="FI428" s="123"/>
      <c r="FJ428" s="123"/>
      <c r="FK428" s="123"/>
      <c r="FL428" s="123"/>
      <c r="FM428" s="123"/>
      <c r="FN428" s="123"/>
      <c r="FO428" s="123"/>
      <c r="FP428" s="123"/>
      <c r="FQ428" s="123"/>
      <c r="FR428" s="123"/>
      <c r="FS428" s="123"/>
      <c r="FT428" s="123"/>
      <c r="FU428" s="123"/>
      <c r="FV428" s="123"/>
      <c r="FW428" s="123"/>
      <c r="FX428" s="123"/>
      <c r="FY428" s="123"/>
      <c r="FZ428" s="123"/>
      <c r="GA428" s="123"/>
      <c r="GB428" s="123"/>
      <c r="GC428" s="123"/>
      <c r="GD428" s="123"/>
      <c r="GE428" s="123"/>
      <c r="GF428" s="123"/>
      <c r="GG428" s="123"/>
      <c r="GH428" s="123"/>
      <c r="GI428" s="123"/>
      <c r="GJ428" s="123"/>
      <c r="GK428" s="123"/>
      <c r="GL428" s="123"/>
      <c r="GM428" s="123"/>
      <c r="GN428" s="123"/>
      <c r="GO428" s="123"/>
      <c r="GP428" s="123"/>
      <c r="GQ428" s="123"/>
      <c r="GR428" s="123"/>
      <c r="GS428" s="123"/>
      <c r="GT428" s="123"/>
      <c r="GU428" s="123"/>
      <c r="GV428" s="123"/>
      <c r="GW428" s="123"/>
      <c r="GX428" s="123"/>
      <c r="GY428" s="123"/>
      <c r="GZ428" s="123"/>
      <c r="HA428" s="123"/>
      <c r="HB428" s="123"/>
      <c r="HC428" s="123"/>
      <c r="HD428" s="123"/>
      <c r="HE428" s="123"/>
      <c r="HF428" s="123"/>
      <c r="HG428" s="123"/>
      <c r="HH428" s="123"/>
      <c r="HI428" s="123"/>
      <c r="HJ428" s="123"/>
      <c r="HK428" s="123"/>
      <c r="HL428" s="123"/>
      <c r="HM428" s="123"/>
      <c r="HN428" s="123"/>
      <c r="HO428" s="123"/>
      <c r="HP428" s="123"/>
      <c r="HQ428" s="123"/>
      <c r="HR428" s="123"/>
      <c r="HS428" s="123"/>
      <c r="HT428" s="123"/>
      <c r="HU428" s="123"/>
      <c r="HV428" s="123"/>
      <c r="HW428" s="123"/>
      <c r="HX428" s="123"/>
      <c r="HY428" s="123"/>
      <c r="HZ428" s="123"/>
      <c r="IA428" s="123"/>
      <c r="IB428" s="123"/>
      <c r="IC428" s="123"/>
      <c r="ID428" s="123"/>
      <c r="IE428" s="123"/>
      <c r="IF428" s="123"/>
      <c r="IG428" s="123"/>
      <c r="IH428" s="123"/>
      <c r="II428" s="123"/>
      <c r="IJ428" s="123"/>
      <c r="IK428" s="123"/>
      <c r="IL428" s="123"/>
      <c r="IM428" s="123"/>
      <c r="IN428" s="123"/>
      <c r="IO428" s="123"/>
      <c r="IP428" s="123"/>
      <c r="IQ428" s="123"/>
      <c r="IR428" s="123"/>
      <c r="IS428" s="123"/>
      <c r="IT428" s="123"/>
      <c r="IU428" s="123"/>
    </row>
    <row r="429" spans="1:255" s="124" customFormat="1" ht="27.9" customHeight="1" thickBot="1">
      <c r="A429" s="128"/>
      <c r="B429" s="346" t="str">
        <f>IF(COUNTIF(E427:E429,"◯")&gt;1,"１つだけ選んでください","")</f>
        <v/>
      </c>
      <c r="C429" s="347" t="s">
        <v>778</v>
      </c>
      <c r="D429" s="133"/>
      <c r="E429" s="348"/>
      <c r="F429" s="123"/>
      <c r="G429" s="123"/>
      <c r="H429" s="401"/>
      <c r="I429" s="123"/>
      <c r="J429" s="123"/>
      <c r="K429" s="123"/>
      <c r="L429" s="123"/>
      <c r="M429" s="123"/>
      <c r="N429" s="123"/>
      <c r="O429" s="123"/>
      <c r="P429" s="123"/>
      <c r="Q429" s="123"/>
      <c r="R429" s="123"/>
      <c r="S429" s="123"/>
      <c r="T429" s="123"/>
      <c r="U429" s="123"/>
      <c r="V429" s="123"/>
      <c r="W429" s="123"/>
      <c r="X429" s="123"/>
      <c r="Y429" s="123"/>
      <c r="Z429" s="123"/>
      <c r="AA429" s="123"/>
      <c r="AB429" s="123"/>
      <c r="AC429" s="123"/>
      <c r="AD429" s="123"/>
      <c r="AE429" s="123"/>
      <c r="AF429" s="123"/>
      <c r="AG429" s="123"/>
      <c r="AH429" s="123"/>
      <c r="AI429" s="123"/>
      <c r="AJ429" s="123"/>
      <c r="AK429" s="123"/>
      <c r="AL429" s="123"/>
      <c r="AM429" s="123"/>
      <c r="AN429" s="123"/>
      <c r="AO429" s="123"/>
      <c r="AP429" s="123"/>
      <c r="AQ429" s="123"/>
      <c r="AR429" s="123"/>
      <c r="AS429" s="123"/>
      <c r="AT429" s="123"/>
      <c r="AU429" s="123"/>
      <c r="AV429" s="123"/>
      <c r="AW429" s="123"/>
      <c r="AX429" s="123"/>
      <c r="AY429" s="123"/>
      <c r="AZ429" s="123"/>
      <c r="BA429" s="123"/>
      <c r="BB429" s="123"/>
      <c r="BC429" s="123"/>
      <c r="BD429" s="123"/>
      <c r="BE429" s="123"/>
      <c r="BF429" s="123"/>
      <c r="BG429" s="123"/>
      <c r="BH429" s="123"/>
      <c r="BI429" s="123"/>
      <c r="BJ429" s="123"/>
      <c r="BK429" s="123"/>
      <c r="BL429" s="123"/>
      <c r="BM429" s="123"/>
      <c r="BN429" s="123"/>
      <c r="BO429" s="123"/>
      <c r="BP429" s="123"/>
      <c r="BQ429" s="123"/>
      <c r="BR429" s="123"/>
      <c r="BS429" s="123"/>
      <c r="BT429" s="123"/>
      <c r="BU429" s="123"/>
      <c r="BV429" s="123"/>
      <c r="BW429" s="123"/>
      <c r="BX429" s="123"/>
      <c r="BY429" s="123"/>
      <c r="BZ429" s="123"/>
      <c r="CA429" s="123"/>
      <c r="CB429" s="123"/>
      <c r="CC429" s="123"/>
      <c r="CD429" s="123"/>
      <c r="CE429" s="123"/>
      <c r="CF429" s="123"/>
      <c r="CG429" s="123"/>
      <c r="CH429" s="123"/>
      <c r="CI429" s="123"/>
      <c r="CJ429" s="123"/>
      <c r="CK429" s="123"/>
      <c r="CL429" s="123"/>
      <c r="CM429" s="123"/>
      <c r="CN429" s="123"/>
      <c r="CO429" s="123"/>
      <c r="CP429" s="123"/>
      <c r="CQ429" s="123"/>
      <c r="CR429" s="123"/>
      <c r="CS429" s="123"/>
      <c r="CT429" s="123"/>
      <c r="CU429" s="123"/>
      <c r="CV429" s="123"/>
      <c r="CW429" s="123"/>
      <c r="CX429" s="123"/>
      <c r="CY429" s="123"/>
      <c r="CZ429" s="123"/>
      <c r="DA429" s="123"/>
      <c r="DB429" s="123"/>
      <c r="DC429" s="123"/>
      <c r="DD429" s="123"/>
      <c r="DE429" s="123"/>
      <c r="DF429" s="123"/>
      <c r="DG429" s="123"/>
      <c r="DH429" s="123"/>
      <c r="DI429" s="123"/>
      <c r="DJ429" s="123"/>
      <c r="DK429" s="123"/>
      <c r="DL429" s="123"/>
      <c r="DM429" s="123"/>
      <c r="DN429" s="123"/>
      <c r="DO429" s="123"/>
      <c r="DP429" s="123"/>
      <c r="DQ429" s="123"/>
      <c r="DR429" s="123"/>
      <c r="DS429" s="123"/>
      <c r="DT429" s="123"/>
      <c r="DU429" s="123"/>
      <c r="DV429" s="123"/>
      <c r="DW429" s="123"/>
      <c r="DX429" s="123"/>
      <c r="DY429" s="123"/>
      <c r="DZ429" s="123"/>
      <c r="EA429" s="123"/>
      <c r="EB429" s="123"/>
      <c r="EC429" s="123"/>
      <c r="ED429" s="123"/>
      <c r="EE429" s="123"/>
      <c r="EF429" s="123"/>
      <c r="EG429" s="123"/>
      <c r="EH429" s="123"/>
      <c r="EI429" s="123"/>
      <c r="EJ429" s="123"/>
      <c r="EK429" s="123"/>
      <c r="EL429" s="123"/>
      <c r="EM429" s="123"/>
      <c r="EN429" s="123"/>
      <c r="EO429" s="123"/>
      <c r="EP429" s="123"/>
      <c r="EQ429" s="123"/>
      <c r="ER429" s="123"/>
      <c r="ES429" s="123"/>
      <c r="ET429" s="123"/>
      <c r="EU429" s="123"/>
      <c r="EV429" s="123"/>
      <c r="EW429" s="123"/>
      <c r="EX429" s="123"/>
      <c r="EY429" s="123"/>
      <c r="EZ429" s="123"/>
      <c r="FA429" s="123"/>
      <c r="FB429" s="123"/>
      <c r="FC429" s="123"/>
      <c r="FD429" s="123"/>
      <c r="FE429" s="123"/>
      <c r="FF429" s="123"/>
      <c r="FG429" s="123"/>
      <c r="FH429" s="123"/>
      <c r="FI429" s="123"/>
      <c r="FJ429" s="123"/>
      <c r="FK429" s="123"/>
      <c r="FL429" s="123"/>
      <c r="FM429" s="123"/>
      <c r="FN429" s="123"/>
      <c r="FO429" s="123"/>
      <c r="FP429" s="123"/>
      <c r="FQ429" s="123"/>
      <c r="FR429" s="123"/>
      <c r="FS429" s="123"/>
      <c r="FT429" s="123"/>
      <c r="FU429" s="123"/>
      <c r="FV429" s="123"/>
      <c r="FW429" s="123"/>
      <c r="FX429" s="123"/>
      <c r="FY429" s="123"/>
      <c r="FZ429" s="123"/>
      <c r="GA429" s="123"/>
      <c r="GB429" s="123"/>
      <c r="GC429" s="123"/>
      <c r="GD429" s="123"/>
      <c r="GE429" s="123"/>
      <c r="GF429" s="123"/>
      <c r="GG429" s="123"/>
      <c r="GH429" s="123"/>
      <c r="GI429" s="123"/>
      <c r="GJ429" s="123"/>
      <c r="GK429" s="123"/>
      <c r="GL429" s="123"/>
      <c r="GM429" s="123"/>
      <c r="GN429" s="123"/>
      <c r="GO429" s="123"/>
      <c r="GP429" s="123"/>
      <c r="GQ429" s="123"/>
      <c r="GR429" s="123"/>
      <c r="GS429" s="123"/>
      <c r="GT429" s="123"/>
      <c r="GU429" s="123"/>
      <c r="GV429" s="123"/>
      <c r="GW429" s="123"/>
      <c r="GX429" s="123"/>
      <c r="GY429" s="123"/>
      <c r="GZ429" s="123"/>
      <c r="HA429" s="123"/>
      <c r="HB429" s="123"/>
      <c r="HC429" s="123"/>
      <c r="HD429" s="123"/>
      <c r="HE429" s="123"/>
      <c r="HF429" s="123"/>
      <c r="HG429" s="123"/>
      <c r="HH429" s="123"/>
      <c r="HI429" s="123"/>
      <c r="HJ429" s="123"/>
      <c r="HK429" s="123"/>
      <c r="HL429" s="123"/>
      <c r="HM429" s="123"/>
      <c r="HN429" s="123"/>
      <c r="HO429" s="123"/>
      <c r="HP429" s="123"/>
      <c r="HQ429" s="123"/>
      <c r="HR429" s="123"/>
      <c r="HS429" s="123"/>
      <c r="HT429" s="123"/>
      <c r="HU429" s="123"/>
      <c r="HV429" s="123"/>
      <c r="HW429" s="123"/>
      <c r="HX429" s="123"/>
      <c r="HY429" s="123"/>
      <c r="HZ429" s="123"/>
      <c r="IA429" s="123"/>
      <c r="IB429" s="123"/>
      <c r="IC429" s="123"/>
      <c r="ID429" s="123"/>
      <c r="IE429" s="123"/>
      <c r="IF429" s="123"/>
      <c r="IG429" s="123"/>
      <c r="IH429" s="123"/>
      <c r="II429" s="123"/>
      <c r="IJ429" s="123"/>
      <c r="IK429" s="123"/>
      <c r="IL429" s="123"/>
      <c r="IM429" s="123"/>
      <c r="IN429" s="123"/>
      <c r="IO429" s="123"/>
      <c r="IP429" s="123"/>
      <c r="IQ429" s="123"/>
      <c r="IR429" s="123"/>
      <c r="IS429" s="123"/>
      <c r="IT429" s="123"/>
      <c r="IU429" s="123"/>
    </row>
    <row r="430" spans="1:255" s="124" customFormat="1" ht="27.9" customHeight="1">
      <c r="A430" s="128"/>
      <c r="B430" s="749" t="s">
        <v>653</v>
      </c>
      <c r="C430" s="341" t="s">
        <v>776</v>
      </c>
      <c r="D430" s="132"/>
      <c r="E430" s="342"/>
      <c r="F430" s="123"/>
      <c r="G430" s="123"/>
      <c r="H430" s="413" t="str">
        <f>IF($E$19="◯","併設している","併設していない")</f>
        <v>併設していない</v>
      </c>
      <c r="I430" s="123"/>
      <c r="J430" s="123"/>
      <c r="K430" s="123"/>
      <c r="L430" s="123"/>
      <c r="M430" s="123"/>
      <c r="N430" s="123"/>
      <c r="O430" s="123"/>
      <c r="P430" s="123"/>
      <c r="Q430" s="123"/>
      <c r="R430" s="123"/>
      <c r="S430" s="123"/>
      <c r="T430" s="123"/>
      <c r="U430" s="123"/>
      <c r="V430" s="123"/>
      <c r="W430" s="123"/>
      <c r="X430" s="123"/>
      <c r="Y430" s="123"/>
      <c r="Z430" s="123"/>
      <c r="AA430" s="123"/>
      <c r="AB430" s="123"/>
      <c r="AC430" s="123"/>
      <c r="AD430" s="123"/>
      <c r="AE430" s="123"/>
      <c r="AF430" s="123"/>
      <c r="AG430" s="123"/>
      <c r="AH430" s="123"/>
      <c r="AI430" s="123"/>
      <c r="AJ430" s="123"/>
      <c r="AK430" s="123"/>
      <c r="AL430" s="123"/>
      <c r="AM430" s="123"/>
      <c r="AN430" s="123"/>
      <c r="AO430" s="123"/>
      <c r="AP430" s="123"/>
      <c r="AQ430" s="123"/>
      <c r="AR430" s="123"/>
      <c r="AS430" s="123"/>
      <c r="AT430" s="123"/>
      <c r="AU430" s="123"/>
      <c r="AV430" s="123"/>
      <c r="AW430" s="123"/>
      <c r="AX430" s="123"/>
      <c r="AY430" s="123"/>
      <c r="AZ430" s="123"/>
      <c r="BA430" s="123"/>
      <c r="BB430" s="123"/>
      <c r="BC430" s="123"/>
      <c r="BD430" s="123"/>
      <c r="BE430" s="123"/>
      <c r="BF430" s="123"/>
      <c r="BG430" s="123"/>
      <c r="BH430" s="123"/>
      <c r="BI430" s="123"/>
      <c r="BJ430" s="123"/>
      <c r="BK430" s="123"/>
      <c r="BL430" s="123"/>
      <c r="BM430" s="123"/>
      <c r="BN430" s="123"/>
      <c r="BO430" s="123"/>
      <c r="BP430" s="123"/>
      <c r="BQ430" s="123"/>
      <c r="BR430" s="123"/>
      <c r="BS430" s="123"/>
      <c r="BT430" s="123"/>
      <c r="BU430" s="123"/>
      <c r="BV430" s="123"/>
      <c r="BW430" s="123"/>
      <c r="BX430" s="123"/>
      <c r="BY430" s="123"/>
      <c r="BZ430" s="123"/>
      <c r="CA430" s="123"/>
      <c r="CB430" s="123"/>
      <c r="CC430" s="123"/>
      <c r="CD430" s="123"/>
      <c r="CE430" s="123"/>
      <c r="CF430" s="123"/>
      <c r="CG430" s="123"/>
      <c r="CH430" s="123"/>
      <c r="CI430" s="123"/>
      <c r="CJ430" s="123"/>
      <c r="CK430" s="123"/>
      <c r="CL430" s="123"/>
      <c r="CM430" s="123"/>
      <c r="CN430" s="123"/>
      <c r="CO430" s="123"/>
      <c r="CP430" s="123"/>
      <c r="CQ430" s="123"/>
      <c r="CR430" s="123"/>
      <c r="CS430" s="123"/>
      <c r="CT430" s="123"/>
      <c r="CU430" s="123"/>
      <c r="CV430" s="123"/>
      <c r="CW430" s="123"/>
      <c r="CX430" s="123"/>
      <c r="CY430" s="123"/>
      <c r="CZ430" s="123"/>
      <c r="DA430" s="123"/>
      <c r="DB430" s="123"/>
      <c r="DC430" s="123"/>
      <c r="DD430" s="123"/>
      <c r="DE430" s="123"/>
      <c r="DF430" s="123"/>
      <c r="DG430" s="123"/>
      <c r="DH430" s="123"/>
      <c r="DI430" s="123"/>
      <c r="DJ430" s="123"/>
      <c r="DK430" s="123"/>
      <c r="DL430" s="123"/>
      <c r="DM430" s="123"/>
      <c r="DN430" s="123"/>
      <c r="DO430" s="123"/>
      <c r="DP430" s="123"/>
      <c r="DQ430" s="123"/>
      <c r="DR430" s="123"/>
      <c r="DS430" s="123"/>
      <c r="DT430" s="123"/>
      <c r="DU430" s="123"/>
      <c r="DV430" s="123"/>
      <c r="DW430" s="123"/>
      <c r="DX430" s="123"/>
      <c r="DY430" s="123"/>
      <c r="DZ430" s="123"/>
      <c r="EA430" s="123"/>
      <c r="EB430" s="123"/>
      <c r="EC430" s="123"/>
      <c r="ED430" s="123"/>
      <c r="EE430" s="123"/>
      <c r="EF430" s="123"/>
      <c r="EG430" s="123"/>
      <c r="EH430" s="123"/>
      <c r="EI430" s="123"/>
      <c r="EJ430" s="123"/>
      <c r="EK430" s="123"/>
      <c r="EL430" s="123"/>
      <c r="EM430" s="123"/>
      <c r="EN430" s="123"/>
      <c r="EO430" s="123"/>
      <c r="EP430" s="123"/>
      <c r="EQ430" s="123"/>
      <c r="ER430" s="123"/>
      <c r="ES430" s="123"/>
      <c r="ET430" s="123"/>
      <c r="EU430" s="123"/>
      <c r="EV430" s="123"/>
      <c r="EW430" s="123"/>
      <c r="EX430" s="123"/>
      <c r="EY430" s="123"/>
      <c r="EZ430" s="123"/>
      <c r="FA430" s="123"/>
      <c r="FB430" s="123"/>
      <c r="FC430" s="123"/>
      <c r="FD430" s="123"/>
      <c r="FE430" s="123"/>
      <c r="FF430" s="123"/>
      <c r="FG430" s="123"/>
      <c r="FH430" s="123"/>
      <c r="FI430" s="123"/>
      <c r="FJ430" s="123"/>
      <c r="FK430" s="123"/>
      <c r="FL430" s="123"/>
      <c r="FM430" s="123"/>
      <c r="FN430" s="123"/>
      <c r="FO430" s="123"/>
      <c r="FP430" s="123"/>
      <c r="FQ430" s="123"/>
      <c r="FR430" s="123"/>
      <c r="FS430" s="123"/>
      <c r="FT430" s="123"/>
      <c r="FU430" s="123"/>
      <c r="FV430" s="123"/>
      <c r="FW430" s="123"/>
      <c r="FX430" s="123"/>
      <c r="FY430" s="123"/>
      <c r="FZ430" s="123"/>
      <c r="GA430" s="123"/>
      <c r="GB430" s="123"/>
      <c r="GC430" s="123"/>
      <c r="GD430" s="123"/>
      <c r="GE430" s="123"/>
      <c r="GF430" s="123"/>
      <c r="GG430" s="123"/>
      <c r="GH430" s="123"/>
      <c r="GI430" s="123"/>
      <c r="GJ430" s="123"/>
      <c r="GK430" s="123"/>
      <c r="GL430" s="123"/>
      <c r="GM430" s="123"/>
      <c r="GN430" s="123"/>
      <c r="GO430" s="123"/>
      <c r="GP430" s="123"/>
      <c r="GQ430" s="123"/>
      <c r="GR430" s="123"/>
      <c r="GS430" s="123"/>
      <c r="GT430" s="123"/>
      <c r="GU430" s="123"/>
      <c r="GV430" s="123"/>
      <c r="GW430" s="123"/>
      <c r="GX430" s="123"/>
      <c r="GY430" s="123"/>
      <c r="GZ430" s="123"/>
      <c r="HA430" s="123"/>
      <c r="HB430" s="123"/>
      <c r="HC430" s="123"/>
      <c r="HD430" s="123"/>
      <c r="HE430" s="123"/>
      <c r="HF430" s="123"/>
      <c r="HG430" s="123"/>
      <c r="HH430" s="123"/>
      <c r="HI430" s="123"/>
      <c r="HJ430" s="123"/>
      <c r="HK430" s="123"/>
      <c r="HL430" s="123"/>
      <c r="HM430" s="123"/>
      <c r="HN430" s="123"/>
      <c r="HO430" s="123"/>
      <c r="HP430" s="123"/>
      <c r="HQ430" s="123"/>
      <c r="HR430" s="123"/>
      <c r="HS430" s="123"/>
      <c r="HT430" s="123"/>
      <c r="HU430" s="123"/>
      <c r="HV430" s="123"/>
      <c r="HW430" s="123"/>
      <c r="HX430" s="123"/>
      <c r="HY430" s="123"/>
      <c r="HZ430" s="123"/>
      <c r="IA430" s="123"/>
      <c r="IB430" s="123"/>
      <c r="IC430" s="123"/>
      <c r="ID430" s="123"/>
      <c r="IE430" s="123"/>
      <c r="IF430" s="123"/>
      <c r="IG430" s="123"/>
      <c r="IH430" s="123"/>
      <c r="II430" s="123"/>
      <c r="IJ430" s="123"/>
      <c r="IK430" s="123"/>
      <c r="IL430" s="123"/>
      <c r="IM430" s="123"/>
      <c r="IN430" s="123"/>
      <c r="IO430" s="123"/>
      <c r="IP430" s="123"/>
      <c r="IQ430" s="123"/>
      <c r="IR430" s="123"/>
      <c r="IS430" s="123"/>
      <c r="IT430" s="123"/>
      <c r="IU430" s="123"/>
    </row>
    <row r="431" spans="1:255" s="124" customFormat="1" ht="27.9" customHeight="1">
      <c r="A431" s="128"/>
      <c r="B431" s="750"/>
      <c r="C431" s="343" t="s">
        <v>777</v>
      </c>
      <c r="D431" s="344"/>
      <c r="E431" s="345"/>
      <c r="F431" s="123"/>
      <c r="G431" s="123"/>
      <c r="H431" s="401"/>
      <c r="I431" s="123"/>
      <c r="J431" s="123"/>
      <c r="K431" s="123"/>
      <c r="L431" s="123"/>
      <c r="M431" s="123"/>
      <c r="N431" s="123"/>
      <c r="O431" s="123"/>
      <c r="P431" s="123"/>
      <c r="Q431" s="123"/>
      <c r="R431" s="123"/>
      <c r="S431" s="123"/>
      <c r="T431" s="123"/>
      <c r="U431" s="123"/>
      <c r="V431" s="123"/>
      <c r="W431" s="123"/>
      <c r="X431" s="123"/>
      <c r="Y431" s="123"/>
      <c r="Z431" s="123"/>
      <c r="AA431" s="123"/>
      <c r="AB431" s="123"/>
      <c r="AC431" s="123"/>
      <c r="AD431" s="123"/>
      <c r="AE431" s="123"/>
      <c r="AF431" s="123"/>
      <c r="AG431" s="123"/>
      <c r="AH431" s="123"/>
      <c r="AI431" s="123"/>
      <c r="AJ431" s="123"/>
      <c r="AK431" s="123"/>
      <c r="AL431" s="123"/>
      <c r="AM431" s="123"/>
      <c r="AN431" s="123"/>
      <c r="AO431" s="123"/>
      <c r="AP431" s="123"/>
      <c r="AQ431" s="123"/>
      <c r="AR431" s="123"/>
      <c r="AS431" s="123"/>
      <c r="AT431" s="123"/>
      <c r="AU431" s="123"/>
      <c r="AV431" s="123"/>
      <c r="AW431" s="123"/>
      <c r="AX431" s="123"/>
      <c r="AY431" s="123"/>
      <c r="AZ431" s="123"/>
      <c r="BA431" s="123"/>
      <c r="BB431" s="123"/>
      <c r="BC431" s="123"/>
      <c r="BD431" s="123"/>
      <c r="BE431" s="123"/>
      <c r="BF431" s="123"/>
      <c r="BG431" s="123"/>
      <c r="BH431" s="123"/>
      <c r="BI431" s="123"/>
      <c r="BJ431" s="123"/>
      <c r="BK431" s="123"/>
      <c r="BL431" s="123"/>
      <c r="BM431" s="123"/>
      <c r="BN431" s="123"/>
      <c r="BO431" s="123"/>
      <c r="BP431" s="123"/>
      <c r="BQ431" s="123"/>
      <c r="BR431" s="123"/>
      <c r="BS431" s="123"/>
      <c r="BT431" s="123"/>
      <c r="BU431" s="123"/>
      <c r="BV431" s="123"/>
      <c r="BW431" s="123"/>
      <c r="BX431" s="123"/>
      <c r="BY431" s="123"/>
      <c r="BZ431" s="123"/>
      <c r="CA431" s="123"/>
      <c r="CB431" s="123"/>
      <c r="CC431" s="123"/>
      <c r="CD431" s="123"/>
      <c r="CE431" s="123"/>
      <c r="CF431" s="123"/>
      <c r="CG431" s="123"/>
      <c r="CH431" s="123"/>
      <c r="CI431" s="123"/>
      <c r="CJ431" s="123"/>
      <c r="CK431" s="123"/>
      <c r="CL431" s="123"/>
      <c r="CM431" s="123"/>
      <c r="CN431" s="123"/>
      <c r="CO431" s="123"/>
      <c r="CP431" s="123"/>
      <c r="CQ431" s="123"/>
      <c r="CR431" s="123"/>
      <c r="CS431" s="123"/>
      <c r="CT431" s="123"/>
      <c r="CU431" s="123"/>
      <c r="CV431" s="123"/>
      <c r="CW431" s="123"/>
      <c r="CX431" s="123"/>
      <c r="CY431" s="123"/>
      <c r="CZ431" s="123"/>
      <c r="DA431" s="123"/>
      <c r="DB431" s="123"/>
      <c r="DC431" s="123"/>
      <c r="DD431" s="123"/>
      <c r="DE431" s="123"/>
      <c r="DF431" s="123"/>
      <c r="DG431" s="123"/>
      <c r="DH431" s="123"/>
      <c r="DI431" s="123"/>
      <c r="DJ431" s="123"/>
      <c r="DK431" s="123"/>
      <c r="DL431" s="123"/>
      <c r="DM431" s="123"/>
      <c r="DN431" s="123"/>
      <c r="DO431" s="123"/>
      <c r="DP431" s="123"/>
      <c r="DQ431" s="123"/>
      <c r="DR431" s="123"/>
      <c r="DS431" s="123"/>
      <c r="DT431" s="123"/>
      <c r="DU431" s="123"/>
      <c r="DV431" s="123"/>
      <c r="DW431" s="123"/>
      <c r="DX431" s="123"/>
      <c r="DY431" s="123"/>
      <c r="DZ431" s="123"/>
      <c r="EA431" s="123"/>
      <c r="EB431" s="123"/>
      <c r="EC431" s="123"/>
      <c r="ED431" s="123"/>
      <c r="EE431" s="123"/>
      <c r="EF431" s="123"/>
      <c r="EG431" s="123"/>
      <c r="EH431" s="123"/>
      <c r="EI431" s="123"/>
      <c r="EJ431" s="123"/>
      <c r="EK431" s="123"/>
      <c r="EL431" s="123"/>
      <c r="EM431" s="123"/>
      <c r="EN431" s="123"/>
      <c r="EO431" s="123"/>
      <c r="EP431" s="123"/>
      <c r="EQ431" s="123"/>
      <c r="ER431" s="123"/>
      <c r="ES431" s="123"/>
      <c r="ET431" s="123"/>
      <c r="EU431" s="123"/>
      <c r="EV431" s="123"/>
      <c r="EW431" s="123"/>
      <c r="EX431" s="123"/>
      <c r="EY431" s="123"/>
      <c r="EZ431" s="123"/>
      <c r="FA431" s="123"/>
      <c r="FB431" s="123"/>
      <c r="FC431" s="123"/>
      <c r="FD431" s="123"/>
      <c r="FE431" s="123"/>
      <c r="FF431" s="123"/>
      <c r="FG431" s="123"/>
      <c r="FH431" s="123"/>
      <c r="FI431" s="123"/>
      <c r="FJ431" s="123"/>
      <c r="FK431" s="123"/>
      <c r="FL431" s="123"/>
      <c r="FM431" s="123"/>
      <c r="FN431" s="123"/>
      <c r="FO431" s="123"/>
      <c r="FP431" s="123"/>
      <c r="FQ431" s="123"/>
      <c r="FR431" s="123"/>
      <c r="FS431" s="123"/>
      <c r="FT431" s="123"/>
      <c r="FU431" s="123"/>
      <c r="FV431" s="123"/>
      <c r="FW431" s="123"/>
      <c r="FX431" s="123"/>
      <c r="FY431" s="123"/>
      <c r="FZ431" s="123"/>
      <c r="GA431" s="123"/>
      <c r="GB431" s="123"/>
      <c r="GC431" s="123"/>
      <c r="GD431" s="123"/>
      <c r="GE431" s="123"/>
      <c r="GF431" s="123"/>
      <c r="GG431" s="123"/>
      <c r="GH431" s="123"/>
      <c r="GI431" s="123"/>
      <c r="GJ431" s="123"/>
      <c r="GK431" s="123"/>
      <c r="GL431" s="123"/>
      <c r="GM431" s="123"/>
      <c r="GN431" s="123"/>
      <c r="GO431" s="123"/>
      <c r="GP431" s="123"/>
      <c r="GQ431" s="123"/>
      <c r="GR431" s="123"/>
      <c r="GS431" s="123"/>
      <c r="GT431" s="123"/>
      <c r="GU431" s="123"/>
      <c r="GV431" s="123"/>
      <c r="GW431" s="123"/>
      <c r="GX431" s="123"/>
      <c r="GY431" s="123"/>
      <c r="GZ431" s="123"/>
      <c r="HA431" s="123"/>
      <c r="HB431" s="123"/>
      <c r="HC431" s="123"/>
      <c r="HD431" s="123"/>
      <c r="HE431" s="123"/>
      <c r="HF431" s="123"/>
      <c r="HG431" s="123"/>
      <c r="HH431" s="123"/>
      <c r="HI431" s="123"/>
      <c r="HJ431" s="123"/>
      <c r="HK431" s="123"/>
      <c r="HL431" s="123"/>
      <c r="HM431" s="123"/>
      <c r="HN431" s="123"/>
      <c r="HO431" s="123"/>
      <c r="HP431" s="123"/>
      <c r="HQ431" s="123"/>
      <c r="HR431" s="123"/>
      <c r="HS431" s="123"/>
      <c r="HT431" s="123"/>
      <c r="HU431" s="123"/>
      <c r="HV431" s="123"/>
      <c r="HW431" s="123"/>
      <c r="HX431" s="123"/>
      <c r="HY431" s="123"/>
      <c r="HZ431" s="123"/>
      <c r="IA431" s="123"/>
      <c r="IB431" s="123"/>
      <c r="IC431" s="123"/>
      <c r="ID431" s="123"/>
      <c r="IE431" s="123"/>
      <c r="IF431" s="123"/>
      <c r="IG431" s="123"/>
      <c r="IH431" s="123"/>
      <c r="II431" s="123"/>
      <c r="IJ431" s="123"/>
      <c r="IK431" s="123"/>
      <c r="IL431" s="123"/>
      <c r="IM431" s="123"/>
      <c r="IN431" s="123"/>
      <c r="IO431" s="123"/>
      <c r="IP431" s="123"/>
      <c r="IQ431" s="123"/>
      <c r="IR431" s="123"/>
      <c r="IS431" s="123"/>
      <c r="IT431" s="123"/>
      <c r="IU431" s="123"/>
    </row>
    <row r="432" spans="1:255" s="124" customFormat="1" ht="27.9" customHeight="1" thickBot="1">
      <c r="A432" s="128"/>
      <c r="B432" s="346" t="str">
        <f>IF(COUNTIF(E430:E432,"◯")&gt;1,"１つだけ選んでください","")</f>
        <v/>
      </c>
      <c r="C432" s="347" t="s">
        <v>778</v>
      </c>
      <c r="D432" s="133"/>
      <c r="E432" s="348"/>
      <c r="F432" s="123"/>
      <c r="G432" s="123"/>
      <c r="H432" s="401"/>
      <c r="I432" s="123"/>
      <c r="J432" s="123"/>
      <c r="K432" s="123"/>
      <c r="L432" s="123"/>
      <c r="M432" s="123"/>
      <c r="N432" s="123"/>
      <c r="O432" s="123"/>
      <c r="P432" s="123"/>
      <c r="Q432" s="123"/>
      <c r="R432" s="123"/>
      <c r="S432" s="123"/>
      <c r="T432" s="123"/>
      <c r="U432" s="123"/>
      <c r="V432" s="123"/>
      <c r="W432" s="123"/>
      <c r="X432" s="123"/>
      <c r="Y432" s="123"/>
      <c r="Z432" s="123"/>
      <c r="AA432" s="123"/>
      <c r="AB432" s="123"/>
      <c r="AC432" s="123"/>
      <c r="AD432" s="123"/>
      <c r="AE432" s="123"/>
      <c r="AF432" s="123"/>
      <c r="AG432" s="123"/>
      <c r="AH432" s="123"/>
      <c r="AI432" s="123"/>
      <c r="AJ432" s="123"/>
      <c r="AK432" s="123"/>
      <c r="AL432" s="123"/>
      <c r="AM432" s="123"/>
      <c r="AN432" s="123"/>
      <c r="AO432" s="123"/>
      <c r="AP432" s="123"/>
      <c r="AQ432" s="123"/>
      <c r="AR432" s="123"/>
      <c r="AS432" s="123"/>
      <c r="AT432" s="123"/>
      <c r="AU432" s="123"/>
      <c r="AV432" s="123"/>
      <c r="AW432" s="123"/>
      <c r="AX432" s="123"/>
      <c r="AY432" s="123"/>
      <c r="AZ432" s="123"/>
      <c r="BA432" s="123"/>
      <c r="BB432" s="123"/>
      <c r="BC432" s="123"/>
      <c r="BD432" s="123"/>
      <c r="BE432" s="123"/>
      <c r="BF432" s="123"/>
      <c r="BG432" s="123"/>
      <c r="BH432" s="123"/>
      <c r="BI432" s="123"/>
      <c r="BJ432" s="123"/>
      <c r="BK432" s="123"/>
      <c r="BL432" s="123"/>
      <c r="BM432" s="123"/>
      <c r="BN432" s="123"/>
      <c r="BO432" s="123"/>
      <c r="BP432" s="123"/>
      <c r="BQ432" s="123"/>
      <c r="BR432" s="123"/>
      <c r="BS432" s="123"/>
      <c r="BT432" s="123"/>
      <c r="BU432" s="123"/>
      <c r="BV432" s="123"/>
      <c r="BW432" s="123"/>
      <c r="BX432" s="123"/>
      <c r="BY432" s="123"/>
      <c r="BZ432" s="123"/>
      <c r="CA432" s="123"/>
      <c r="CB432" s="123"/>
      <c r="CC432" s="123"/>
      <c r="CD432" s="123"/>
      <c r="CE432" s="123"/>
      <c r="CF432" s="123"/>
      <c r="CG432" s="123"/>
      <c r="CH432" s="123"/>
      <c r="CI432" s="123"/>
      <c r="CJ432" s="123"/>
      <c r="CK432" s="123"/>
      <c r="CL432" s="123"/>
      <c r="CM432" s="123"/>
      <c r="CN432" s="123"/>
      <c r="CO432" s="123"/>
      <c r="CP432" s="123"/>
      <c r="CQ432" s="123"/>
      <c r="CR432" s="123"/>
      <c r="CS432" s="123"/>
      <c r="CT432" s="123"/>
      <c r="CU432" s="123"/>
      <c r="CV432" s="123"/>
      <c r="CW432" s="123"/>
      <c r="CX432" s="123"/>
      <c r="CY432" s="123"/>
      <c r="CZ432" s="123"/>
      <c r="DA432" s="123"/>
      <c r="DB432" s="123"/>
      <c r="DC432" s="123"/>
      <c r="DD432" s="123"/>
      <c r="DE432" s="123"/>
      <c r="DF432" s="123"/>
      <c r="DG432" s="123"/>
      <c r="DH432" s="123"/>
      <c r="DI432" s="123"/>
      <c r="DJ432" s="123"/>
      <c r="DK432" s="123"/>
      <c r="DL432" s="123"/>
      <c r="DM432" s="123"/>
      <c r="DN432" s="123"/>
      <c r="DO432" s="123"/>
      <c r="DP432" s="123"/>
      <c r="DQ432" s="123"/>
      <c r="DR432" s="123"/>
      <c r="DS432" s="123"/>
      <c r="DT432" s="123"/>
      <c r="DU432" s="123"/>
      <c r="DV432" s="123"/>
      <c r="DW432" s="123"/>
      <c r="DX432" s="123"/>
      <c r="DY432" s="123"/>
      <c r="DZ432" s="123"/>
      <c r="EA432" s="123"/>
      <c r="EB432" s="123"/>
      <c r="EC432" s="123"/>
      <c r="ED432" s="123"/>
      <c r="EE432" s="123"/>
      <c r="EF432" s="123"/>
      <c r="EG432" s="123"/>
      <c r="EH432" s="123"/>
      <c r="EI432" s="123"/>
      <c r="EJ432" s="123"/>
      <c r="EK432" s="123"/>
      <c r="EL432" s="123"/>
      <c r="EM432" s="123"/>
      <c r="EN432" s="123"/>
      <c r="EO432" s="123"/>
      <c r="EP432" s="123"/>
      <c r="EQ432" s="123"/>
      <c r="ER432" s="123"/>
      <c r="ES432" s="123"/>
      <c r="ET432" s="123"/>
      <c r="EU432" s="123"/>
      <c r="EV432" s="123"/>
      <c r="EW432" s="123"/>
      <c r="EX432" s="123"/>
      <c r="EY432" s="123"/>
      <c r="EZ432" s="123"/>
      <c r="FA432" s="123"/>
      <c r="FB432" s="123"/>
      <c r="FC432" s="123"/>
      <c r="FD432" s="123"/>
      <c r="FE432" s="123"/>
      <c r="FF432" s="123"/>
      <c r="FG432" s="123"/>
      <c r="FH432" s="123"/>
      <c r="FI432" s="123"/>
      <c r="FJ432" s="123"/>
      <c r="FK432" s="123"/>
      <c r="FL432" s="123"/>
      <c r="FM432" s="123"/>
      <c r="FN432" s="123"/>
      <c r="FO432" s="123"/>
      <c r="FP432" s="123"/>
      <c r="FQ432" s="123"/>
      <c r="FR432" s="123"/>
      <c r="FS432" s="123"/>
      <c r="FT432" s="123"/>
      <c r="FU432" s="123"/>
      <c r="FV432" s="123"/>
      <c r="FW432" s="123"/>
      <c r="FX432" s="123"/>
      <c r="FY432" s="123"/>
      <c r="FZ432" s="123"/>
      <c r="GA432" s="123"/>
      <c r="GB432" s="123"/>
      <c r="GC432" s="123"/>
      <c r="GD432" s="123"/>
      <c r="GE432" s="123"/>
      <c r="GF432" s="123"/>
      <c r="GG432" s="123"/>
      <c r="GH432" s="123"/>
      <c r="GI432" s="123"/>
      <c r="GJ432" s="123"/>
      <c r="GK432" s="123"/>
      <c r="GL432" s="123"/>
      <c r="GM432" s="123"/>
      <c r="GN432" s="123"/>
      <c r="GO432" s="123"/>
      <c r="GP432" s="123"/>
      <c r="GQ432" s="123"/>
      <c r="GR432" s="123"/>
      <c r="GS432" s="123"/>
      <c r="GT432" s="123"/>
      <c r="GU432" s="123"/>
      <c r="GV432" s="123"/>
      <c r="GW432" s="123"/>
      <c r="GX432" s="123"/>
      <c r="GY432" s="123"/>
      <c r="GZ432" s="123"/>
      <c r="HA432" s="123"/>
      <c r="HB432" s="123"/>
      <c r="HC432" s="123"/>
      <c r="HD432" s="123"/>
      <c r="HE432" s="123"/>
      <c r="HF432" s="123"/>
      <c r="HG432" s="123"/>
      <c r="HH432" s="123"/>
      <c r="HI432" s="123"/>
      <c r="HJ432" s="123"/>
      <c r="HK432" s="123"/>
      <c r="HL432" s="123"/>
      <c r="HM432" s="123"/>
      <c r="HN432" s="123"/>
      <c r="HO432" s="123"/>
      <c r="HP432" s="123"/>
      <c r="HQ432" s="123"/>
      <c r="HR432" s="123"/>
      <c r="HS432" s="123"/>
      <c r="HT432" s="123"/>
      <c r="HU432" s="123"/>
      <c r="HV432" s="123"/>
      <c r="HW432" s="123"/>
      <c r="HX432" s="123"/>
      <c r="HY432" s="123"/>
      <c r="HZ432" s="123"/>
      <c r="IA432" s="123"/>
      <c r="IB432" s="123"/>
      <c r="IC432" s="123"/>
      <c r="ID432" s="123"/>
      <c r="IE432" s="123"/>
      <c r="IF432" s="123"/>
      <c r="IG432" s="123"/>
      <c r="IH432" s="123"/>
      <c r="II432" s="123"/>
      <c r="IJ432" s="123"/>
      <c r="IK432" s="123"/>
      <c r="IL432" s="123"/>
      <c r="IM432" s="123"/>
      <c r="IN432" s="123"/>
      <c r="IO432" s="123"/>
      <c r="IP432" s="123"/>
      <c r="IQ432" s="123"/>
      <c r="IR432" s="123"/>
      <c r="IS432" s="123"/>
      <c r="IT432" s="123"/>
      <c r="IU432" s="123"/>
    </row>
    <row r="433" spans="1:255" s="124" customFormat="1" ht="27.9" customHeight="1">
      <c r="A433" s="128"/>
      <c r="B433" s="749" t="s">
        <v>759</v>
      </c>
      <c r="C433" s="341" t="s">
        <v>776</v>
      </c>
      <c r="D433" s="132"/>
      <c r="E433" s="342" t="s">
        <v>779</v>
      </c>
      <c r="F433" s="123"/>
      <c r="G433" s="123"/>
      <c r="H433" s="401" t="str">
        <f>IF($E$21="◯","併設している","併設していない")</f>
        <v>併設していない</v>
      </c>
      <c r="I433" s="123"/>
      <c r="J433" s="123"/>
      <c r="K433" s="123"/>
      <c r="L433" s="123"/>
      <c r="M433" s="123"/>
      <c r="N433" s="123"/>
      <c r="O433" s="123"/>
      <c r="P433" s="123"/>
      <c r="Q433" s="123"/>
      <c r="R433" s="123"/>
      <c r="S433" s="123"/>
      <c r="T433" s="123"/>
      <c r="U433" s="123"/>
      <c r="V433" s="123"/>
      <c r="W433" s="123"/>
      <c r="X433" s="123"/>
      <c r="Y433" s="123"/>
      <c r="Z433" s="123"/>
      <c r="AA433" s="123"/>
      <c r="AB433" s="123"/>
      <c r="AC433" s="123"/>
      <c r="AD433" s="123"/>
      <c r="AE433" s="123"/>
      <c r="AF433" s="123"/>
      <c r="AG433" s="123"/>
      <c r="AH433" s="123"/>
      <c r="AI433" s="123"/>
      <c r="AJ433" s="123"/>
      <c r="AK433" s="123"/>
      <c r="AL433" s="123"/>
      <c r="AM433" s="123"/>
      <c r="AN433" s="123"/>
      <c r="AO433" s="123"/>
      <c r="AP433" s="123"/>
      <c r="AQ433" s="123"/>
      <c r="AR433" s="123"/>
      <c r="AS433" s="123"/>
      <c r="AT433" s="123"/>
      <c r="AU433" s="123"/>
      <c r="AV433" s="123"/>
      <c r="AW433" s="123"/>
      <c r="AX433" s="123"/>
      <c r="AY433" s="123"/>
      <c r="AZ433" s="123"/>
      <c r="BA433" s="123"/>
      <c r="BB433" s="123"/>
      <c r="BC433" s="123"/>
      <c r="BD433" s="123"/>
      <c r="BE433" s="123"/>
      <c r="BF433" s="123"/>
      <c r="BG433" s="123"/>
      <c r="BH433" s="123"/>
      <c r="BI433" s="123"/>
      <c r="BJ433" s="123"/>
      <c r="BK433" s="123"/>
      <c r="BL433" s="123"/>
      <c r="BM433" s="123"/>
      <c r="BN433" s="123"/>
      <c r="BO433" s="123"/>
      <c r="BP433" s="123"/>
      <c r="BQ433" s="123"/>
      <c r="BR433" s="123"/>
      <c r="BS433" s="123"/>
      <c r="BT433" s="123"/>
      <c r="BU433" s="123"/>
      <c r="BV433" s="123"/>
      <c r="BW433" s="123"/>
      <c r="BX433" s="123"/>
      <c r="BY433" s="123"/>
      <c r="BZ433" s="123"/>
      <c r="CA433" s="123"/>
      <c r="CB433" s="123"/>
      <c r="CC433" s="123"/>
      <c r="CD433" s="123"/>
      <c r="CE433" s="123"/>
      <c r="CF433" s="123"/>
      <c r="CG433" s="123"/>
      <c r="CH433" s="123"/>
      <c r="CI433" s="123"/>
      <c r="CJ433" s="123"/>
      <c r="CK433" s="123"/>
      <c r="CL433" s="123"/>
      <c r="CM433" s="123"/>
      <c r="CN433" s="123"/>
      <c r="CO433" s="123"/>
      <c r="CP433" s="123"/>
      <c r="CQ433" s="123"/>
      <c r="CR433" s="123"/>
      <c r="CS433" s="123"/>
      <c r="CT433" s="123"/>
      <c r="CU433" s="123"/>
      <c r="CV433" s="123"/>
      <c r="CW433" s="123"/>
      <c r="CX433" s="123"/>
      <c r="CY433" s="123"/>
      <c r="CZ433" s="123"/>
      <c r="DA433" s="123"/>
      <c r="DB433" s="123"/>
      <c r="DC433" s="123"/>
      <c r="DD433" s="123"/>
      <c r="DE433" s="123"/>
      <c r="DF433" s="123"/>
      <c r="DG433" s="123"/>
      <c r="DH433" s="123"/>
      <c r="DI433" s="123"/>
      <c r="DJ433" s="123"/>
      <c r="DK433" s="123"/>
      <c r="DL433" s="123"/>
      <c r="DM433" s="123"/>
      <c r="DN433" s="123"/>
      <c r="DO433" s="123"/>
      <c r="DP433" s="123"/>
      <c r="DQ433" s="123"/>
      <c r="DR433" s="123"/>
      <c r="DS433" s="123"/>
      <c r="DT433" s="123"/>
      <c r="DU433" s="123"/>
      <c r="DV433" s="123"/>
      <c r="DW433" s="123"/>
      <c r="DX433" s="123"/>
      <c r="DY433" s="123"/>
      <c r="DZ433" s="123"/>
      <c r="EA433" s="123"/>
      <c r="EB433" s="123"/>
      <c r="EC433" s="123"/>
      <c r="ED433" s="123"/>
      <c r="EE433" s="123"/>
      <c r="EF433" s="123"/>
      <c r="EG433" s="123"/>
      <c r="EH433" s="123"/>
      <c r="EI433" s="123"/>
      <c r="EJ433" s="123"/>
      <c r="EK433" s="123"/>
      <c r="EL433" s="123"/>
      <c r="EM433" s="123"/>
      <c r="EN433" s="123"/>
      <c r="EO433" s="123"/>
      <c r="EP433" s="123"/>
      <c r="EQ433" s="123"/>
      <c r="ER433" s="123"/>
      <c r="ES433" s="123"/>
      <c r="ET433" s="123"/>
      <c r="EU433" s="123"/>
      <c r="EV433" s="123"/>
      <c r="EW433" s="123"/>
      <c r="EX433" s="123"/>
      <c r="EY433" s="123"/>
      <c r="EZ433" s="123"/>
      <c r="FA433" s="123"/>
      <c r="FB433" s="123"/>
      <c r="FC433" s="123"/>
      <c r="FD433" s="123"/>
      <c r="FE433" s="123"/>
      <c r="FF433" s="123"/>
      <c r="FG433" s="123"/>
      <c r="FH433" s="123"/>
      <c r="FI433" s="123"/>
      <c r="FJ433" s="123"/>
      <c r="FK433" s="123"/>
      <c r="FL433" s="123"/>
      <c r="FM433" s="123"/>
      <c r="FN433" s="123"/>
      <c r="FO433" s="123"/>
      <c r="FP433" s="123"/>
      <c r="FQ433" s="123"/>
      <c r="FR433" s="123"/>
      <c r="FS433" s="123"/>
      <c r="FT433" s="123"/>
      <c r="FU433" s="123"/>
      <c r="FV433" s="123"/>
      <c r="FW433" s="123"/>
      <c r="FX433" s="123"/>
      <c r="FY433" s="123"/>
      <c r="FZ433" s="123"/>
      <c r="GA433" s="123"/>
      <c r="GB433" s="123"/>
      <c r="GC433" s="123"/>
      <c r="GD433" s="123"/>
      <c r="GE433" s="123"/>
      <c r="GF433" s="123"/>
      <c r="GG433" s="123"/>
      <c r="GH433" s="123"/>
      <c r="GI433" s="123"/>
      <c r="GJ433" s="123"/>
      <c r="GK433" s="123"/>
      <c r="GL433" s="123"/>
      <c r="GM433" s="123"/>
      <c r="GN433" s="123"/>
      <c r="GO433" s="123"/>
      <c r="GP433" s="123"/>
      <c r="GQ433" s="123"/>
      <c r="GR433" s="123"/>
      <c r="GS433" s="123"/>
      <c r="GT433" s="123"/>
      <c r="GU433" s="123"/>
      <c r="GV433" s="123"/>
      <c r="GW433" s="123"/>
      <c r="GX433" s="123"/>
      <c r="GY433" s="123"/>
      <c r="GZ433" s="123"/>
      <c r="HA433" s="123"/>
      <c r="HB433" s="123"/>
      <c r="HC433" s="123"/>
      <c r="HD433" s="123"/>
      <c r="HE433" s="123"/>
      <c r="HF433" s="123"/>
      <c r="HG433" s="123"/>
      <c r="HH433" s="123"/>
      <c r="HI433" s="123"/>
      <c r="HJ433" s="123"/>
      <c r="HK433" s="123"/>
      <c r="HL433" s="123"/>
      <c r="HM433" s="123"/>
      <c r="HN433" s="123"/>
      <c r="HO433" s="123"/>
      <c r="HP433" s="123"/>
      <c r="HQ433" s="123"/>
      <c r="HR433" s="123"/>
      <c r="HS433" s="123"/>
      <c r="HT433" s="123"/>
      <c r="HU433" s="123"/>
      <c r="HV433" s="123"/>
      <c r="HW433" s="123"/>
      <c r="HX433" s="123"/>
      <c r="HY433" s="123"/>
      <c r="HZ433" s="123"/>
      <c r="IA433" s="123"/>
      <c r="IB433" s="123"/>
      <c r="IC433" s="123"/>
      <c r="ID433" s="123"/>
      <c r="IE433" s="123"/>
      <c r="IF433" s="123"/>
      <c r="IG433" s="123"/>
      <c r="IH433" s="123"/>
      <c r="II433" s="123"/>
      <c r="IJ433" s="123"/>
      <c r="IK433" s="123"/>
      <c r="IL433" s="123"/>
      <c r="IM433" s="123"/>
      <c r="IN433" s="123"/>
      <c r="IO433" s="123"/>
      <c r="IP433" s="123"/>
      <c r="IQ433" s="123"/>
      <c r="IR433" s="123"/>
      <c r="IS433" s="123"/>
      <c r="IT433" s="123"/>
      <c r="IU433" s="123"/>
    </row>
    <row r="434" spans="1:255" s="124" customFormat="1" ht="27.9" customHeight="1">
      <c r="A434" s="128"/>
      <c r="B434" s="750"/>
      <c r="C434" s="343" t="s">
        <v>777</v>
      </c>
      <c r="D434" s="344"/>
      <c r="E434" s="345"/>
      <c r="F434" s="123"/>
      <c r="G434" s="123"/>
      <c r="H434" s="401"/>
      <c r="I434" s="123"/>
      <c r="J434" s="123"/>
      <c r="K434" s="123"/>
      <c r="L434" s="123"/>
      <c r="M434" s="123"/>
      <c r="N434" s="123"/>
      <c r="O434" s="123"/>
      <c r="P434" s="123"/>
      <c r="Q434" s="123"/>
      <c r="R434" s="123"/>
      <c r="S434" s="123"/>
      <c r="T434" s="123"/>
      <c r="U434" s="123"/>
      <c r="V434" s="123"/>
      <c r="W434" s="123"/>
      <c r="X434" s="123"/>
      <c r="Y434" s="123"/>
      <c r="Z434" s="123"/>
      <c r="AA434" s="123"/>
      <c r="AB434" s="123"/>
      <c r="AC434" s="123"/>
      <c r="AD434" s="123"/>
      <c r="AE434" s="123"/>
      <c r="AF434" s="123"/>
      <c r="AG434" s="123"/>
      <c r="AH434" s="123"/>
      <c r="AI434" s="123"/>
      <c r="AJ434" s="123"/>
      <c r="AK434" s="123"/>
      <c r="AL434" s="123"/>
      <c r="AM434" s="123"/>
      <c r="AN434" s="123"/>
      <c r="AO434" s="123"/>
      <c r="AP434" s="123"/>
      <c r="AQ434" s="123"/>
      <c r="AR434" s="123"/>
      <c r="AS434" s="123"/>
      <c r="AT434" s="123"/>
      <c r="AU434" s="123"/>
      <c r="AV434" s="123"/>
      <c r="AW434" s="123"/>
      <c r="AX434" s="123"/>
      <c r="AY434" s="123"/>
      <c r="AZ434" s="123"/>
      <c r="BA434" s="123"/>
      <c r="BB434" s="123"/>
      <c r="BC434" s="123"/>
      <c r="BD434" s="123"/>
      <c r="BE434" s="123"/>
      <c r="BF434" s="123"/>
      <c r="BG434" s="123"/>
      <c r="BH434" s="123"/>
      <c r="BI434" s="123"/>
      <c r="BJ434" s="123"/>
      <c r="BK434" s="123"/>
      <c r="BL434" s="123"/>
      <c r="BM434" s="123"/>
      <c r="BN434" s="123"/>
      <c r="BO434" s="123"/>
      <c r="BP434" s="123"/>
      <c r="BQ434" s="123"/>
      <c r="BR434" s="123"/>
      <c r="BS434" s="123"/>
      <c r="BT434" s="123"/>
      <c r="BU434" s="123"/>
      <c r="BV434" s="123"/>
      <c r="BW434" s="123"/>
      <c r="BX434" s="123"/>
      <c r="BY434" s="123"/>
      <c r="BZ434" s="123"/>
      <c r="CA434" s="123"/>
      <c r="CB434" s="123"/>
      <c r="CC434" s="123"/>
      <c r="CD434" s="123"/>
      <c r="CE434" s="123"/>
      <c r="CF434" s="123"/>
      <c r="CG434" s="123"/>
      <c r="CH434" s="123"/>
      <c r="CI434" s="123"/>
      <c r="CJ434" s="123"/>
      <c r="CK434" s="123"/>
      <c r="CL434" s="123"/>
      <c r="CM434" s="123"/>
      <c r="CN434" s="123"/>
      <c r="CO434" s="123"/>
      <c r="CP434" s="123"/>
      <c r="CQ434" s="123"/>
      <c r="CR434" s="123"/>
      <c r="CS434" s="123"/>
      <c r="CT434" s="123"/>
      <c r="CU434" s="123"/>
      <c r="CV434" s="123"/>
      <c r="CW434" s="123"/>
      <c r="CX434" s="123"/>
      <c r="CY434" s="123"/>
      <c r="CZ434" s="123"/>
      <c r="DA434" s="123"/>
      <c r="DB434" s="123"/>
      <c r="DC434" s="123"/>
      <c r="DD434" s="123"/>
      <c r="DE434" s="123"/>
      <c r="DF434" s="123"/>
      <c r="DG434" s="123"/>
      <c r="DH434" s="123"/>
      <c r="DI434" s="123"/>
      <c r="DJ434" s="123"/>
      <c r="DK434" s="123"/>
      <c r="DL434" s="123"/>
      <c r="DM434" s="123"/>
      <c r="DN434" s="123"/>
      <c r="DO434" s="123"/>
      <c r="DP434" s="123"/>
      <c r="DQ434" s="123"/>
      <c r="DR434" s="123"/>
      <c r="DS434" s="123"/>
      <c r="DT434" s="123"/>
      <c r="DU434" s="123"/>
      <c r="DV434" s="123"/>
      <c r="DW434" s="123"/>
      <c r="DX434" s="123"/>
      <c r="DY434" s="123"/>
      <c r="DZ434" s="123"/>
      <c r="EA434" s="123"/>
      <c r="EB434" s="123"/>
      <c r="EC434" s="123"/>
      <c r="ED434" s="123"/>
      <c r="EE434" s="123"/>
      <c r="EF434" s="123"/>
      <c r="EG434" s="123"/>
      <c r="EH434" s="123"/>
      <c r="EI434" s="123"/>
      <c r="EJ434" s="123"/>
      <c r="EK434" s="123"/>
      <c r="EL434" s="123"/>
      <c r="EM434" s="123"/>
      <c r="EN434" s="123"/>
      <c r="EO434" s="123"/>
      <c r="EP434" s="123"/>
      <c r="EQ434" s="123"/>
      <c r="ER434" s="123"/>
      <c r="ES434" s="123"/>
      <c r="ET434" s="123"/>
      <c r="EU434" s="123"/>
      <c r="EV434" s="123"/>
      <c r="EW434" s="123"/>
      <c r="EX434" s="123"/>
      <c r="EY434" s="123"/>
      <c r="EZ434" s="123"/>
      <c r="FA434" s="123"/>
      <c r="FB434" s="123"/>
      <c r="FC434" s="123"/>
      <c r="FD434" s="123"/>
      <c r="FE434" s="123"/>
      <c r="FF434" s="123"/>
      <c r="FG434" s="123"/>
      <c r="FH434" s="123"/>
      <c r="FI434" s="123"/>
      <c r="FJ434" s="123"/>
      <c r="FK434" s="123"/>
      <c r="FL434" s="123"/>
      <c r="FM434" s="123"/>
      <c r="FN434" s="123"/>
      <c r="FO434" s="123"/>
      <c r="FP434" s="123"/>
      <c r="FQ434" s="123"/>
      <c r="FR434" s="123"/>
      <c r="FS434" s="123"/>
      <c r="FT434" s="123"/>
      <c r="FU434" s="123"/>
      <c r="FV434" s="123"/>
      <c r="FW434" s="123"/>
      <c r="FX434" s="123"/>
      <c r="FY434" s="123"/>
      <c r="FZ434" s="123"/>
      <c r="GA434" s="123"/>
      <c r="GB434" s="123"/>
      <c r="GC434" s="123"/>
      <c r="GD434" s="123"/>
      <c r="GE434" s="123"/>
      <c r="GF434" s="123"/>
      <c r="GG434" s="123"/>
      <c r="GH434" s="123"/>
      <c r="GI434" s="123"/>
      <c r="GJ434" s="123"/>
      <c r="GK434" s="123"/>
      <c r="GL434" s="123"/>
      <c r="GM434" s="123"/>
      <c r="GN434" s="123"/>
      <c r="GO434" s="123"/>
      <c r="GP434" s="123"/>
      <c r="GQ434" s="123"/>
      <c r="GR434" s="123"/>
      <c r="GS434" s="123"/>
      <c r="GT434" s="123"/>
      <c r="GU434" s="123"/>
      <c r="GV434" s="123"/>
      <c r="GW434" s="123"/>
      <c r="GX434" s="123"/>
      <c r="GY434" s="123"/>
      <c r="GZ434" s="123"/>
      <c r="HA434" s="123"/>
      <c r="HB434" s="123"/>
      <c r="HC434" s="123"/>
      <c r="HD434" s="123"/>
      <c r="HE434" s="123"/>
      <c r="HF434" s="123"/>
      <c r="HG434" s="123"/>
      <c r="HH434" s="123"/>
      <c r="HI434" s="123"/>
      <c r="HJ434" s="123"/>
      <c r="HK434" s="123"/>
      <c r="HL434" s="123"/>
      <c r="HM434" s="123"/>
      <c r="HN434" s="123"/>
      <c r="HO434" s="123"/>
      <c r="HP434" s="123"/>
      <c r="HQ434" s="123"/>
      <c r="HR434" s="123"/>
      <c r="HS434" s="123"/>
      <c r="HT434" s="123"/>
      <c r="HU434" s="123"/>
      <c r="HV434" s="123"/>
      <c r="HW434" s="123"/>
      <c r="HX434" s="123"/>
      <c r="HY434" s="123"/>
      <c r="HZ434" s="123"/>
      <c r="IA434" s="123"/>
      <c r="IB434" s="123"/>
      <c r="IC434" s="123"/>
      <c r="ID434" s="123"/>
      <c r="IE434" s="123"/>
      <c r="IF434" s="123"/>
      <c r="IG434" s="123"/>
      <c r="IH434" s="123"/>
      <c r="II434" s="123"/>
      <c r="IJ434" s="123"/>
      <c r="IK434" s="123"/>
      <c r="IL434" s="123"/>
      <c r="IM434" s="123"/>
      <c r="IN434" s="123"/>
      <c r="IO434" s="123"/>
      <c r="IP434" s="123"/>
      <c r="IQ434" s="123"/>
      <c r="IR434" s="123"/>
      <c r="IS434" s="123"/>
      <c r="IT434" s="123"/>
      <c r="IU434" s="123"/>
    </row>
    <row r="435" spans="1:255" s="124" customFormat="1" ht="27.9" customHeight="1" thickBot="1">
      <c r="A435" s="128"/>
      <c r="B435" s="346" t="str">
        <f>IF(COUNTIF(E433:E435,"◯")&gt;1,"１つだけ選んでください","")</f>
        <v/>
      </c>
      <c r="C435" s="347" t="s">
        <v>778</v>
      </c>
      <c r="D435" s="133"/>
      <c r="E435" s="348"/>
      <c r="F435" s="123"/>
      <c r="G435" s="123"/>
      <c r="H435" s="401"/>
      <c r="I435" s="123"/>
      <c r="J435" s="123"/>
      <c r="K435" s="123"/>
      <c r="L435" s="123"/>
      <c r="M435" s="123"/>
      <c r="N435" s="123"/>
      <c r="O435" s="123"/>
      <c r="P435" s="123"/>
      <c r="Q435" s="123"/>
      <c r="R435" s="123"/>
      <c r="S435" s="123"/>
      <c r="T435" s="123"/>
      <c r="U435" s="123"/>
      <c r="V435" s="123"/>
      <c r="W435" s="123"/>
      <c r="X435" s="123"/>
      <c r="Y435" s="123"/>
      <c r="Z435" s="123"/>
      <c r="AA435" s="123"/>
      <c r="AB435" s="123"/>
      <c r="AC435" s="123"/>
      <c r="AD435" s="123"/>
      <c r="AE435" s="123"/>
      <c r="AF435" s="123"/>
      <c r="AG435" s="123"/>
      <c r="AH435" s="123"/>
      <c r="AI435" s="123"/>
      <c r="AJ435" s="123"/>
      <c r="AK435" s="123"/>
      <c r="AL435" s="123"/>
      <c r="AM435" s="123"/>
      <c r="AN435" s="123"/>
      <c r="AO435" s="123"/>
      <c r="AP435" s="123"/>
      <c r="AQ435" s="123"/>
      <c r="AR435" s="123"/>
      <c r="AS435" s="123"/>
      <c r="AT435" s="123"/>
      <c r="AU435" s="123"/>
      <c r="AV435" s="123"/>
      <c r="AW435" s="123"/>
      <c r="AX435" s="123"/>
      <c r="AY435" s="123"/>
      <c r="AZ435" s="123"/>
      <c r="BA435" s="123"/>
      <c r="BB435" s="123"/>
      <c r="BC435" s="123"/>
      <c r="BD435" s="123"/>
      <c r="BE435" s="123"/>
      <c r="BF435" s="123"/>
      <c r="BG435" s="123"/>
      <c r="BH435" s="123"/>
      <c r="BI435" s="123"/>
      <c r="BJ435" s="123"/>
      <c r="BK435" s="123"/>
      <c r="BL435" s="123"/>
      <c r="BM435" s="123"/>
      <c r="BN435" s="123"/>
      <c r="BO435" s="123"/>
      <c r="BP435" s="123"/>
      <c r="BQ435" s="123"/>
      <c r="BR435" s="123"/>
      <c r="BS435" s="123"/>
      <c r="BT435" s="123"/>
      <c r="BU435" s="123"/>
      <c r="BV435" s="123"/>
      <c r="BW435" s="123"/>
      <c r="BX435" s="123"/>
      <c r="BY435" s="123"/>
      <c r="BZ435" s="123"/>
      <c r="CA435" s="123"/>
      <c r="CB435" s="123"/>
      <c r="CC435" s="123"/>
      <c r="CD435" s="123"/>
      <c r="CE435" s="123"/>
      <c r="CF435" s="123"/>
      <c r="CG435" s="123"/>
      <c r="CH435" s="123"/>
      <c r="CI435" s="123"/>
      <c r="CJ435" s="123"/>
      <c r="CK435" s="123"/>
      <c r="CL435" s="123"/>
      <c r="CM435" s="123"/>
      <c r="CN435" s="123"/>
      <c r="CO435" s="123"/>
      <c r="CP435" s="123"/>
      <c r="CQ435" s="123"/>
      <c r="CR435" s="123"/>
      <c r="CS435" s="123"/>
      <c r="CT435" s="123"/>
      <c r="CU435" s="123"/>
      <c r="CV435" s="123"/>
      <c r="CW435" s="123"/>
      <c r="CX435" s="123"/>
      <c r="CY435" s="123"/>
      <c r="CZ435" s="123"/>
      <c r="DA435" s="123"/>
      <c r="DB435" s="123"/>
      <c r="DC435" s="123"/>
      <c r="DD435" s="123"/>
      <c r="DE435" s="123"/>
      <c r="DF435" s="123"/>
      <c r="DG435" s="123"/>
      <c r="DH435" s="123"/>
      <c r="DI435" s="123"/>
      <c r="DJ435" s="123"/>
      <c r="DK435" s="123"/>
      <c r="DL435" s="123"/>
      <c r="DM435" s="123"/>
      <c r="DN435" s="123"/>
      <c r="DO435" s="123"/>
      <c r="DP435" s="123"/>
      <c r="DQ435" s="123"/>
      <c r="DR435" s="123"/>
      <c r="DS435" s="123"/>
      <c r="DT435" s="123"/>
      <c r="DU435" s="123"/>
      <c r="DV435" s="123"/>
      <c r="DW435" s="123"/>
      <c r="DX435" s="123"/>
      <c r="DY435" s="123"/>
      <c r="DZ435" s="123"/>
      <c r="EA435" s="123"/>
      <c r="EB435" s="123"/>
      <c r="EC435" s="123"/>
      <c r="ED435" s="123"/>
      <c r="EE435" s="123"/>
      <c r="EF435" s="123"/>
      <c r="EG435" s="123"/>
      <c r="EH435" s="123"/>
      <c r="EI435" s="123"/>
      <c r="EJ435" s="123"/>
      <c r="EK435" s="123"/>
      <c r="EL435" s="123"/>
      <c r="EM435" s="123"/>
      <c r="EN435" s="123"/>
      <c r="EO435" s="123"/>
      <c r="EP435" s="123"/>
      <c r="EQ435" s="123"/>
      <c r="ER435" s="123"/>
      <c r="ES435" s="123"/>
      <c r="ET435" s="123"/>
      <c r="EU435" s="123"/>
      <c r="EV435" s="123"/>
      <c r="EW435" s="123"/>
      <c r="EX435" s="123"/>
      <c r="EY435" s="123"/>
      <c r="EZ435" s="123"/>
      <c r="FA435" s="123"/>
      <c r="FB435" s="123"/>
      <c r="FC435" s="123"/>
      <c r="FD435" s="123"/>
      <c r="FE435" s="123"/>
      <c r="FF435" s="123"/>
      <c r="FG435" s="123"/>
      <c r="FH435" s="123"/>
      <c r="FI435" s="123"/>
      <c r="FJ435" s="123"/>
      <c r="FK435" s="123"/>
      <c r="FL435" s="123"/>
      <c r="FM435" s="123"/>
      <c r="FN435" s="123"/>
      <c r="FO435" s="123"/>
      <c r="FP435" s="123"/>
      <c r="FQ435" s="123"/>
      <c r="FR435" s="123"/>
      <c r="FS435" s="123"/>
      <c r="FT435" s="123"/>
      <c r="FU435" s="123"/>
      <c r="FV435" s="123"/>
      <c r="FW435" s="123"/>
      <c r="FX435" s="123"/>
      <c r="FY435" s="123"/>
      <c r="FZ435" s="123"/>
      <c r="GA435" s="123"/>
      <c r="GB435" s="123"/>
      <c r="GC435" s="123"/>
      <c r="GD435" s="123"/>
      <c r="GE435" s="123"/>
      <c r="GF435" s="123"/>
      <c r="GG435" s="123"/>
      <c r="GH435" s="123"/>
      <c r="GI435" s="123"/>
      <c r="GJ435" s="123"/>
      <c r="GK435" s="123"/>
      <c r="GL435" s="123"/>
      <c r="GM435" s="123"/>
      <c r="GN435" s="123"/>
      <c r="GO435" s="123"/>
      <c r="GP435" s="123"/>
      <c r="GQ435" s="123"/>
      <c r="GR435" s="123"/>
      <c r="GS435" s="123"/>
      <c r="GT435" s="123"/>
      <c r="GU435" s="123"/>
      <c r="GV435" s="123"/>
      <c r="GW435" s="123"/>
      <c r="GX435" s="123"/>
      <c r="GY435" s="123"/>
      <c r="GZ435" s="123"/>
      <c r="HA435" s="123"/>
      <c r="HB435" s="123"/>
      <c r="HC435" s="123"/>
      <c r="HD435" s="123"/>
      <c r="HE435" s="123"/>
      <c r="HF435" s="123"/>
      <c r="HG435" s="123"/>
      <c r="HH435" s="123"/>
      <c r="HI435" s="123"/>
      <c r="HJ435" s="123"/>
      <c r="HK435" s="123"/>
      <c r="HL435" s="123"/>
      <c r="HM435" s="123"/>
      <c r="HN435" s="123"/>
      <c r="HO435" s="123"/>
      <c r="HP435" s="123"/>
      <c r="HQ435" s="123"/>
      <c r="HR435" s="123"/>
      <c r="HS435" s="123"/>
      <c r="HT435" s="123"/>
      <c r="HU435" s="123"/>
      <c r="HV435" s="123"/>
      <c r="HW435" s="123"/>
      <c r="HX435" s="123"/>
      <c r="HY435" s="123"/>
      <c r="HZ435" s="123"/>
      <c r="IA435" s="123"/>
      <c r="IB435" s="123"/>
      <c r="IC435" s="123"/>
      <c r="ID435" s="123"/>
      <c r="IE435" s="123"/>
      <c r="IF435" s="123"/>
      <c r="IG435" s="123"/>
      <c r="IH435" s="123"/>
      <c r="II435" s="123"/>
      <c r="IJ435" s="123"/>
      <c r="IK435" s="123"/>
      <c r="IL435" s="123"/>
      <c r="IM435" s="123"/>
      <c r="IN435" s="123"/>
      <c r="IO435" s="123"/>
      <c r="IP435" s="123"/>
      <c r="IQ435" s="123"/>
      <c r="IR435" s="123"/>
      <c r="IS435" s="123"/>
      <c r="IT435" s="123"/>
      <c r="IU435" s="123"/>
    </row>
    <row r="436" spans="1:255" s="124" customFormat="1" ht="22.25" customHeight="1">
      <c r="A436" s="128"/>
      <c r="B436" s="749" t="s">
        <v>760</v>
      </c>
      <c r="C436" s="341" t="s">
        <v>776</v>
      </c>
      <c r="D436" s="132"/>
      <c r="E436" s="342"/>
      <c r="F436" s="123"/>
      <c r="G436" s="123"/>
      <c r="H436" s="401" t="str">
        <f>IF($E$24="◯","併設している","併設していない")</f>
        <v>併設していない</v>
      </c>
      <c r="I436" s="123"/>
      <c r="J436" s="123"/>
      <c r="K436" s="123"/>
      <c r="L436" s="123"/>
      <c r="M436" s="123"/>
      <c r="N436" s="123"/>
      <c r="O436" s="123"/>
      <c r="P436" s="123"/>
      <c r="Q436" s="123"/>
      <c r="R436" s="123"/>
      <c r="S436" s="123"/>
      <c r="T436" s="123"/>
      <c r="U436" s="123"/>
      <c r="V436" s="123"/>
      <c r="W436" s="123"/>
      <c r="X436" s="123"/>
      <c r="Y436" s="123"/>
      <c r="Z436" s="123"/>
      <c r="AA436" s="123"/>
      <c r="AB436" s="123"/>
      <c r="AC436" s="123"/>
      <c r="AD436" s="123"/>
      <c r="AE436" s="123"/>
      <c r="AF436" s="123"/>
      <c r="AG436" s="123"/>
      <c r="AH436" s="123"/>
      <c r="AI436" s="123"/>
      <c r="AJ436" s="123"/>
      <c r="AK436" s="123"/>
      <c r="AL436" s="123"/>
      <c r="AM436" s="123"/>
      <c r="AN436" s="123"/>
      <c r="AO436" s="123"/>
      <c r="AP436" s="123"/>
      <c r="AQ436" s="123"/>
      <c r="AR436" s="123"/>
      <c r="AS436" s="123"/>
      <c r="AT436" s="123"/>
      <c r="AU436" s="123"/>
      <c r="AV436" s="123"/>
      <c r="AW436" s="123"/>
      <c r="AX436" s="123"/>
      <c r="AY436" s="123"/>
      <c r="AZ436" s="123"/>
      <c r="BA436" s="123"/>
      <c r="BB436" s="123"/>
      <c r="BC436" s="123"/>
      <c r="BD436" s="123"/>
      <c r="BE436" s="123"/>
      <c r="BF436" s="123"/>
      <c r="BG436" s="123"/>
      <c r="BH436" s="123"/>
      <c r="BI436" s="123"/>
      <c r="BJ436" s="123"/>
      <c r="BK436" s="123"/>
      <c r="BL436" s="123"/>
      <c r="BM436" s="123"/>
      <c r="BN436" s="123"/>
      <c r="BO436" s="123"/>
      <c r="BP436" s="123"/>
      <c r="BQ436" s="123"/>
      <c r="BR436" s="123"/>
      <c r="BS436" s="123"/>
      <c r="BT436" s="123"/>
      <c r="BU436" s="123"/>
      <c r="BV436" s="123"/>
      <c r="BW436" s="123"/>
      <c r="BX436" s="123"/>
      <c r="BY436" s="123"/>
      <c r="BZ436" s="123"/>
      <c r="CA436" s="123"/>
      <c r="CB436" s="123"/>
      <c r="CC436" s="123"/>
      <c r="CD436" s="123"/>
      <c r="CE436" s="123"/>
      <c r="CF436" s="123"/>
      <c r="CG436" s="123"/>
      <c r="CH436" s="123"/>
      <c r="CI436" s="123"/>
      <c r="CJ436" s="123"/>
      <c r="CK436" s="123"/>
      <c r="CL436" s="123"/>
      <c r="CM436" s="123"/>
      <c r="CN436" s="123"/>
      <c r="CO436" s="123"/>
      <c r="CP436" s="123"/>
      <c r="CQ436" s="123"/>
      <c r="CR436" s="123"/>
      <c r="CS436" s="123"/>
      <c r="CT436" s="123"/>
      <c r="CU436" s="123"/>
      <c r="CV436" s="123"/>
      <c r="CW436" s="123"/>
      <c r="CX436" s="123"/>
      <c r="CY436" s="123"/>
      <c r="CZ436" s="123"/>
      <c r="DA436" s="123"/>
      <c r="DB436" s="123"/>
      <c r="DC436" s="123"/>
      <c r="DD436" s="123"/>
      <c r="DE436" s="123"/>
      <c r="DF436" s="123"/>
      <c r="DG436" s="123"/>
      <c r="DH436" s="123"/>
      <c r="DI436" s="123"/>
      <c r="DJ436" s="123"/>
      <c r="DK436" s="123"/>
      <c r="DL436" s="123"/>
      <c r="DM436" s="123"/>
      <c r="DN436" s="123"/>
      <c r="DO436" s="123"/>
      <c r="DP436" s="123"/>
      <c r="DQ436" s="123"/>
      <c r="DR436" s="123"/>
      <c r="DS436" s="123"/>
      <c r="DT436" s="123"/>
      <c r="DU436" s="123"/>
      <c r="DV436" s="123"/>
      <c r="DW436" s="123"/>
      <c r="DX436" s="123"/>
      <c r="DY436" s="123"/>
      <c r="DZ436" s="123"/>
      <c r="EA436" s="123"/>
      <c r="EB436" s="123"/>
      <c r="EC436" s="123"/>
      <c r="ED436" s="123"/>
      <c r="EE436" s="123"/>
      <c r="EF436" s="123"/>
      <c r="EG436" s="123"/>
      <c r="EH436" s="123"/>
      <c r="EI436" s="123"/>
      <c r="EJ436" s="123"/>
      <c r="EK436" s="123"/>
      <c r="EL436" s="123"/>
      <c r="EM436" s="123"/>
      <c r="EN436" s="123"/>
      <c r="EO436" s="123"/>
      <c r="EP436" s="123"/>
      <c r="EQ436" s="123"/>
      <c r="ER436" s="123"/>
      <c r="ES436" s="123"/>
      <c r="ET436" s="123"/>
      <c r="EU436" s="123"/>
      <c r="EV436" s="123"/>
      <c r="EW436" s="123"/>
      <c r="EX436" s="123"/>
      <c r="EY436" s="123"/>
      <c r="EZ436" s="123"/>
      <c r="FA436" s="123"/>
      <c r="FB436" s="123"/>
      <c r="FC436" s="123"/>
      <c r="FD436" s="123"/>
      <c r="FE436" s="123"/>
      <c r="FF436" s="123"/>
      <c r="FG436" s="123"/>
      <c r="FH436" s="123"/>
      <c r="FI436" s="123"/>
      <c r="FJ436" s="123"/>
      <c r="FK436" s="123"/>
      <c r="FL436" s="123"/>
      <c r="FM436" s="123"/>
      <c r="FN436" s="123"/>
      <c r="FO436" s="123"/>
      <c r="FP436" s="123"/>
      <c r="FQ436" s="123"/>
      <c r="FR436" s="123"/>
      <c r="FS436" s="123"/>
      <c r="FT436" s="123"/>
      <c r="FU436" s="123"/>
      <c r="FV436" s="123"/>
      <c r="FW436" s="123"/>
      <c r="FX436" s="123"/>
      <c r="FY436" s="123"/>
      <c r="FZ436" s="123"/>
      <c r="GA436" s="123"/>
      <c r="GB436" s="123"/>
      <c r="GC436" s="123"/>
      <c r="GD436" s="123"/>
      <c r="GE436" s="123"/>
      <c r="GF436" s="123"/>
      <c r="GG436" s="123"/>
      <c r="GH436" s="123"/>
      <c r="GI436" s="123"/>
      <c r="GJ436" s="123"/>
      <c r="GK436" s="123"/>
      <c r="GL436" s="123"/>
      <c r="GM436" s="123"/>
      <c r="GN436" s="123"/>
      <c r="GO436" s="123"/>
      <c r="GP436" s="123"/>
      <c r="GQ436" s="123"/>
      <c r="GR436" s="123"/>
      <c r="GS436" s="123"/>
      <c r="GT436" s="123"/>
      <c r="GU436" s="123"/>
      <c r="GV436" s="123"/>
      <c r="GW436" s="123"/>
      <c r="GX436" s="123"/>
      <c r="GY436" s="123"/>
      <c r="GZ436" s="123"/>
      <c r="HA436" s="123"/>
      <c r="HB436" s="123"/>
      <c r="HC436" s="123"/>
      <c r="HD436" s="123"/>
      <c r="HE436" s="123"/>
      <c r="HF436" s="123"/>
      <c r="HG436" s="123"/>
      <c r="HH436" s="123"/>
      <c r="HI436" s="123"/>
      <c r="HJ436" s="123"/>
      <c r="HK436" s="123"/>
      <c r="HL436" s="123"/>
      <c r="HM436" s="123"/>
      <c r="HN436" s="123"/>
      <c r="HO436" s="123"/>
      <c r="HP436" s="123"/>
      <c r="HQ436" s="123"/>
      <c r="HR436" s="123"/>
      <c r="HS436" s="123"/>
      <c r="HT436" s="123"/>
      <c r="HU436" s="123"/>
      <c r="HV436" s="123"/>
      <c r="HW436" s="123"/>
      <c r="HX436" s="123"/>
      <c r="HY436" s="123"/>
      <c r="HZ436" s="123"/>
      <c r="IA436" s="123"/>
      <c r="IB436" s="123"/>
      <c r="IC436" s="123"/>
      <c r="ID436" s="123"/>
      <c r="IE436" s="123"/>
      <c r="IF436" s="123"/>
      <c r="IG436" s="123"/>
      <c r="IH436" s="123"/>
      <c r="II436" s="123"/>
      <c r="IJ436" s="123"/>
      <c r="IK436" s="123"/>
      <c r="IL436" s="123"/>
      <c r="IM436" s="123"/>
      <c r="IN436" s="123"/>
      <c r="IO436" s="123"/>
      <c r="IP436" s="123"/>
      <c r="IQ436" s="123"/>
      <c r="IR436" s="123"/>
      <c r="IS436" s="123"/>
      <c r="IT436" s="123"/>
      <c r="IU436" s="123"/>
    </row>
    <row r="437" spans="1:255" s="124" customFormat="1" ht="22.25" customHeight="1">
      <c r="A437" s="128"/>
      <c r="B437" s="750"/>
      <c r="C437" s="343" t="s">
        <v>777</v>
      </c>
      <c r="D437" s="344"/>
      <c r="E437" s="345"/>
      <c r="F437" s="123"/>
      <c r="G437" s="123"/>
      <c r="H437" s="401"/>
      <c r="I437" s="123"/>
      <c r="J437" s="123"/>
      <c r="K437" s="123"/>
      <c r="L437" s="123"/>
      <c r="M437" s="123"/>
      <c r="N437" s="123"/>
      <c r="O437" s="123"/>
      <c r="P437" s="123"/>
      <c r="Q437" s="123"/>
      <c r="R437" s="123"/>
      <c r="S437" s="123"/>
      <c r="T437" s="123"/>
      <c r="U437" s="123"/>
      <c r="V437" s="123"/>
      <c r="W437" s="123"/>
      <c r="X437" s="123"/>
      <c r="Y437" s="123"/>
      <c r="Z437" s="123"/>
      <c r="AA437" s="123"/>
      <c r="AB437" s="123"/>
      <c r="AC437" s="123"/>
      <c r="AD437" s="123"/>
      <c r="AE437" s="123"/>
      <c r="AF437" s="123"/>
      <c r="AG437" s="123"/>
      <c r="AH437" s="123"/>
      <c r="AI437" s="123"/>
      <c r="AJ437" s="123"/>
      <c r="AK437" s="123"/>
      <c r="AL437" s="123"/>
      <c r="AM437" s="123"/>
      <c r="AN437" s="123"/>
      <c r="AO437" s="123"/>
      <c r="AP437" s="123"/>
      <c r="AQ437" s="123"/>
      <c r="AR437" s="123"/>
      <c r="AS437" s="123"/>
      <c r="AT437" s="123"/>
      <c r="AU437" s="123"/>
      <c r="AV437" s="123"/>
      <c r="AW437" s="123"/>
      <c r="AX437" s="123"/>
      <c r="AY437" s="123"/>
      <c r="AZ437" s="123"/>
      <c r="BA437" s="123"/>
      <c r="BB437" s="123"/>
      <c r="BC437" s="123"/>
      <c r="BD437" s="123"/>
      <c r="BE437" s="123"/>
      <c r="BF437" s="123"/>
      <c r="BG437" s="123"/>
      <c r="BH437" s="123"/>
      <c r="BI437" s="123"/>
      <c r="BJ437" s="123"/>
      <c r="BK437" s="123"/>
      <c r="BL437" s="123"/>
      <c r="BM437" s="123"/>
      <c r="BN437" s="123"/>
      <c r="BO437" s="123"/>
      <c r="BP437" s="123"/>
      <c r="BQ437" s="123"/>
      <c r="BR437" s="123"/>
      <c r="BS437" s="123"/>
      <c r="BT437" s="123"/>
      <c r="BU437" s="123"/>
      <c r="BV437" s="123"/>
      <c r="BW437" s="123"/>
      <c r="BX437" s="123"/>
      <c r="BY437" s="123"/>
      <c r="BZ437" s="123"/>
      <c r="CA437" s="123"/>
      <c r="CB437" s="123"/>
      <c r="CC437" s="123"/>
      <c r="CD437" s="123"/>
      <c r="CE437" s="123"/>
      <c r="CF437" s="123"/>
      <c r="CG437" s="123"/>
      <c r="CH437" s="123"/>
      <c r="CI437" s="123"/>
      <c r="CJ437" s="123"/>
      <c r="CK437" s="123"/>
      <c r="CL437" s="123"/>
      <c r="CM437" s="123"/>
      <c r="CN437" s="123"/>
      <c r="CO437" s="123"/>
      <c r="CP437" s="123"/>
      <c r="CQ437" s="123"/>
      <c r="CR437" s="123"/>
      <c r="CS437" s="123"/>
      <c r="CT437" s="123"/>
      <c r="CU437" s="123"/>
      <c r="CV437" s="123"/>
      <c r="CW437" s="123"/>
      <c r="CX437" s="123"/>
      <c r="CY437" s="123"/>
      <c r="CZ437" s="123"/>
      <c r="DA437" s="123"/>
      <c r="DB437" s="123"/>
      <c r="DC437" s="123"/>
      <c r="DD437" s="123"/>
      <c r="DE437" s="123"/>
      <c r="DF437" s="123"/>
      <c r="DG437" s="123"/>
      <c r="DH437" s="123"/>
      <c r="DI437" s="123"/>
      <c r="DJ437" s="123"/>
      <c r="DK437" s="123"/>
      <c r="DL437" s="123"/>
      <c r="DM437" s="123"/>
      <c r="DN437" s="123"/>
      <c r="DO437" s="123"/>
      <c r="DP437" s="123"/>
      <c r="DQ437" s="123"/>
      <c r="DR437" s="123"/>
      <c r="DS437" s="123"/>
      <c r="DT437" s="123"/>
      <c r="DU437" s="123"/>
      <c r="DV437" s="123"/>
      <c r="DW437" s="123"/>
      <c r="DX437" s="123"/>
      <c r="DY437" s="123"/>
      <c r="DZ437" s="123"/>
      <c r="EA437" s="123"/>
      <c r="EB437" s="123"/>
      <c r="EC437" s="123"/>
      <c r="ED437" s="123"/>
      <c r="EE437" s="123"/>
      <c r="EF437" s="123"/>
      <c r="EG437" s="123"/>
      <c r="EH437" s="123"/>
      <c r="EI437" s="123"/>
      <c r="EJ437" s="123"/>
      <c r="EK437" s="123"/>
      <c r="EL437" s="123"/>
      <c r="EM437" s="123"/>
      <c r="EN437" s="123"/>
      <c r="EO437" s="123"/>
      <c r="EP437" s="123"/>
      <c r="EQ437" s="123"/>
      <c r="ER437" s="123"/>
      <c r="ES437" s="123"/>
      <c r="ET437" s="123"/>
      <c r="EU437" s="123"/>
      <c r="EV437" s="123"/>
      <c r="EW437" s="123"/>
      <c r="EX437" s="123"/>
      <c r="EY437" s="123"/>
      <c r="EZ437" s="123"/>
      <c r="FA437" s="123"/>
      <c r="FB437" s="123"/>
      <c r="FC437" s="123"/>
      <c r="FD437" s="123"/>
      <c r="FE437" s="123"/>
      <c r="FF437" s="123"/>
      <c r="FG437" s="123"/>
      <c r="FH437" s="123"/>
      <c r="FI437" s="123"/>
      <c r="FJ437" s="123"/>
      <c r="FK437" s="123"/>
      <c r="FL437" s="123"/>
      <c r="FM437" s="123"/>
      <c r="FN437" s="123"/>
      <c r="FO437" s="123"/>
      <c r="FP437" s="123"/>
      <c r="FQ437" s="123"/>
      <c r="FR437" s="123"/>
      <c r="FS437" s="123"/>
      <c r="FT437" s="123"/>
      <c r="FU437" s="123"/>
      <c r="FV437" s="123"/>
      <c r="FW437" s="123"/>
      <c r="FX437" s="123"/>
      <c r="FY437" s="123"/>
      <c r="FZ437" s="123"/>
      <c r="GA437" s="123"/>
      <c r="GB437" s="123"/>
      <c r="GC437" s="123"/>
      <c r="GD437" s="123"/>
      <c r="GE437" s="123"/>
      <c r="GF437" s="123"/>
      <c r="GG437" s="123"/>
      <c r="GH437" s="123"/>
      <c r="GI437" s="123"/>
      <c r="GJ437" s="123"/>
      <c r="GK437" s="123"/>
      <c r="GL437" s="123"/>
      <c r="GM437" s="123"/>
      <c r="GN437" s="123"/>
      <c r="GO437" s="123"/>
      <c r="GP437" s="123"/>
      <c r="GQ437" s="123"/>
      <c r="GR437" s="123"/>
      <c r="GS437" s="123"/>
      <c r="GT437" s="123"/>
      <c r="GU437" s="123"/>
      <c r="GV437" s="123"/>
      <c r="GW437" s="123"/>
      <c r="GX437" s="123"/>
      <c r="GY437" s="123"/>
      <c r="GZ437" s="123"/>
      <c r="HA437" s="123"/>
      <c r="HB437" s="123"/>
      <c r="HC437" s="123"/>
      <c r="HD437" s="123"/>
      <c r="HE437" s="123"/>
      <c r="HF437" s="123"/>
      <c r="HG437" s="123"/>
      <c r="HH437" s="123"/>
      <c r="HI437" s="123"/>
      <c r="HJ437" s="123"/>
      <c r="HK437" s="123"/>
      <c r="HL437" s="123"/>
      <c r="HM437" s="123"/>
      <c r="HN437" s="123"/>
      <c r="HO437" s="123"/>
      <c r="HP437" s="123"/>
      <c r="HQ437" s="123"/>
      <c r="HR437" s="123"/>
      <c r="HS437" s="123"/>
      <c r="HT437" s="123"/>
      <c r="HU437" s="123"/>
      <c r="HV437" s="123"/>
      <c r="HW437" s="123"/>
      <c r="HX437" s="123"/>
      <c r="HY437" s="123"/>
      <c r="HZ437" s="123"/>
      <c r="IA437" s="123"/>
      <c r="IB437" s="123"/>
      <c r="IC437" s="123"/>
      <c r="ID437" s="123"/>
      <c r="IE437" s="123"/>
      <c r="IF437" s="123"/>
      <c r="IG437" s="123"/>
      <c r="IH437" s="123"/>
      <c r="II437" s="123"/>
      <c r="IJ437" s="123"/>
      <c r="IK437" s="123"/>
      <c r="IL437" s="123"/>
      <c r="IM437" s="123"/>
      <c r="IN437" s="123"/>
      <c r="IO437" s="123"/>
      <c r="IP437" s="123"/>
      <c r="IQ437" s="123"/>
      <c r="IR437" s="123"/>
      <c r="IS437" s="123"/>
      <c r="IT437" s="123"/>
      <c r="IU437" s="123"/>
    </row>
    <row r="438" spans="1:255" s="124" customFormat="1" ht="22.25" customHeight="1" thickBot="1">
      <c r="A438" s="128"/>
      <c r="B438" s="346" t="str">
        <f>IF(COUNTIF(E436:E438,"◯")&gt;1,"１つだけ選んでください","")</f>
        <v/>
      </c>
      <c r="C438" s="347" t="s">
        <v>778</v>
      </c>
      <c r="D438" s="133"/>
      <c r="E438" s="348"/>
      <c r="F438" s="123"/>
      <c r="G438" s="123"/>
      <c r="H438" s="401"/>
      <c r="I438" s="123"/>
      <c r="J438" s="123"/>
      <c r="K438" s="123"/>
      <c r="L438" s="123"/>
      <c r="M438" s="123"/>
      <c r="N438" s="123"/>
      <c r="O438" s="123"/>
      <c r="P438" s="123"/>
      <c r="Q438" s="123"/>
      <c r="R438" s="123"/>
      <c r="S438" s="123"/>
      <c r="T438" s="123"/>
      <c r="U438" s="123"/>
      <c r="V438" s="123"/>
      <c r="W438" s="123"/>
      <c r="X438" s="123"/>
      <c r="Y438" s="123"/>
      <c r="Z438" s="123"/>
      <c r="AA438" s="123"/>
      <c r="AB438" s="123"/>
      <c r="AC438" s="123"/>
      <c r="AD438" s="123"/>
      <c r="AE438" s="123"/>
      <c r="AF438" s="123"/>
      <c r="AG438" s="123"/>
      <c r="AH438" s="123"/>
      <c r="AI438" s="123"/>
      <c r="AJ438" s="123"/>
      <c r="AK438" s="123"/>
      <c r="AL438" s="123"/>
      <c r="AM438" s="123"/>
      <c r="AN438" s="123"/>
      <c r="AO438" s="123"/>
      <c r="AP438" s="123"/>
      <c r="AQ438" s="123"/>
      <c r="AR438" s="123"/>
      <c r="AS438" s="123"/>
      <c r="AT438" s="123"/>
      <c r="AU438" s="123"/>
      <c r="AV438" s="123"/>
      <c r="AW438" s="123"/>
      <c r="AX438" s="123"/>
      <c r="AY438" s="123"/>
      <c r="AZ438" s="123"/>
      <c r="BA438" s="123"/>
      <c r="BB438" s="123"/>
      <c r="BC438" s="123"/>
      <c r="BD438" s="123"/>
      <c r="BE438" s="123"/>
      <c r="BF438" s="123"/>
      <c r="BG438" s="123"/>
      <c r="BH438" s="123"/>
      <c r="BI438" s="123"/>
      <c r="BJ438" s="123"/>
      <c r="BK438" s="123"/>
      <c r="BL438" s="123"/>
      <c r="BM438" s="123"/>
      <c r="BN438" s="123"/>
      <c r="BO438" s="123"/>
      <c r="BP438" s="123"/>
      <c r="BQ438" s="123"/>
      <c r="BR438" s="123"/>
      <c r="BS438" s="123"/>
      <c r="BT438" s="123"/>
      <c r="BU438" s="123"/>
      <c r="BV438" s="123"/>
      <c r="BW438" s="123"/>
      <c r="BX438" s="123"/>
      <c r="BY438" s="123"/>
      <c r="BZ438" s="123"/>
      <c r="CA438" s="123"/>
      <c r="CB438" s="123"/>
      <c r="CC438" s="123"/>
      <c r="CD438" s="123"/>
      <c r="CE438" s="123"/>
      <c r="CF438" s="123"/>
      <c r="CG438" s="123"/>
      <c r="CH438" s="123"/>
      <c r="CI438" s="123"/>
      <c r="CJ438" s="123"/>
      <c r="CK438" s="123"/>
      <c r="CL438" s="123"/>
      <c r="CM438" s="123"/>
      <c r="CN438" s="123"/>
      <c r="CO438" s="123"/>
      <c r="CP438" s="123"/>
      <c r="CQ438" s="123"/>
      <c r="CR438" s="123"/>
      <c r="CS438" s="123"/>
      <c r="CT438" s="123"/>
      <c r="CU438" s="123"/>
      <c r="CV438" s="123"/>
      <c r="CW438" s="123"/>
      <c r="CX438" s="123"/>
      <c r="CY438" s="123"/>
      <c r="CZ438" s="123"/>
      <c r="DA438" s="123"/>
      <c r="DB438" s="123"/>
      <c r="DC438" s="123"/>
      <c r="DD438" s="123"/>
      <c r="DE438" s="123"/>
      <c r="DF438" s="123"/>
      <c r="DG438" s="123"/>
      <c r="DH438" s="123"/>
      <c r="DI438" s="123"/>
      <c r="DJ438" s="123"/>
      <c r="DK438" s="123"/>
      <c r="DL438" s="123"/>
      <c r="DM438" s="123"/>
      <c r="DN438" s="123"/>
      <c r="DO438" s="123"/>
      <c r="DP438" s="123"/>
      <c r="DQ438" s="123"/>
      <c r="DR438" s="123"/>
      <c r="DS438" s="123"/>
      <c r="DT438" s="123"/>
      <c r="DU438" s="123"/>
      <c r="DV438" s="123"/>
      <c r="DW438" s="123"/>
      <c r="DX438" s="123"/>
      <c r="DY438" s="123"/>
      <c r="DZ438" s="123"/>
      <c r="EA438" s="123"/>
      <c r="EB438" s="123"/>
      <c r="EC438" s="123"/>
      <c r="ED438" s="123"/>
      <c r="EE438" s="123"/>
      <c r="EF438" s="123"/>
      <c r="EG438" s="123"/>
      <c r="EH438" s="123"/>
      <c r="EI438" s="123"/>
      <c r="EJ438" s="123"/>
      <c r="EK438" s="123"/>
      <c r="EL438" s="123"/>
      <c r="EM438" s="123"/>
      <c r="EN438" s="123"/>
      <c r="EO438" s="123"/>
      <c r="EP438" s="123"/>
      <c r="EQ438" s="123"/>
      <c r="ER438" s="123"/>
      <c r="ES438" s="123"/>
      <c r="ET438" s="123"/>
      <c r="EU438" s="123"/>
      <c r="EV438" s="123"/>
      <c r="EW438" s="123"/>
      <c r="EX438" s="123"/>
      <c r="EY438" s="123"/>
      <c r="EZ438" s="123"/>
      <c r="FA438" s="123"/>
      <c r="FB438" s="123"/>
      <c r="FC438" s="123"/>
      <c r="FD438" s="123"/>
      <c r="FE438" s="123"/>
      <c r="FF438" s="123"/>
      <c r="FG438" s="123"/>
      <c r="FH438" s="123"/>
      <c r="FI438" s="123"/>
      <c r="FJ438" s="123"/>
      <c r="FK438" s="123"/>
      <c r="FL438" s="123"/>
      <c r="FM438" s="123"/>
      <c r="FN438" s="123"/>
      <c r="FO438" s="123"/>
      <c r="FP438" s="123"/>
      <c r="FQ438" s="123"/>
      <c r="FR438" s="123"/>
      <c r="FS438" s="123"/>
      <c r="FT438" s="123"/>
      <c r="FU438" s="123"/>
      <c r="FV438" s="123"/>
      <c r="FW438" s="123"/>
      <c r="FX438" s="123"/>
      <c r="FY438" s="123"/>
      <c r="FZ438" s="123"/>
      <c r="GA438" s="123"/>
      <c r="GB438" s="123"/>
      <c r="GC438" s="123"/>
      <c r="GD438" s="123"/>
      <c r="GE438" s="123"/>
      <c r="GF438" s="123"/>
      <c r="GG438" s="123"/>
      <c r="GH438" s="123"/>
      <c r="GI438" s="123"/>
      <c r="GJ438" s="123"/>
      <c r="GK438" s="123"/>
      <c r="GL438" s="123"/>
      <c r="GM438" s="123"/>
      <c r="GN438" s="123"/>
      <c r="GO438" s="123"/>
      <c r="GP438" s="123"/>
      <c r="GQ438" s="123"/>
      <c r="GR438" s="123"/>
      <c r="GS438" s="123"/>
      <c r="GT438" s="123"/>
      <c r="GU438" s="123"/>
      <c r="GV438" s="123"/>
      <c r="GW438" s="123"/>
      <c r="GX438" s="123"/>
      <c r="GY438" s="123"/>
      <c r="GZ438" s="123"/>
      <c r="HA438" s="123"/>
      <c r="HB438" s="123"/>
      <c r="HC438" s="123"/>
      <c r="HD438" s="123"/>
      <c r="HE438" s="123"/>
      <c r="HF438" s="123"/>
      <c r="HG438" s="123"/>
      <c r="HH438" s="123"/>
      <c r="HI438" s="123"/>
      <c r="HJ438" s="123"/>
      <c r="HK438" s="123"/>
      <c r="HL438" s="123"/>
      <c r="HM438" s="123"/>
      <c r="HN438" s="123"/>
      <c r="HO438" s="123"/>
      <c r="HP438" s="123"/>
      <c r="HQ438" s="123"/>
      <c r="HR438" s="123"/>
      <c r="HS438" s="123"/>
      <c r="HT438" s="123"/>
      <c r="HU438" s="123"/>
      <c r="HV438" s="123"/>
      <c r="HW438" s="123"/>
      <c r="HX438" s="123"/>
      <c r="HY438" s="123"/>
      <c r="HZ438" s="123"/>
      <c r="IA438" s="123"/>
      <c r="IB438" s="123"/>
      <c r="IC438" s="123"/>
      <c r="ID438" s="123"/>
      <c r="IE438" s="123"/>
      <c r="IF438" s="123"/>
      <c r="IG438" s="123"/>
      <c r="IH438" s="123"/>
      <c r="II438" s="123"/>
      <c r="IJ438" s="123"/>
      <c r="IK438" s="123"/>
      <c r="IL438" s="123"/>
      <c r="IM438" s="123"/>
      <c r="IN438" s="123"/>
      <c r="IO438" s="123"/>
      <c r="IP438" s="123"/>
      <c r="IQ438" s="123"/>
      <c r="IR438" s="123"/>
      <c r="IS438" s="123"/>
      <c r="IT438" s="123"/>
      <c r="IU438" s="123"/>
    </row>
    <row r="439" spans="1:255" s="124" customFormat="1" ht="22.25" customHeight="1">
      <c r="A439" s="128"/>
      <c r="B439" s="749" t="s">
        <v>645</v>
      </c>
      <c r="C439" s="341" t="s">
        <v>776</v>
      </c>
      <c r="D439" s="132"/>
      <c r="E439" s="342"/>
      <c r="F439" s="123"/>
      <c r="G439" s="123"/>
      <c r="H439" s="401" t="str">
        <f>IF($E$25="◯","併設している","併設していない")</f>
        <v>併設していない</v>
      </c>
      <c r="I439" s="123"/>
      <c r="J439" s="123"/>
      <c r="K439" s="123"/>
      <c r="L439" s="123"/>
      <c r="M439" s="123"/>
      <c r="N439" s="123"/>
      <c r="O439" s="123"/>
      <c r="P439" s="123"/>
      <c r="Q439" s="123"/>
      <c r="R439" s="123"/>
      <c r="S439" s="123"/>
      <c r="T439" s="123"/>
      <c r="U439" s="123"/>
      <c r="V439" s="123"/>
      <c r="W439" s="123"/>
      <c r="X439" s="123"/>
      <c r="Y439" s="123"/>
      <c r="Z439" s="123"/>
      <c r="AA439" s="123"/>
      <c r="AB439" s="123"/>
      <c r="AC439" s="123"/>
      <c r="AD439" s="123"/>
      <c r="AE439" s="123"/>
      <c r="AF439" s="123"/>
      <c r="AG439" s="123"/>
      <c r="AH439" s="123"/>
      <c r="AI439" s="123"/>
      <c r="AJ439" s="123"/>
      <c r="AK439" s="123"/>
      <c r="AL439" s="123"/>
      <c r="AM439" s="123"/>
      <c r="AN439" s="123"/>
      <c r="AO439" s="123"/>
      <c r="AP439" s="123"/>
      <c r="AQ439" s="123"/>
      <c r="AR439" s="123"/>
      <c r="AS439" s="123"/>
      <c r="AT439" s="123"/>
      <c r="AU439" s="123"/>
      <c r="AV439" s="123"/>
      <c r="AW439" s="123"/>
      <c r="AX439" s="123"/>
      <c r="AY439" s="123"/>
      <c r="AZ439" s="123"/>
      <c r="BA439" s="123"/>
      <c r="BB439" s="123"/>
      <c r="BC439" s="123"/>
      <c r="BD439" s="123"/>
      <c r="BE439" s="123"/>
      <c r="BF439" s="123"/>
      <c r="BG439" s="123"/>
      <c r="BH439" s="123"/>
      <c r="BI439" s="123"/>
      <c r="BJ439" s="123"/>
      <c r="BK439" s="123"/>
      <c r="BL439" s="123"/>
      <c r="BM439" s="123"/>
      <c r="BN439" s="123"/>
      <c r="BO439" s="123"/>
      <c r="BP439" s="123"/>
      <c r="BQ439" s="123"/>
      <c r="BR439" s="123"/>
      <c r="BS439" s="123"/>
      <c r="BT439" s="123"/>
      <c r="BU439" s="123"/>
      <c r="BV439" s="123"/>
      <c r="BW439" s="123"/>
      <c r="BX439" s="123"/>
      <c r="BY439" s="123"/>
      <c r="BZ439" s="123"/>
      <c r="CA439" s="123"/>
      <c r="CB439" s="123"/>
      <c r="CC439" s="123"/>
      <c r="CD439" s="123"/>
      <c r="CE439" s="123"/>
      <c r="CF439" s="123"/>
      <c r="CG439" s="123"/>
      <c r="CH439" s="123"/>
      <c r="CI439" s="123"/>
      <c r="CJ439" s="123"/>
      <c r="CK439" s="123"/>
      <c r="CL439" s="123"/>
      <c r="CM439" s="123"/>
      <c r="CN439" s="123"/>
      <c r="CO439" s="123"/>
      <c r="CP439" s="123"/>
      <c r="CQ439" s="123"/>
      <c r="CR439" s="123"/>
      <c r="CS439" s="123"/>
      <c r="CT439" s="123"/>
      <c r="CU439" s="123"/>
      <c r="CV439" s="123"/>
      <c r="CW439" s="123"/>
      <c r="CX439" s="123"/>
      <c r="CY439" s="123"/>
      <c r="CZ439" s="123"/>
      <c r="DA439" s="123"/>
      <c r="DB439" s="123"/>
      <c r="DC439" s="123"/>
      <c r="DD439" s="123"/>
      <c r="DE439" s="123"/>
      <c r="DF439" s="123"/>
      <c r="DG439" s="123"/>
      <c r="DH439" s="123"/>
      <c r="DI439" s="123"/>
      <c r="DJ439" s="123"/>
      <c r="DK439" s="123"/>
      <c r="DL439" s="123"/>
      <c r="DM439" s="123"/>
      <c r="DN439" s="123"/>
      <c r="DO439" s="123"/>
      <c r="DP439" s="123"/>
      <c r="DQ439" s="123"/>
      <c r="DR439" s="123"/>
      <c r="DS439" s="123"/>
      <c r="DT439" s="123"/>
      <c r="DU439" s="123"/>
      <c r="DV439" s="123"/>
      <c r="DW439" s="123"/>
      <c r="DX439" s="123"/>
      <c r="DY439" s="123"/>
      <c r="DZ439" s="123"/>
      <c r="EA439" s="123"/>
      <c r="EB439" s="123"/>
      <c r="EC439" s="123"/>
      <c r="ED439" s="123"/>
      <c r="EE439" s="123"/>
      <c r="EF439" s="123"/>
      <c r="EG439" s="123"/>
      <c r="EH439" s="123"/>
      <c r="EI439" s="123"/>
      <c r="EJ439" s="123"/>
      <c r="EK439" s="123"/>
      <c r="EL439" s="123"/>
      <c r="EM439" s="123"/>
      <c r="EN439" s="123"/>
      <c r="EO439" s="123"/>
      <c r="EP439" s="123"/>
      <c r="EQ439" s="123"/>
      <c r="ER439" s="123"/>
      <c r="ES439" s="123"/>
      <c r="ET439" s="123"/>
      <c r="EU439" s="123"/>
      <c r="EV439" s="123"/>
      <c r="EW439" s="123"/>
      <c r="EX439" s="123"/>
      <c r="EY439" s="123"/>
      <c r="EZ439" s="123"/>
      <c r="FA439" s="123"/>
      <c r="FB439" s="123"/>
      <c r="FC439" s="123"/>
      <c r="FD439" s="123"/>
      <c r="FE439" s="123"/>
      <c r="FF439" s="123"/>
      <c r="FG439" s="123"/>
      <c r="FH439" s="123"/>
      <c r="FI439" s="123"/>
      <c r="FJ439" s="123"/>
      <c r="FK439" s="123"/>
      <c r="FL439" s="123"/>
      <c r="FM439" s="123"/>
      <c r="FN439" s="123"/>
      <c r="FO439" s="123"/>
      <c r="FP439" s="123"/>
      <c r="FQ439" s="123"/>
      <c r="FR439" s="123"/>
      <c r="FS439" s="123"/>
      <c r="FT439" s="123"/>
      <c r="FU439" s="123"/>
      <c r="FV439" s="123"/>
      <c r="FW439" s="123"/>
      <c r="FX439" s="123"/>
      <c r="FY439" s="123"/>
      <c r="FZ439" s="123"/>
      <c r="GA439" s="123"/>
      <c r="GB439" s="123"/>
      <c r="GC439" s="123"/>
      <c r="GD439" s="123"/>
      <c r="GE439" s="123"/>
      <c r="GF439" s="123"/>
      <c r="GG439" s="123"/>
      <c r="GH439" s="123"/>
      <c r="GI439" s="123"/>
      <c r="GJ439" s="123"/>
      <c r="GK439" s="123"/>
      <c r="GL439" s="123"/>
      <c r="GM439" s="123"/>
      <c r="GN439" s="123"/>
      <c r="GO439" s="123"/>
      <c r="GP439" s="123"/>
      <c r="GQ439" s="123"/>
      <c r="GR439" s="123"/>
      <c r="GS439" s="123"/>
      <c r="GT439" s="123"/>
      <c r="GU439" s="123"/>
      <c r="GV439" s="123"/>
      <c r="GW439" s="123"/>
      <c r="GX439" s="123"/>
      <c r="GY439" s="123"/>
      <c r="GZ439" s="123"/>
      <c r="HA439" s="123"/>
      <c r="HB439" s="123"/>
      <c r="HC439" s="123"/>
      <c r="HD439" s="123"/>
      <c r="HE439" s="123"/>
      <c r="HF439" s="123"/>
      <c r="HG439" s="123"/>
      <c r="HH439" s="123"/>
      <c r="HI439" s="123"/>
      <c r="HJ439" s="123"/>
      <c r="HK439" s="123"/>
      <c r="HL439" s="123"/>
      <c r="HM439" s="123"/>
      <c r="HN439" s="123"/>
      <c r="HO439" s="123"/>
      <c r="HP439" s="123"/>
      <c r="HQ439" s="123"/>
      <c r="HR439" s="123"/>
      <c r="HS439" s="123"/>
      <c r="HT439" s="123"/>
      <c r="HU439" s="123"/>
      <c r="HV439" s="123"/>
      <c r="HW439" s="123"/>
      <c r="HX439" s="123"/>
      <c r="HY439" s="123"/>
      <c r="HZ439" s="123"/>
      <c r="IA439" s="123"/>
      <c r="IB439" s="123"/>
      <c r="IC439" s="123"/>
      <c r="ID439" s="123"/>
      <c r="IE439" s="123"/>
      <c r="IF439" s="123"/>
      <c r="IG439" s="123"/>
      <c r="IH439" s="123"/>
      <c r="II439" s="123"/>
      <c r="IJ439" s="123"/>
      <c r="IK439" s="123"/>
      <c r="IL439" s="123"/>
      <c r="IM439" s="123"/>
      <c r="IN439" s="123"/>
      <c r="IO439" s="123"/>
      <c r="IP439" s="123"/>
      <c r="IQ439" s="123"/>
      <c r="IR439" s="123"/>
      <c r="IS439" s="123"/>
      <c r="IT439" s="123"/>
      <c r="IU439" s="123"/>
    </row>
    <row r="440" spans="1:255" s="124" customFormat="1" ht="22.25" customHeight="1">
      <c r="A440" s="128"/>
      <c r="B440" s="750"/>
      <c r="C440" s="343" t="s">
        <v>777</v>
      </c>
      <c r="D440" s="344"/>
      <c r="E440" s="345"/>
      <c r="F440" s="123"/>
      <c r="G440" s="123"/>
      <c r="H440" s="401"/>
      <c r="I440" s="123"/>
      <c r="J440" s="123"/>
      <c r="K440" s="123"/>
      <c r="L440" s="123"/>
      <c r="M440" s="123"/>
      <c r="N440" s="123"/>
      <c r="O440" s="123"/>
      <c r="P440" s="123"/>
      <c r="Q440" s="123"/>
      <c r="R440" s="123"/>
      <c r="S440" s="123"/>
      <c r="T440" s="123"/>
      <c r="U440" s="123"/>
      <c r="V440" s="123"/>
      <c r="W440" s="123"/>
      <c r="X440" s="123"/>
      <c r="Y440" s="123"/>
      <c r="Z440" s="123"/>
      <c r="AA440" s="123"/>
      <c r="AB440" s="123"/>
      <c r="AC440" s="123"/>
      <c r="AD440" s="123"/>
      <c r="AE440" s="123"/>
      <c r="AF440" s="123"/>
      <c r="AG440" s="123"/>
      <c r="AH440" s="123"/>
      <c r="AI440" s="123"/>
      <c r="AJ440" s="123"/>
      <c r="AK440" s="123"/>
      <c r="AL440" s="123"/>
      <c r="AM440" s="123"/>
      <c r="AN440" s="123"/>
      <c r="AO440" s="123"/>
      <c r="AP440" s="123"/>
      <c r="AQ440" s="123"/>
      <c r="AR440" s="123"/>
      <c r="AS440" s="123"/>
      <c r="AT440" s="123"/>
      <c r="AU440" s="123"/>
      <c r="AV440" s="123"/>
      <c r="AW440" s="123"/>
      <c r="AX440" s="123"/>
      <c r="AY440" s="123"/>
      <c r="AZ440" s="123"/>
      <c r="BA440" s="123"/>
      <c r="BB440" s="123"/>
      <c r="BC440" s="123"/>
      <c r="BD440" s="123"/>
      <c r="BE440" s="123"/>
      <c r="BF440" s="123"/>
      <c r="BG440" s="123"/>
      <c r="BH440" s="123"/>
      <c r="BI440" s="123"/>
      <c r="BJ440" s="123"/>
      <c r="BK440" s="123"/>
      <c r="BL440" s="123"/>
      <c r="BM440" s="123"/>
      <c r="BN440" s="123"/>
      <c r="BO440" s="123"/>
      <c r="BP440" s="123"/>
      <c r="BQ440" s="123"/>
      <c r="BR440" s="123"/>
      <c r="BS440" s="123"/>
      <c r="BT440" s="123"/>
      <c r="BU440" s="123"/>
      <c r="BV440" s="123"/>
      <c r="BW440" s="123"/>
      <c r="BX440" s="123"/>
      <c r="BY440" s="123"/>
      <c r="BZ440" s="123"/>
      <c r="CA440" s="123"/>
      <c r="CB440" s="123"/>
      <c r="CC440" s="123"/>
      <c r="CD440" s="123"/>
      <c r="CE440" s="123"/>
      <c r="CF440" s="123"/>
      <c r="CG440" s="123"/>
      <c r="CH440" s="123"/>
      <c r="CI440" s="123"/>
      <c r="CJ440" s="123"/>
      <c r="CK440" s="123"/>
      <c r="CL440" s="123"/>
      <c r="CM440" s="123"/>
      <c r="CN440" s="123"/>
      <c r="CO440" s="123"/>
      <c r="CP440" s="123"/>
      <c r="CQ440" s="123"/>
      <c r="CR440" s="123"/>
      <c r="CS440" s="123"/>
      <c r="CT440" s="123"/>
      <c r="CU440" s="123"/>
      <c r="CV440" s="123"/>
      <c r="CW440" s="123"/>
      <c r="CX440" s="123"/>
      <c r="CY440" s="123"/>
      <c r="CZ440" s="123"/>
      <c r="DA440" s="123"/>
      <c r="DB440" s="123"/>
      <c r="DC440" s="123"/>
      <c r="DD440" s="123"/>
      <c r="DE440" s="123"/>
      <c r="DF440" s="123"/>
      <c r="DG440" s="123"/>
      <c r="DH440" s="123"/>
      <c r="DI440" s="123"/>
      <c r="DJ440" s="123"/>
      <c r="DK440" s="123"/>
      <c r="DL440" s="123"/>
      <c r="DM440" s="123"/>
      <c r="DN440" s="123"/>
      <c r="DO440" s="123"/>
      <c r="DP440" s="123"/>
      <c r="DQ440" s="123"/>
      <c r="DR440" s="123"/>
      <c r="DS440" s="123"/>
      <c r="DT440" s="123"/>
      <c r="DU440" s="123"/>
      <c r="DV440" s="123"/>
      <c r="DW440" s="123"/>
      <c r="DX440" s="123"/>
      <c r="DY440" s="123"/>
      <c r="DZ440" s="123"/>
      <c r="EA440" s="123"/>
      <c r="EB440" s="123"/>
      <c r="EC440" s="123"/>
      <c r="ED440" s="123"/>
      <c r="EE440" s="123"/>
      <c r="EF440" s="123"/>
      <c r="EG440" s="123"/>
      <c r="EH440" s="123"/>
      <c r="EI440" s="123"/>
      <c r="EJ440" s="123"/>
      <c r="EK440" s="123"/>
      <c r="EL440" s="123"/>
      <c r="EM440" s="123"/>
      <c r="EN440" s="123"/>
      <c r="EO440" s="123"/>
      <c r="EP440" s="123"/>
      <c r="EQ440" s="123"/>
      <c r="ER440" s="123"/>
      <c r="ES440" s="123"/>
      <c r="ET440" s="123"/>
      <c r="EU440" s="123"/>
      <c r="EV440" s="123"/>
      <c r="EW440" s="123"/>
      <c r="EX440" s="123"/>
      <c r="EY440" s="123"/>
      <c r="EZ440" s="123"/>
      <c r="FA440" s="123"/>
      <c r="FB440" s="123"/>
      <c r="FC440" s="123"/>
      <c r="FD440" s="123"/>
      <c r="FE440" s="123"/>
      <c r="FF440" s="123"/>
      <c r="FG440" s="123"/>
      <c r="FH440" s="123"/>
      <c r="FI440" s="123"/>
      <c r="FJ440" s="123"/>
      <c r="FK440" s="123"/>
      <c r="FL440" s="123"/>
      <c r="FM440" s="123"/>
      <c r="FN440" s="123"/>
      <c r="FO440" s="123"/>
      <c r="FP440" s="123"/>
      <c r="FQ440" s="123"/>
      <c r="FR440" s="123"/>
      <c r="FS440" s="123"/>
      <c r="FT440" s="123"/>
      <c r="FU440" s="123"/>
      <c r="FV440" s="123"/>
      <c r="FW440" s="123"/>
      <c r="FX440" s="123"/>
      <c r="FY440" s="123"/>
      <c r="FZ440" s="123"/>
      <c r="GA440" s="123"/>
      <c r="GB440" s="123"/>
      <c r="GC440" s="123"/>
      <c r="GD440" s="123"/>
      <c r="GE440" s="123"/>
      <c r="GF440" s="123"/>
      <c r="GG440" s="123"/>
      <c r="GH440" s="123"/>
      <c r="GI440" s="123"/>
      <c r="GJ440" s="123"/>
      <c r="GK440" s="123"/>
      <c r="GL440" s="123"/>
      <c r="GM440" s="123"/>
      <c r="GN440" s="123"/>
      <c r="GO440" s="123"/>
      <c r="GP440" s="123"/>
      <c r="GQ440" s="123"/>
      <c r="GR440" s="123"/>
      <c r="GS440" s="123"/>
      <c r="GT440" s="123"/>
      <c r="GU440" s="123"/>
      <c r="GV440" s="123"/>
      <c r="GW440" s="123"/>
      <c r="GX440" s="123"/>
      <c r="GY440" s="123"/>
      <c r="GZ440" s="123"/>
      <c r="HA440" s="123"/>
      <c r="HB440" s="123"/>
      <c r="HC440" s="123"/>
      <c r="HD440" s="123"/>
      <c r="HE440" s="123"/>
      <c r="HF440" s="123"/>
      <c r="HG440" s="123"/>
      <c r="HH440" s="123"/>
      <c r="HI440" s="123"/>
      <c r="HJ440" s="123"/>
      <c r="HK440" s="123"/>
      <c r="HL440" s="123"/>
      <c r="HM440" s="123"/>
      <c r="HN440" s="123"/>
      <c r="HO440" s="123"/>
      <c r="HP440" s="123"/>
      <c r="HQ440" s="123"/>
      <c r="HR440" s="123"/>
      <c r="HS440" s="123"/>
      <c r="HT440" s="123"/>
      <c r="HU440" s="123"/>
      <c r="HV440" s="123"/>
      <c r="HW440" s="123"/>
      <c r="HX440" s="123"/>
      <c r="HY440" s="123"/>
      <c r="HZ440" s="123"/>
      <c r="IA440" s="123"/>
      <c r="IB440" s="123"/>
      <c r="IC440" s="123"/>
      <c r="ID440" s="123"/>
      <c r="IE440" s="123"/>
      <c r="IF440" s="123"/>
      <c r="IG440" s="123"/>
      <c r="IH440" s="123"/>
      <c r="II440" s="123"/>
      <c r="IJ440" s="123"/>
      <c r="IK440" s="123"/>
      <c r="IL440" s="123"/>
      <c r="IM440" s="123"/>
      <c r="IN440" s="123"/>
      <c r="IO440" s="123"/>
      <c r="IP440" s="123"/>
      <c r="IQ440" s="123"/>
      <c r="IR440" s="123"/>
      <c r="IS440" s="123"/>
      <c r="IT440" s="123"/>
      <c r="IU440" s="123"/>
    </row>
    <row r="441" spans="1:255" s="124" customFormat="1" ht="22.25" customHeight="1" thickBot="1">
      <c r="A441" s="128"/>
      <c r="B441" s="346" t="str">
        <f>IF(COUNTIF(E439:E441,"◯")&gt;1,"１つだけ選んでください","")</f>
        <v/>
      </c>
      <c r="C441" s="347" t="s">
        <v>778</v>
      </c>
      <c r="D441" s="133"/>
      <c r="E441" s="348"/>
      <c r="F441" s="123"/>
      <c r="G441" s="123"/>
      <c r="H441" s="401"/>
      <c r="I441" s="123"/>
      <c r="J441" s="123"/>
      <c r="K441" s="123"/>
      <c r="L441" s="123"/>
      <c r="M441" s="123"/>
      <c r="N441" s="123"/>
      <c r="O441" s="123"/>
      <c r="P441" s="123"/>
      <c r="Q441" s="123"/>
      <c r="R441" s="123"/>
      <c r="S441" s="123"/>
      <c r="T441" s="123"/>
      <c r="U441" s="123"/>
      <c r="V441" s="123"/>
      <c r="W441" s="123"/>
      <c r="X441" s="123"/>
      <c r="Y441" s="123"/>
      <c r="Z441" s="123"/>
      <c r="AA441" s="123"/>
      <c r="AB441" s="123"/>
      <c r="AC441" s="123"/>
      <c r="AD441" s="123"/>
      <c r="AE441" s="123"/>
      <c r="AF441" s="123"/>
      <c r="AG441" s="123"/>
      <c r="AH441" s="123"/>
      <c r="AI441" s="123"/>
      <c r="AJ441" s="123"/>
      <c r="AK441" s="123"/>
      <c r="AL441" s="123"/>
      <c r="AM441" s="123"/>
      <c r="AN441" s="123"/>
      <c r="AO441" s="123"/>
      <c r="AP441" s="123"/>
      <c r="AQ441" s="123"/>
      <c r="AR441" s="123"/>
      <c r="AS441" s="123"/>
      <c r="AT441" s="123"/>
      <c r="AU441" s="123"/>
      <c r="AV441" s="123"/>
      <c r="AW441" s="123"/>
      <c r="AX441" s="123"/>
      <c r="AY441" s="123"/>
      <c r="AZ441" s="123"/>
      <c r="BA441" s="123"/>
      <c r="BB441" s="123"/>
      <c r="BC441" s="123"/>
      <c r="BD441" s="123"/>
      <c r="BE441" s="123"/>
      <c r="BF441" s="123"/>
      <c r="BG441" s="123"/>
      <c r="BH441" s="123"/>
      <c r="BI441" s="123"/>
      <c r="BJ441" s="123"/>
      <c r="BK441" s="123"/>
      <c r="BL441" s="123"/>
      <c r="BM441" s="123"/>
      <c r="BN441" s="123"/>
      <c r="BO441" s="123"/>
      <c r="BP441" s="123"/>
      <c r="BQ441" s="123"/>
      <c r="BR441" s="123"/>
      <c r="BS441" s="123"/>
      <c r="BT441" s="123"/>
      <c r="BU441" s="123"/>
      <c r="BV441" s="123"/>
      <c r="BW441" s="123"/>
      <c r="BX441" s="123"/>
      <c r="BY441" s="123"/>
      <c r="BZ441" s="123"/>
      <c r="CA441" s="123"/>
      <c r="CB441" s="123"/>
      <c r="CC441" s="123"/>
      <c r="CD441" s="123"/>
      <c r="CE441" s="123"/>
      <c r="CF441" s="123"/>
      <c r="CG441" s="123"/>
      <c r="CH441" s="123"/>
      <c r="CI441" s="123"/>
      <c r="CJ441" s="123"/>
      <c r="CK441" s="123"/>
      <c r="CL441" s="123"/>
      <c r="CM441" s="123"/>
      <c r="CN441" s="123"/>
      <c r="CO441" s="123"/>
      <c r="CP441" s="123"/>
      <c r="CQ441" s="123"/>
      <c r="CR441" s="123"/>
      <c r="CS441" s="123"/>
      <c r="CT441" s="123"/>
      <c r="CU441" s="123"/>
      <c r="CV441" s="123"/>
      <c r="CW441" s="123"/>
      <c r="CX441" s="123"/>
      <c r="CY441" s="123"/>
      <c r="CZ441" s="123"/>
      <c r="DA441" s="123"/>
      <c r="DB441" s="123"/>
      <c r="DC441" s="123"/>
      <c r="DD441" s="123"/>
      <c r="DE441" s="123"/>
      <c r="DF441" s="123"/>
      <c r="DG441" s="123"/>
      <c r="DH441" s="123"/>
      <c r="DI441" s="123"/>
      <c r="DJ441" s="123"/>
      <c r="DK441" s="123"/>
      <c r="DL441" s="123"/>
      <c r="DM441" s="123"/>
      <c r="DN441" s="123"/>
      <c r="DO441" s="123"/>
      <c r="DP441" s="123"/>
      <c r="DQ441" s="123"/>
      <c r="DR441" s="123"/>
      <c r="DS441" s="123"/>
      <c r="DT441" s="123"/>
      <c r="DU441" s="123"/>
      <c r="DV441" s="123"/>
      <c r="DW441" s="123"/>
      <c r="DX441" s="123"/>
      <c r="DY441" s="123"/>
      <c r="DZ441" s="123"/>
      <c r="EA441" s="123"/>
      <c r="EB441" s="123"/>
      <c r="EC441" s="123"/>
      <c r="ED441" s="123"/>
      <c r="EE441" s="123"/>
      <c r="EF441" s="123"/>
      <c r="EG441" s="123"/>
      <c r="EH441" s="123"/>
      <c r="EI441" s="123"/>
      <c r="EJ441" s="123"/>
      <c r="EK441" s="123"/>
      <c r="EL441" s="123"/>
      <c r="EM441" s="123"/>
      <c r="EN441" s="123"/>
      <c r="EO441" s="123"/>
      <c r="EP441" s="123"/>
      <c r="EQ441" s="123"/>
      <c r="ER441" s="123"/>
      <c r="ES441" s="123"/>
      <c r="ET441" s="123"/>
      <c r="EU441" s="123"/>
      <c r="EV441" s="123"/>
      <c r="EW441" s="123"/>
      <c r="EX441" s="123"/>
      <c r="EY441" s="123"/>
      <c r="EZ441" s="123"/>
      <c r="FA441" s="123"/>
      <c r="FB441" s="123"/>
      <c r="FC441" s="123"/>
      <c r="FD441" s="123"/>
      <c r="FE441" s="123"/>
      <c r="FF441" s="123"/>
      <c r="FG441" s="123"/>
      <c r="FH441" s="123"/>
      <c r="FI441" s="123"/>
      <c r="FJ441" s="123"/>
      <c r="FK441" s="123"/>
      <c r="FL441" s="123"/>
      <c r="FM441" s="123"/>
      <c r="FN441" s="123"/>
      <c r="FO441" s="123"/>
      <c r="FP441" s="123"/>
      <c r="FQ441" s="123"/>
      <c r="FR441" s="123"/>
      <c r="FS441" s="123"/>
      <c r="FT441" s="123"/>
      <c r="FU441" s="123"/>
      <c r="FV441" s="123"/>
      <c r="FW441" s="123"/>
      <c r="FX441" s="123"/>
      <c r="FY441" s="123"/>
      <c r="FZ441" s="123"/>
      <c r="GA441" s="123"/>
      <c r="GB441" s="123"/>
      <c r="GC441" s="123"/>
      <c r="GD441" s="123"/>
      <c r="GE441" s="123"/>
      <c r="GF441" s="123"/>
      <c r="GG441" s="123"/>
      <c r="GH441" s="123"/>
      <c r="GI441" s="123"/>
      <c r="GJ441" s="123"/>
      <c r="GK441" s="123"/>
      <c r="GL441" s="123"/>
      <c r="GM441" s="123"/>
      <c r="GN441" s="123"/>
      <c r="GO441" s="123"/>
      <c r="GP441" s="123"/>
      <c r="GQ441" s="123"/>
      <c r="GR441" s="123"/>
      <c r="GS441" s="123"/>
      <c r="GT441" s="123"/>
      <c r="GU441" s="123"/>
      <c r="GV441" s="123"/>
      <c r="GW441" s="123"/>
      <c r="GX441" s="123"/>
      <c r="GY441" s="123"/>
      <c r="GZ441" s="123"/>
      <c r="HA441" s="123"/>
      <c r="HB441" s="123"/>
      <c r="HC441" s="123"/>
      <c r="HD441" s="123"/>
      <c r="HE441" s="123"/>
      <c r="HF441" s="123"/>
      <c r="HG441" s="123"/>
      <c r="HH441" s="123"/>
      <c r="HI441" s="123"/>
      <c r="HJ441" s="123"/>
      <c r="HK441" s="123"/>
      <c r="HL441" s="123"/>
      <c r="HM441" s="123"/>
      <c r="HN441" s="123"/>
      <c r="HO441" s="123"/>
      <c r="HP441" s="123"/>
      <c r="HQ441" s="123"/>
      <c r="HR441" s="123"/>
      <c r="HS441" s="123"/>
      <c r="HT441" s="123"/>
      <c r="HU441" s="123"/>
      <c r="HV441" s="123"/>
      <c r="HW441" s="123"/>
      <c r="HX441" s="123"/>
      <c r="HY441" s="123"/>
      <c r="HZ441" s="123"/>
      <c r="IA441" s="123"/>
      <c r="IB441" s="123"/>
      <c r="IC441" s="123"/>
      <c r="ID441" s="123"/>
      <c r="IE441" s="123"/>
      <c r="IF441" s="123"/>
      <c r="IG441" s="123"/>
      <c r="IH441" s="123"/>
      <c r="II441" s="123"/>
      <c r="IJ441" s="123"/>
      <c r="IK441" s="123"/>
      <c r="IL441" s="123"/>
      <c r="IM441" s="123"/>
      <c r="IN441" s="123"/>
      <c r="IO441" s="123"/>
      <c r="IP441" s="123"/>
      <c r="IQ441" s="123"/>
      <c r="IR441" s="123"/>
      <c r="IS441" s="123"/>
      <c r="IT441" s="123"/>
      <c r="IU441" s="123"/>
    </row>
    <row r="442" spans="1:255" s="124" customFormat="1" ht="22.25" customHeight="1">
      <c r="A442" s="128"/>
      <c r="B442" s="749" t="s">
        <v>646</v>
      </c>
      <c r="C442" s="341" t="s">
        <v>776</v>
      </c>
      <c r="D442" s="132"/>
      <c r="E442" s="342"/>
      <c r="F442" s="123"/>
      <c r="G442" s="123"/>
      <c r="H442" s="401" t="str">
        <f>IF($E$26="◯","併設している","併設していない")</f>
        <v>併設していない</v>
      </c>
      <c r="I442" s="123"/>
      <c r="J442" s="123"/>
      <c r="K442" s="123"/>
      <c r="L442" s="123"/>
      <c r="M442" s="123"/>
      <c r="N442" s="123"/>
      <c r="O442" s="123"/>
      <c r="P442" s="123"/>
      <c r="Q442" s="123"/>
      <c r="R442" s="123"/>
      <c r="S442" s="123"/>
      <c r="T442" s="123"/>
      <c r="U442" s="123"/>
      <c r="V442" s="123"/>
      <c r="W442" s="123"/>
      <c r="X442" s="123"/>
      <c r="Y442" s="123"/>
      <c r="Z442" s="123"/>
      <c r="AA442" s="123"/>
      <c r="AB442" s="123"/>
      <c r="AC442" s="123"/>
      <c r="AD442" s="123"/>
      <c r="AE442" s="123"/>
      <c r="AF442" s="123"/>
      <c r="AG442" s="123"/>
      <c r="AH442" s="123"/>
      <c r="AI442" s="123"/>
      <c r="AJ442" s="123"/>
      <c r="AK442" s="123"/>
      <c r="AL442" s="123"/>
      <c r="AM442" s="123"/>
      <c r="AN442" s="123"/>
      <c r="AO442" s="123"/>
      <c r="AP442" s="123"/>
      <c r="AQ442" s="123"/>
      <c r="AR442" s="123"/>
      <c r="AS442" s="123"/>
      <c r="AT442" s="123"/>
      <c r="AU442" s="123"/>
      <c r="AV442" s="123"/>
      <c r="AW442" s="123"/>
      <c r="AX442" s="123"/>
      <c r="AY442" s="123"/>
      <c r="AZ442" s="123"/>
      <c r="BA442" s="123"/>
      <c r="BB442" s="123"/>
      <c r="BC442" s="123"/>
      <c r="BD442" s="123"/>
      <c r="BE442" s="123"/>
      <c r="BF442" s="123"/>
      <c r="BG442" s="123"/>
      <c r="BH442" s="123"/>
      <c r="BI442" s="123"/>
      <c r="BJ442" s="123"/>
      <c r="BK442" s="123"/>
      <c r="BL442" s="123"/>
      <c r="BM442" s="123"/>
      <c r="BN442" s="123"/>
      <c r="BO442" s="123"/>
      <c r="BP442" s="123"/>
      <c r="BQ442" s="123"/>
      <c r="BR442" s="123"/>
      <c r="BS442" s="123"/>
      <c r="BT442" s="123"/>
      <c r="BU442" s="123"/>
      <c r="BV442" s="123"/>
      <c r="BW442" s="123"/>
      <c r="BX442" s="123"/>
      <c r="BY442" s="123"/>
      <c r="BZ442" s="123"/>
      <c r="CA442" s="123"/>
      <c r="CB442" s="123"/>
      <c r="CC442" s="123"/>
      <c r="CD442" s="123"/>
      <c r="CE442" s="123"/>
      <c r="CF442" s="123"/>
      <c r="CG442" s="123"/>
      <c r="CH442" s="123"/>
      <c r="CI442" s="123"/>
      <c r="CJ442" s="123"/>
      <c r="CK442" s="123"/>
      <c r="CL442" s="123"/>
      <c r="CM442" s="123"/>
      <c r="CN442" s="123"/>
      <c r="CO442" s="123"/>
      <c r="CP442" s="123"/>
      <c r="CQ442" s="123"/>
      <c r="CR442" s="123"/>
      <c r="CS442" s="123"/>
      <c r="CT442" s="123"/>
      <c r="CU442" s="123"/>
      <c r="CV442" s="123"/>
      <c r="CW442" s="123"/>
      <c r="CX442" s="123"/>
      <c r="CY442" s="123"/>
      <c r="CZ442" s="123"/>
      <c r="DA442" s="123"/>
      <c r="DB442" s="123"/>
      <c r="DC442" s="123"/>
      <c r="DD442" s="123"/>
      <c r="DE442" s="123"/>
      <c r="DF442" s="123"/>
      <c r="DG442" s="123"/>
      <c r="DH442" s="123"/>
      <c r="DI442" s="123"/>
      <c r="DJ442" s="123"/>
      <c r="DK442" s="123"/>
      <c r="DL442" s="123"/>
      <c r="DM442" s="123"/>
      <c r="DN442" s="123"/>
      <c r="DO442" s="123"/>
      <c r="DP442" s="123"/>
      <c r="DQ442" s="123"/>
      <c r="DR442" s="123"/>
      <c r="DS442" s="123"/>
      <c r="DT442" s="123"/>
      <c r="DU442" s="123"/>
      <c r="DV442" s="123"/>
      <c r="DW442" s="123"/>
      <c r="DX442" s="123"/>
      <c r="DY442" s="123"/>
      <c r="DZ442" s="123"/>
      <c r="EA442" s="123"/>
      <c r="EB442" s="123"/>
      <c r="EC442" s="123"/>
      <c r="ED442" s="123"/>
      <c r="EE442" s="123"/>
      <c r="EF442" s="123"/>
      <c r="EG442" s="123"/>
      <c r="EH442" s="123"/>
      <c r="EI442" s="123"/>
      <c r="EJ442" s="123"/>
      <c r="EK442" s="123"/>
      <c r="EL442" s="123"/>
      <c r="EM442" s="123"/>
      <c r="EN442" s="123"/>
      <c r="EO442" s="123"/>
      <c r="EP442" s="123"/>
      <c r="EQ442" s="123"/>
      <c r="ER442" s="123"/>
      <c r="ES442" s="123"/>
      <c r="ET442" s="123"/>
      <c r="EU442" s="123"/>
      <c r="EV442" s="123"/>
      <c r="EW442" s="123"/>
      <c r="EX442" s="123"/>
      <c r="EY442" s="123"/>
      <c r="EZ442" s="123"/>
      <c r="FA442" s="123"/>
      <c r="FB442" s="123"/>
      <c r="FC442" s="123"/>
      <c r="FD442" s="123"/>
      <c r="FE442" s="123"/>
      <c r="FF442" s="123"/>
      <c r="FG442" s="123"/>
      <c r="FH442" s="123"/>
      <c r="FI442" s="123"/>
      <c r="FJ442" s="123"/>
      <c r="FK442" s="123"/>
      <c r="FL442" s="123"/>
      <c r="FM442" s="123"/>
      <c r="FN442" s="123"/>
      <c r="FO442" s="123"/>
      <c r="FP442" s="123"/>
      <c r="FQ442" s="123"/>
      <c r="FR442" s="123"/>
      <c r="FS442" s="123"/>
      <c r="FT442" s="123"/>
      <c r="FU442" s="123"/>
      <c r="FV442" s="123"/>
      <c r="FW442" s="123"/>
      <c r="FX442" s="123"/>
      <c r="FY442" s="123"/>
      <c r="FZ442" s="123"/>
      <c r="GA442" s="123"/>
      <c r="GB442" s="123"/>
      <c r="GC442" s="123"/>
      <c r="GD442" s="123"/>
      <c r="GE442" s="123"/>
      <c r="GF442" s="123"/>
      <c r="GG442" s="123"/>
      <c r="GH442" s="123"/>
      <c r="GI442" s="123"/>
      <c r="GJ442" s="123"/>
      <c r="GK442" s="123"/>
      <c r="GL442" s="123"/>
      <c r="GM442" s="123"/>
      <c r="GN442" s="123"/>
      <c r="GO442" s="123"/>
      <c r="GP442" s="123"/>
      <c r="GQ442" s="123"/>
      <c r="GR442" s="123"/>
      <c r="GS442" s="123"/>
      <c r="GT442" s="123"/>
      <c r="GU442" s="123"/>
      <c r="GV442" s="123"/>
      <c r="GW442" s="123"/>
      <c r="GX442" s="123"/>
      <c r="GY442" s="123"/>
      <c r="GZ442" s="123"/>
      <c r="HA442" s="123"/>
      <c r="HB442" s="123"/>
      <c r="HC442" s="123"/>
      <c r="HD442" s="123"/>
      <c r="HE442" s="123"/>
      <c r="HF442" s="123"/>
      <c r="HG442" s="123"/>
      <c r="HH442" s="123"/>
      <c r="HI442" s="123"/>
      <c r="HJ442" s="123"/>
      <c r="HK442" s="123"/>
      <c r="HL442" s="123"/>
      <c r="HM442" s="123"/>
      <c r="HN442" s="123"/>
      <c r="HO442" s="123"/>
      <c r="HP442" s="123"/>
      <c r="HQ442" s="123"/>
      <c r="HR442" s="123"/>
      <c r="HS442" s="123"/>
      <c r="HT442" s="123"/>
      <c r="HU442" s="123"/>
      <c r="HV442" s="123"/>
      <c r="HW442" s="123"/>
      <c r="HX442" s="123"/>
      <c r="HY442" s="123"/>
      <c r="HZ442" s="123"/>
      <c r="IA442" s="123"/>
      <c r="IB442" s="123"/>
      <c r="IC442" s="123"/>
      <c r="ID442" s="123"/>
      <c r="IE442" s="123"/>
      <c r="IF442" s="123"/>
      <c r="IG442" s="123"/>
      <c r="IH442" s="123"/>
      <c r="II442" s="123"/>
      <c r="IJ442" s="123"/>
      <c r="IK442" s="123"/>
      <c r="IL442" s="123"/>
      <c r="IM442" s="123"/>
      <c r="IN442" s="123"/>
      <c r="IO442" s="123"/>
      <c r="IP442" s="123"/>
      <c r="IQ442" s="123"/>
      <c r="IR442" s="123"/>
      <c r="IS442" s="123"/>
      <c r="IT442" s="123"/>
      <c r="IU442" s="123"/>
    </row>
    <row r="443" spans="1:255" s="124" customFormat="1" ht="22.25" customHeight="1">
      <c r="A443" s="128"/>
      <c r="B443" s="750"/>
      <c r="C443" s="343" t="s">
        <v>777</v>
      </c>
      <c r="D443" s="344"/>
      <c r="E443" s="345"/>
      <c r="F443" s="123"/>
      <c r="G443" s="123"/>
      <c r="H443" s="401"/>
      <c r="I443" s="123"/>
      <c r="J443" s="123"/>
      <c r="K443" s="123"/>
      <c r="L443" s="123"/>
      <c r="M443" s="123"/>
      <c r="N443" s="123"/>
      <c r="O443" s="123"/>
      <c r="P443" s="123"/>
      <c r="Q443" s="123"/>
      <c r="R443" s="123"/>
      <c r="S443" s="123"/>
      <c r="T443" s="123"/>
      <c r="U443" s="123"/>
      <c r="V443" s="123"/>
      <c r="W443" s="123"/>
      <c r="X443" s="123"/>
      <c r="Y443" s="123"/>
      <c r="Z443" s="123"/>
      <c r="AA443" s="123"/>
      <c r="AB443" s="123"/>
      <c r="AC443" s="123"/>
      <c r="AD443" s="123"/>
      <c r="AE443" s="123"/>
      <c r="AF443" s="123"/>
      <c r="AG443" s="123"/>
      <c r="AH443" s="123"/>
      <c r="AI443" s="123"/>
      <c r="AJ443" s="123"/>
      <c r="AK443" s="123"/>
      <c r="AL443" s="123"/>
      <c r="AM443" s="123"/>
      <c r="AN443" s="123"/>
      <c r="AO443" s="123"/>
      <c r="AP443" s="123"/>
      <c r="AQ443" s="123"/>
      <c r="AR443" s="123"/>
      <c r="AS443" s="123"/>
      <c r="AT443" s="123"/>
      <c r="AU443" s="123"/>
      <c r="AV443" s="123"/>
      <c r="AW443" s="123"/>
      <c r="AX443" s="123"/>
      <c r="AY443" s="123"/>
      <c r="AZ443" s="123"/>
      <c r="BA443" s="123"/>
      <c r="BB443" s="123"/>
      <c r="BC443" s="123"/>
      <c r="BD443" s="123"/>
      <c r="BE443" s="123"/>
      <c r="BF443" s="123"/>
      <c r="BG443" s="123"/>
      <c r="BH443" s="123"/>
      <c r="BI443" s="123"/>
      <c r="BJ443" s="123"/>
      <c r="BK443" s="123"/>
      <c r="BL443" s="123"/>
      <c r="BM443" s="123"/>
      <c r="BN443" s="123"/>
      <c r="BO443" s="123"/>
      <c r="BP443" s="123"/>
      <c r="BQ443" s="123"/>
      <c r="BR443" s="123"/>
      <c r="BS443" s="123"/>
      <c r="BT443" s="123"/>
      <c r="BU443" s="123"/>
      <c r="BV443" s="123"/>
      <c r="BW443" s="123"/>
      <c r="BX443" s="123"/>
      <c r="BY443" s="123"/>
      <c r="BZ443" s="123"/>
      <c r="CA443" s="123"/>
      <c r="CB443" s="123"/>
      <c r="CC443" s="123"/>
      <c r="CD443" s="123"/>
      <c r="CE443" s="123"/>
      <c r="CF443" s="123"/>
      <c r="CG443" s="123"/>
      <c r="CH443" s="123"/>
      <c r="CI443" s="123"/>
      <c r="CJ443" s="123"/>
      <c r="CK443" s="123"/>
      <c r="CL443" s="123"/>
      <c r="CM443" s="123"/>
      <c r="CN443" s="123"/>
      <c r="CO443" s="123"/>
      <c r="CP443" s="123"/>
      <c r="CQ443" s="123"/>
      <c r="CR443" s="123"/>
      <c r="CS443" s="123"/>
      <c r="CT443" s="123"/>
      <c r="CU443" s="123"/>
      <c r="CV443" s="123"/>
      <c r="CW443" s="123"/>
      <c r="CX443" s="123"/>
      <c r="CY443" s="123"/>
      <c r="CZ443" s="123"/>
      <c r="DA443" s="123"/>
      <c r="DB443" s="123"/>
      <c r="DC443" s="123"/>
      <c r="DD443" s="123"/>
      <c r="DE443" s="123"/>
      <c r="DF443" s="123"/>
      <c r="DG443" s="123"/>
      <c r="DH443" s="123"/>
      <c r="DI443" s="123"/>
      <c r="DJ443" s="123"/>
      <c r="DK443" s="123"/>
      <c r="DL443" s="123"/>
      <c r="DM443" s="123"/>
      <c r="DN443" s="123"/>
      <c r="DO443" s="123"/>
      <c r="DP443" s="123"/>
      <c r="DQ443" s="123"/>
      <c r="DR443" s="123"/>
      <c r="DS443" s="123"/>
      <c r="DT443" s="123"/>
      <c r="DU443" s="123"/>
      <c r="DV443" s="123"/>
      <c r="DW443" s="123"/>
      <c r="DX443" s="123"/>
      <c r="DY443" s="123"/>
      <c r="DZ443" s="123"/>
      <c r="EA443" s="123"/>
      <c r="EB443" s="123"/>
      <c r="EC443" s="123"/>
      <c r="ED443" s="123"/>
      <c r="EE443" s="123"/>
      <c r="EF443" s="123"/>
      <c r="EG443" s="123"/>
      <c r="EH443" s="123"/>
      <c r="EI443" s="123"/>
      <c r="EJ443" s="123"/>
      <c r="EK443" s="123"/>
      <c r="EL443" s="123"/>
      <c r="EM443" s="123"/>
      <c r="EN443" s="123"/>
      <c r="EO443" s="123"/>
      <c r="EP443" s="123"/>
      <c r="EQ443" s="123"/>
      <c r="ER443" s="123"/>
      <c r="ES443" s="123"/>
      <c r="ET443" s="123"/>
      <c r="EU443" s="123"/>
      <c r="EV443" s="123"/>
      <c r="EW443" s="123"/>
      <c r="EX443" s="123"/>
      <c r="EY443" s="123"/>
      <c r="EZ443" s="123"/>
      <c r="FA443" s="123"/>
      <c r="FB443" s="123"/>
      <c r="FC443" s="123"/>
      <c r="FD443" s="123"/>
      <c r="FE443" s="123"/>
      <c r="FF443" s="123"/>
      <c r="FG443" s="123"/>
      <c r="FH443" s="123"/>
      <c r="FI443" s="123"/>
      <c r="FJ443" s="123"/>
      <c r="FK443" s="123"/>
      <c r="FL443" s="123"/>
      <c r="FM443" s="123"/>
      <c r="FN443" s="123"/>
      <c r="FO443" s="123"/>
      <c r="FP443" s="123"/>
      <c r="FQ443" s="123"/>
      <c r="FR443" s="123"/>
      <c r="FS443" s="123"/>
      <c r="FT443" s="123"/>
      <c r="FU443" s="123"/>
      <c r="FV443" s="123"/>
      <c r="FW443" s="123"/>
      <c r="FX443" s="123"/>
      <c r="FY443" s="123"/>
      <c r="FZ443" s="123"/>
      <c r="GA443" s="123"/>
      <c r="GB443" s="123"/>
      <c r="GC443" s="123"/>
      <c r="GD443" s="123"/>
      <c r="GE443" s="123"/>
      <c r="GF443" s="123"/>
      <c r="GG443" s="123"/>
      <c r="GH443" s="123"/>
      <c r="GI443" s="123"/>
      <c r="GJ443" s="123"/>
      <c r="GK443" s="123"/>
      <c r="GL443" s="123"/>
      <c r="GM443" s="123"/>
      <c r="GN443" s="123"/>
      <c r="GO443" s="123"/>
      <c r="GP443" s="123"/>
      <c r="GQ443" s="123"/>
      <c r="GR443" s="123"/>
      <c r="GS443" s="123"/>
      <c r="GT443" s="123"/>
      <c r="GU443" s="123"/>
      <c r="GV443" s="123"/>
      <c r="GW443" s="123"/>
      <c r="GX443" s="123"/>
      <c r="GY443" s="123"/>
      <c r="GZ443" s="123"/>
      <c r="HA443" s="123"/>
      <c r="HB443" s="123"/>
      <c r="HC443" s="123"/>
      <c r="HD443" s="123"/>
      <c r="HE443" s="123"/>
      <c r="HF443" s="123"/>
      <c r="HG443" s="123"/>
      <c r="HH443" s="123"/>
      <c r="HI443" s="123"/>
      <c r="HJ443" s="123"/>
      <c r="HK443" s="123"/>
      <c r="HL443" s="123"/>
      <c r="HM443" s="123"/>
      <c r="HN443" s="123"/>
      <c r="HO443" s="123"/>
      <c r="HP443" s="123"/>
      <c r="HQ443" s="123"/>
      <c r="HR443" s="123"/>
      <c r="HS443" s="123"/>
      <c r="HT443" s="123"/>
      <c r="HU443" s="123"/>
      <c r="HV443" s="123"/>
      <c r="HW443" s="123"/>
      <c r="HX443" s="123"/>
      <c r="HY443" s="123"/>
      <c r="HZ443" s="123"/>
      <c r="IA443" s="123"/>
      <c r="IB443" s="123"/>
      <c r="IC443" s="123"/>
      <c r="ID443" s="123"/>
      <c r="IE443" s="123"/>
      <c r="IF443" s="123"/>
      <c r="IG443" s="123"/>
      <c r="IH443" s="123"/>
      <c r="II443" s="123"/>
      <c r="IJ443" s="123"/>
      <c r="IK443" s="123"/>
      <c r="IL443" s="123"/>
      <c r="IM443" s="123"/>
      <c r="IN443" s="123"/>
      <c r="IO443" s="123"/>
      <c r="IP443" s="123"/>
      <c r="IQ443" s="123"/>
      <c r="IR443" s="123"/>
      <c r="IS443" s="123"/>
      <c r="IT443" s="123"/>
      <c r="IU443" s="123"/>
    </row>
    <row r="444" spans="1:255" s="124" customFormat="1" ht="22.25" customHeight="1" thickBot="1">
      <c r="A444" s="128"/>
      <c r="B444" s="346" t="str">
        <f>IF(COUNTIF(E442:E444,"◯")&gt;1,"１つだけ選んでください","")</f>
        <v/>
      </c>
      <c r="C444" s="347" t="s">
        <v>778</v>
      </c>
      <c r="D444" s="133"/>
      <c r="E444" s="348"/>
      <c r="F444" s="123"/>
      <c r="G444" s="123"/>
      <c r="H444" s="401"/>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E444" s="123"/>
      <c r="AF444" s="123"/>
      <c r="AG444" s="123"/>
      <c r="AH444" s="123"/>
      <c r="AI444" s="123"/>
      <c r="AJ444" s="123"/>
      <c r="AK444" s="123"/>
      <c r="AL444" s="123"/>
      <c r="AM444" s="123"/>
      <c r="AN444" s="123"/>
      <c r="AO444" s="123"/>
      <c r="AP444" s="123"/>
      <c r="AQ444" s="123"/>
      <c r="AR444" s="123"/>
      <c r="AS444" s="123"/>
      <c r="AT444" s="123"/>
      <c r="AU444" s="123"/>
      <c r="AV444" s="123"/>
      <c r="AW444" s="123"/>
      <c r="AX444" s="123"/>
      <c r="AY444" s="123"/>
      <c r="AZ444" s="123"/>
      <c r="BA444" s="123"/>
      <c r="BB444" s="123"/>
      <c r="BC444" s="123"/>
      <c r="BD444" s="123"/>
      <c r="BE444" s="123"/>
      <c r="BF444" s="123"/>
      <c r="BG444" s="123"/>
      <c r="BH444" s="123"/>
      <c r="BI444" s="123"/>
      <c r="BJ444" s="123"/>
      <c r="BK444" s="123"/>
      <c r="BL444" s="123"/>
      <c r="BM444" s="123"/>
      <c r="BN444" s="123"/>
      <c r="BO444" s="123"/>
      <c r="BP444" s="123"/>
      <c r="BQ444" s="123"/>
      <c r="BR444" s="123"/>
      <c r="BS444" s="123"/>
      <c r="BT444" s="123"/>
      <c r="BU444" s="123"/>
      <c r="BV444" s="123"/>
      <c r="BW444" s="123"/>
      <c r="BX444" s="123"/>
      <c r="BY444" s="123"/>
      <c r="BZ444" s="123"/>
      <c r="CA444" s="123"/>
      <c r="CB444" s="123"/>
      <c r="CC444" s="123"/>
      <c r="CD444" s="123"/>
      <c r="CE444" s="123"/>
      <c r="CF444" s="123"/>
      <c r="CG444" s="123"/>
      <c r="CH444" s="123"/>
      <c r="CI444" s="123"/>
      <c r="CJ444" s="123"/>
      <c r="CK444" s="123"/>
      <c r="CL444" s="123"/>
      <c r="CM444" s="123"/>
      <c r="CN444" s="123"/>
      <c r="CO444" s="123"/>
      <c r="CP444" s="123"/>
      <c r="CQ444" s="123"/>
      <c r="CR444" s="123"/>
      <c r="CS444" s="123"/>
      <c r="CT444" s="123"/>
      <c r="CU444" s="123"/>
      <c r="CV444" s="123"/>
      <c r="CW444" s="123"/>
      <c r="CX444" s="123"/>
      <c r="CY444" s="123"/>
      <c r="CZ444" s="123"/>
      <c r="DA444" s="123"/>
      <c r="DB444" s="123"/>
      <c r="DC444" s="123"/>
      <c r="DD444" s="123"/>
      <c r="DE444" s="123"/>
      <c r="DF444" s="123"/>
      <c r="DG444" s="123"/>
      <c r="DH444" s="123"/>
      <c r="DI444" s="123"/>
      <c r="DJ444" s="123"/>
      <c r="DK444" s="123"/>
      <c r="DL444" s="123"/>
      <c r="DM444" s="123"/>
      <c r="DN444" s="123"/>
      <c r="DO444" s="123"/>
      <c r="DP444" s="123"/>
      <c r="DQ444" s="123"/>
      <c r="DR444" s="123"/>
      <c r="DS444" s="123"/>
      <c r="DT444" s="123"/>
      <c r="DU444" s="123"/>
      <c r="DV444" s="123"/>
      <c r="DW444" s="123"/>
      <c r="DX444" s="123"/>
      <c r="DY444" s="123"/>
      <c r="DZ444" s="123"/>
      <c r="EA444" s="123"/>
      <c r="EB444" s="123"/>
      <c r="EC444" s="123"/>
      <c r="ED444" s="123"/>
      <c r="EE444" s="123"/>
      <c r="EF444" s="123"/>
      <c r="EG444" s="123"/>
      <c r="EH444" s="123"/>
      <c r="EI444" s="123"/>
      <c r="EJ444" s="123"/>
      <c r="EK444" s="123"/>
      <c r="EL444" s="123"/>
      <c r="EM444" s="123"/>
      <c r="EN444" s="123"/>
      <c r="EO444" s="123"/>
      <c r="EP444" s="123"/>
      <c r="EQ444" s="123"/>
      <c r="ER444" s="123"/>
      <c r="ES444" s="123"/>
      <c r="ET444" s="123"/>
      <c r="EU444" s="123"/>
      <c r="EV444" s="123"/>
      <c r="EW444" s="123"/>
      <c r="EX444" s="123"/>
      <c r="EY444" s="123"/>
      <c r="EZ444" s="123"/>
      <c r="FA444" s="123"/>
      <c r="FB444" s="123"/>
      <c r="FC444" s="123"/>
      <c r="FD444" s="123"/>
      <c r="FE444" s="123"/>
      <c r="FF444" s="123"/>
      <c r="FG444" s="123"/>
      <c r="FH444" s="123"/>
      <c r="FI444" s="123"/>
      <c r="FJ444" s="123"/>
      <c r="FK444" s="123"/>
      <c r="FL444" s="123"/>
      <c r="FM444" s="123"/>
      <c r="FN444" s="123"/>
      <c r="FO444" s="123"/>
      <c r="FP444" s="123"/>
      <c r="FQ444" s="123"/>
      <c r="FR444" s="123"/>
      <c r="FS444" s="123"/>
      <c r="FT444" s="123"/>
      <c r="FU444" s="123"/>
      <c r="FV444" s="123"/>
      <c r="FW444" s="123"/>
      <c r="FX444" s="123"/>
      <c r="FY444" s="123"/>
      <c r="FZ444" s="123"/>
      <c r="GA444" s="123"/>
      <c r="GB444" s="123"/>
      <c r="GC444" s="123"/>
      <c r="GD444" s="123"/>
      <c r="GE444" s="123"/>
      <c r="GF444" s="123"/>
      <c r="GG444" s="123"/>
      <c r="GH444" s="123"/>
      <c r="GI444" s="123"/>
      <c r="GJ444" s="123"/>
      <c r="GK444" s="123"/>
      <c r="GL444" s="123"/>
      <c r="GM444" s="123"/>
      <c r="GN444" s="123"/>
      <c r="GO444" s="123"/>
      <c r="GP444" s="123"/>
      <c r="GQ444" s="123"/>
      <c r="GR444" s="123"/>
      <c r="GS444" s="123"/>
      <c r="GT444" s="123"/>
      <c r="GU444" s="123"/>
      <c r="GV444" s="123"/>
      <c r="GW444" s="123"/>
      <c r="GX444" s="123"/>
      <c r="GY444" s="123"/>
      <c r="GZ444" s="123"/>
      <c r="HA444" s="123"/>
      <c r="HB444" s="123"/>
      <c r="HC444" s="123"/>
      <c r="HD444" s="123"/>
      <c r="HE444" s="123"/>
      <c r="HF444" s="123"/>
      <c r="HG444" s="123"/>
      <c r="HH444" s="123"/>
      <c r="HI444" s="123"/>
      <c r="HJ444" s="123"/>
      <c r="HK444" s="123"/>
      <c r="HL444" s="123"/>
      <c r="HM444" s="123"/>
      <c r="HN444" s="123"/>
      <c r="HO444" s="123"/>
      <c r="HP444" s="123"/>
      <c r="HQ444" s="123"/>
      <c r="HR444" s="123"/>
      <c r="HS444" s="123"/>
      <c r="HT444" s="123"/>
      <c r="HU444" s="123"/>
      <c r="HV444" s="123"/>
      <c r="HW444" s="123"/>
      <c r="HX444" s="123"/>
      <c r="HY444" s="123"/>
      <c r="HZ444" s="123"/>
      <c r="IA444" s="123"/>
      <c r="IB444" s="123"/>
      <c r="IC444" s="123"/>
      <c r="ID444" s="123"/>
      <c r="IE444" s="123"/>
      <c r="IF444" s="123"/>
      <c r="IG444" s="123"/>
      <c r="IH444" s="123"/>
      <c r="II444" s="123"/>
      <c r="IJ444" s="123"/>
      <c r="IK444" s="123"/>
      <c r="IL444" s="123"/>
      <c r="IM444" s="123"/>
      <c r="IN444" s="123"/>
      <c r="IO444" s="123"/>
      <c r="IP444" s="123"/>
      <c r="IQ444" s="123"/>
      <c r="IR444" s="123"/>
      <c r="IS444" s="123"/>
      <c r="IT444" s="123"/>
      <c r="IU444" s="123"/>
    </row>
    <row r="445" spans="1:255" s="124" customFormat="1" ht="22.25" customHeight="1">
      <c r="A445" s="128"/>
      <c r="B445" s="749" t="s">
        <v>761</v>
      </c>
      <c r="C445" s="341" t="s">
        <v>776</v>
      </c>
      <c r="D445" s="132"/>
      <c r="E445" s="342"/>
      <c r="F445" s="123"/>
      <c r="G445" s="123"/>
      <c r="H445" s="401" t="str">
        <f>IF($E$32="◯","併設している","併設していない")</f>
        <v>併設していない</v>
      </c>
      <c r="I445" s="123"/>
      <c r="J445" s="123"/>
      <c r="K445" s="123"/>
      <c r="L445" s="123"/>
      <c r="M445" s="123"/>
      <c r="N445" s="123"/>
      <c r="O445" s="123"/>
      <c r="P445" s="123"/>
      <c r="Q445" s="123"/>
      <c r="R445" s="123"/>
      <c r="S445" s="123"/>
      <c r="T445" s="123"/>
      <c r="U445" s="123"/>
      <c r="V445" s="123"/>
      <c r="W445" s="123"/>
      <c r="X445" s="123"/>
      <c r="Y445" s="123"/>
      <c r="Z445" s="123"/>
      <c r="AA445" s="123"/>
      <c r="AB445" s="123"/>
      <c r="AC445" s="123"/>
      <c r="AD445" s="123"/>
      <c r="AE445" s="123"/>
      <c r="AF445" s="123"/>
      <c r="AG445" s="123"/>
      <c r="AH445" s="123"/>
      <c r="AI445" s="123"/>
      <c r="AJ445" s="123"/>
      <c r="AK445" s="123"/>
      <c r="AL445" s="123"/>
      <c r="AM445" s="123"/>
      <c r="AN445" s="123"/>
      <c r="AO445" s="123"/>
      <c r="AP445" s="123"/>
      <c r="AQ445" s="123"/>
      <c r="AR445" s="123"/>
      <c r="AS445" s="123"/>
      <c r="AT445" s="123"/>
      <c r="AU445" s="123"/>
      <c r="AV445" s="123"/>
      <c r="AW445" s="123"/>
      <c r="AX445" s="123"/>
      <c r="AY445" s="123"/>
      <c r="AZ445" s="123"/>
      <c r="BA445" s="123"/>
      <c r="BB445" s="123"/>
      <c r="BC445" s="123"/>
      <c r="BD445" s="123"/>
      <c r="BE445" s="123"/>
      <c r="BF445" s="123"/>
      <c r="BG445" s="123"/>
      <c r="BH445" s="123"/>
      <c r="BI445" s="123"/>
      <c r="BJ445" s="123"/>
      <c r="BK445" s="123"/>
      <c r="BL445" s="123"/>
      <c r="BM445" s="123"/>
      <c r="BN445" s="123"/>
      <c r="BO445" s="123"/>
      <c r="BP445" s="123"/>
      <c r="BQ445" s="123"/>
      <c r="BR445" s="123"/>
      <c r="BS445" s="123"/>
      <c r="BT445" s="123"/>
      <c r="BU445" s="123"/>
      <c r="BV445" s="123"/>
      <c r="BW445" s="123"/>
      <c r="BX445" s="123"/>
      <c r="BY445" s="123"/>
      <c r="BZ445" s="123"/>
      <c r="CA445" s="123"/>
      <c r="CB445" s="123"/>
      <c r="CC445" s="123"/>
      <c r="CD445" s="123"/>
      <c r="CE445" s="123"/>
      <c r="CF445" s="123"/>
      <c r="CG445" s="123"/>
      <c r="CH445" s="123"/>
      <c r="CI445" s="123"/>
      <c r="CJ445" s="123"/>
      <c r="CK445" s="123"/>
      <c r="CL445" s="123"/>
      <c r="CM445" s="123"/>
      <c r="CN445" s="123"/>
      <c r="CO445" s="123"/>
      <c r="CP445" s="123"/>
      <c r="CQ445" s="123"/>
      <c r="CR445" s="123"/>
      <c r="CS445" s="123"/>
      <c r="CT445" s="123"/>
      <c r="CU445" s="123"/>
      <c r="CV445" s="123"/>
      <c r="CW445" s="123"/>
      <c r="CX445" s="123"/>
      <c r="CY445" s="123"/>
      <c r="CZ445" s="123"/>
      <c r="DA445" s="123"/>
      <c r="DB445" s="123"/>
      <c r="DC445" s="123"/>
      <c r="DD445" s="123"/>
      <c r="DE445" s="123"/>
      <c r="DF445" s="123"/>
      <c r="DG445" s="123"/>
      <c r="DH445" s="123"/>
      <c r="DI445" s="123"/>
      <c r="DJ445" s="123"/>
      <c r="DK445" s="123"/>
      <c r="DL445" s="123"/>
      <c r="DM445" s="123"/>
      <c r="DN445" s="123"/>
      <c r="DO445" s="123"/>
      <c r="DP445" s="123"/>
      <c r="DQ445" s="123"/>
      <c r="DR445" s="123"/>
      <c r="DS445" s="123"/>
      <c r="DT445" s="123"/>
      <c r="DU445" s="123"/>
      <c r="DV445" s="123"/>
      <c r="DW445" s="123"/>
      <c r="DX445" s="123"/>
      <c r="DY445" s="123"/>
      <c r="DZ445" s="123"/>
      <c r="EA445" s="123"/>
      <c r="EB445" s="123"/>
      <c r="EC445" s="123"/>
      <c r="ED445" s="123"/>
      <c r="EE445" s="123"/>
      <c r="EF445" s="123"/>
      <c r="EG445" s="123"/>
      <c r="EH445" s="123"/>
      <c r="EI445" s="123"/>
      <c r="EJ445" s="123"/>
      <c r="EK445" s="123"/>
      <c r="EL445" s="123"/>
      <c r="EM445" s="123"/>
      <c r="EN445" s="123"/>
      <c r="EO445" s="123"/>
      <c r="EP445" s="123"/>
      <c r="EQ445" s="123"/>
      <c r="ER445" s="123"/>
      <c r="ES445" s="123"/>
      <c r="ET445" s="123"/>
      <c r="EU445" s="123"/>
      <c r="EV445" s="123"/>
      <c r="EW445" s="123"/>
      <c r="EX445" s="123"/>
      <c r="EY445" s="123"/>
      <c r="EZ445" s="123"/>
      <c r="FA445" s="123"/>
      <c r="FB445" s="123"/>
      <c r="FC445" s="123"/>
      <c r="FD445" s="123"/>
      <c r="FE445" s="123"/>
      <c r="FF445" s="123"/>
      <c r="FG445" s="123"/>
      <c r="FH445" s="123"/>
      <c r="FI445" s="123"/>
      <c r="FJ445" s="123"/>
      <c r="FK445" s="123"/>
      <c r="FL445" s="123"/>
      <c r="FM445" s="123"/>
      <c r="FN445" s="123"/>
      <c r="FO445" s="123"/>
      <c r="FP445" s="123"/>
      <c r="FQ445" s="123"/>
      <c r="FR445" s="123"/>
      <c r="FS445" s="123"/>
      <c r="FT445" s="123"/>
      <c r="FU445" s="123"/>
      <c r="FV445" s="123"/>
      <c r="FW445" s="123"/>
      <c r="FX445" s="123"/>
      <c r="FY445" s="123"/>
      <c r="FZ445" s="123"/>
      <c r="GA445" s="123"/>
      <c r="GB445" s="123"/>
      <c r="GC445" s="123"/>
      <c r="GD445" s="123"/>
      <c r="GE445" s="123"/>
      <c r="GF445" s="123"/>
      <c r="GG445" s="123"/>
      <c r="GH445" s="123"/>
      <c r="GI445" s="123"/>
      <c r="GJ445" s="123"/>
      <c r="GK445" s="123"/>
      <c r="GL445" s="123"/>
      <c r="GM445" s="123"/>
      <c r="GN445" s="123"/>
      <c r="GO445" s="123"/>
      <c r="GP445" s="123"/>
      <c r="GQ445" s="123"/>
      <c r="GR445" s="123"/>
      <c r="GS445" s="123"/>
      <c r="GT445" s="123"/>
      <c r="GU445" s="123"/>
      <c r="GV445" s="123"/>
      <c r="GW445" s="123"/>
      <c r="GX445" s="123"/>
      <c r="GY445" s="123"/>
      <c r="GZ445" s="123"/>
      <c r="HA445" s="123"/>
      <c r="HB445" s="123"/>
      <c r="HC445" s="123"/>
      <c r="HD445" s="123"/>
      <c r="HE445" s="123"/>
      <c r="HF445" s="123"/>
      <c r="HG445" s="123"/>
      <c r="HH445" s="123"/>
      <c r="HI445" s="123"/>
      <c r="HJ445" s="123"/>
      <c r="HK445" s="123"/>
      <c r="HL445" s="123"/>
      <c r="HM445" s="123"/>
      <c r="HN445" s="123"/>
      <c r="HO445" s="123"/>
      <c r="HP445" s="123"/>
      <c r="HQ445" s="123"/>
      <c r="HR445" s="123"/>
      <c r="HS445" s="123"/>
      <c r="HT445" s="123"/>
      <c r="HU445" s="123"/>
      <c r="HV445" s="123"/>
      <c r="HW445" s="123"/>
      <c r="HX445" s="123"/>
      <c r="HY445" s="123"/>
      <c r="HZ445" s="123"/>
      <c r="IA445" s="123"/>
      <c r="IB445" s="123"/>
      <c r="IC445" s="123"/>
      <c r="ID445" s="123"/>
      <c r="IE445" s="123"/>
      <c r="IF445" s="123"/>
      <c r="IG445" s="123"/>
      <c r="IH445" s="123"/>
      <c r="II445" s="123"/>
      <c r="IJ445" s="123"/>
      <c r="IK445" s="123"/>
      <c r="IL445" s="123"/>
      <c r="IM445" s="123"/>
      <c r="IN445" s="123"/>
      <c r="IO445" s="123"/>
      <c r="IP445" s="123"/>
      <c r="IQ445" s="123"/>
      <c r="IR445" s="123"/>
      <c r="IS445" s="123"/>
      <c r="IT445" s="123"/>
      <c r="IU445" s="123"/>
    </row>
    <row r="446" spans="1:255" s="124" customFormat="1" ht="22.25" customHeight="1">
      <c r="A446" s="128"/>
      <c r="B446" s="750"/>
      <c r="C446" s="343" t="s">
        <v>777</v>
      </c>
      <c r="D446" s="344"/>
      <c r="E446" s="345"/>
      <c r="F446" s="123"/>
      <c r="G446" s="123"/>
      <c r="H446" s="401"/>
      <c r="I446" s="123"/>
      <c r="J446" s="123"/>
      <c r="K446" s="123"/>
      <c r="L446" s="123"/>
      <c r="M446" s="123"/>
      <c r="N446" s="123"/>
      <c r="O446" s="123"/>
      <c r="P446" s="123"/>
      <c r="Q446" s="123"/>
      <c r="R446" s="123"/>
      <c r="S446" s="123"/>
      <c r="T446" s="123"/>
      <c r="U446" s="123"/>
      <c r="V446" s="123"/>
      <c r="W446" s="123"/>
      <c r="X446" s="123"/>
      <c r="Y446" s="123"/>
      <c r="Z446" s="123"/>
      <c r="AA446" s="123"/>
      <c r="AB446" s="123"/>
      <c r="AC446" s="123"/>
      <c r="AD446" s="123"/>
      <c r="AE446" s="123"/>
      <c r="AF446" s="123"/>
      <c r="AG446" s="123"/>
      <c r="AH446" s="123"/>
      <c r="AI446" s="123"/>
      <c r="AJ446" s="123"/>
      <c r="AK446" s="123"/>
      <c r="AL446" s="123"/>
      <c r="AM446" s="123"/>
      <c r="AN446" s="123"/>
      <c r="AO446" s="123"/>
      <c r="AP446" s="123"/>
      <c r="AQ446" s="123"/>
      <c r="AR446" s="123"/>
      <c r="AS446" s="123"/>
      <c r="AT446" s="123"/>
      <c r="AU446" s="123"/>
      <c r="AV446" s="123"/>
      <c r="AW446" s="123"/>
      <c r="AX446" s="123"/>
      <c r="AY446" s="123"/>
      <c r="AZ446" s="123"/>
      <c r="BA446" s="123"/>
      <c r="BB446" s="123"/>
      <c r="BC446" s="123"/>
      <c r="BD446" s="123"/>
      <c r="BE446" s="123"/>
      <c r="BF446" s="123"/>
      <c r="BG446" s="123"/>
      <c r="BH446" s="123"/>
      <c r="BI446" s="123"/>
      <c r="BJ446" s="123"/>
      <c r="BK446" s="123"/>
      <c r="BL446" s="123"/>
      <c r="BM446" s="123"/>
      <c r="BN446" s="123"/>
      <c r="BO446" s="123"/>
      <c r="BP446" s="123"/>
      <c r="BQ446" s="123"/>
      <c r="BR446" s="123"/>
      <c r="BS446" s="123"/>
      <c r="BT446" s="123"/>
      <c r="BU446" s="123"/>
      <c r="BV446" s="123"/>
      <c r="BW446" s="123"/>
      <c r="BX446" s="123"/>
      <c r="BY446" s="123"/>
      <c r="BZ446" s="123"/>
      <c r="CA446" s="123"/>
      <c r="CB446" s="123"/>
      <c r="CC446" s="123"/>
      <c r="CD446" s="123"/>
      <c r="CE446" s="123"/>
      <c r="CF446" s="123"/>
      <c r="CG446" s="123"/>
      <c r="CH446" s="123"/>
      <c r="CI446" s="123"/>
      <c r="CJ446" s="123"/>
      <c r="CK446" s="123"/>
      <c r="CL446" s="123"/>
      <c r="CM446" s="123"/>
      <c r="CN446" s="123"/>
      <c r="CO446" s="123"/>
      <c r="CP446" s="123"/>
      <c r="CQ446" s="123"/>
      <c r="CR446" s="123"/>
      <c r="CS446" s="123"/>
      <c r="CT446" s="123"/>
      <c r="CU446" s="123"/>
      <c r="CV446" s="123"/>
      <c r="CW446" s="123"/>
      <c r="CX446" s="123"/>
      <c r="CY446" s="123"/>
      <c r="CZ446" s="123"/>
      <c r="DA446" s="123"/>
      <c r="DB446" s="123"/>
      <c r="DC446" s="123"/>
      <c r="DD446" s="123"/>
      <c r="DE446" s="123"/>
      <c r="DF446" s="123"/>
      <c r="DG446" s="123"/>
      <c r="DH446" s="123"/>
      <c r="DI446" s="123"/>
      <c r="DJ446" s="123"/>
      <c r="DK446" s="123"/>
      <c r="DL446" s="123"/>
      <c r="DM446" s="123"/>
      <c r="DN446" s="123"/>
      <c r="DO446" s="123"/>
      <c r="DP446" s="123"/>
      <c r="DQ446" s="123"/>
      <c r="DR446" s="123"/>
      <c r="DS446" s="123"/>
      <c r="DT446" s="123"/>
      <c r="DU446" s="123"/>
      <c r="DV446" s="123"/>
      <c r="DW446" s="123"/>
      <c r="DX446" s="123"/>
      <c r="DY446" s="123"/>
      <c r="DZ446" s="123"/>
      <c r="EA446" s="123"/>
      <c r="EB446" s="123"/>
      <c r="EC446" s="123"/>
      <c r="ED446" s="123"/>
      <c r="EE446" s="123"/>
      <c r="EF446" s="123"/>
      <c r="EG446" s="123"/>
      <c r="EH446" s="123"/>
      <c r="EI446" s="123"/>
      <c r="EJ446" s="123"/>
      <c r="EK446" s="123"/>
      <c r="EL446" s="123"/>
      <c r="EM446" s="123"/>
      <c r="EN446" s="123"/>
      <c r="EO446" s="123"/>
      <c r="EP446" s="123"/>
      <c r="EQ446" s="123"/>
      <c r="ER446" s="123"/>
      <c r="ES446" s="123"/>
      <c r="ET446" s="123"/>
      <c r="EU446" s="123"/>
      <c r="EV446" s="123"/>
      <c r="EW446" s="123"/>
      <c r="EX446" s="123"/>
      <c r="EY446" s="123"/>
      <c r="EZ446" s="123"/>
      <c r="FA446" s="123"/>
      <c r="FB446" s="123"/>
      <c r="FC446" s="123"/>
      <c r="FD446" s="123"/>
      <c r="FE446" s="123"/>
      <c r="FF446" s="123"/>
      <c r="FG446" s="123"/>
      <c r="FH446" s="123"/>
      <c r="FI446" s="123"/>
      <c r="FJ446" s="123"/>
      <c r="FK446" s="123"/>
      <c r="FL446" s="123"/>
      <c r="FM446" s="123"/>
      <c r="FN446" s="123"/>
      <c r="FO446" s="123"/>
      <c r="FP446" s="123"/>
      <c r="FQ446" s="123"/>
      <c r="FR446" s="123"/>
      <c r="FS446" s="123"/>
      <c r="FT446" s="123"/>
      <c r="FU446" s="123"/>
      <c r="FV446" s="123"/>
      <c r="FW446" s="123"/>
      <c r="FX446" s="123"/>
      <c r="FY446" s="123"/>
      <c r="FZ446" s="123"/>
      <c r="GA446" s="123"/>
      <c r="GB446" s="123"/>
      <c r="GC446" s="123"/>
      <c r="GD446" s="123"/>
      <c r="GE446" s="123"/>
      <c r="GF446" s="123"/>
      <c r="GG446" s="123"/>
      <c r="GH446" s="123"/>
      <c r="GI446" s="123"/>
      <c r="GJ446" s="123"/>
      <c r="GK446" s="123"/>
      <c r="GL446" s="123"/>
      <c r="GM446" s="123"/>
      <c r="GN446" s="123"/>
      <c r="GO446" s="123"/>
      <c r="GP446" s="123"/>
      <c r="GQ446" s="123"/>
      <c r="GR446" s="123"/>
      <c r="GS446" s="123"/>
      <c r="GT446" s="123"/>
      <c r="GU446" s="123"/>
      <c r="GV446" s="123"/>
      <c r="GW446" s="123"/>
      <c r="GX446" s="123"/>
      <c r="GY446" s="123"/>
      <c r="GZ446" s="123"/>
      <c r="HA446" s="123"/>
      <c r="HB446" s="123"/>
      <c r="HC446" s="123"/>
      <c r="HD446" s="123"/>
      <c r="HE446" s="123"/>
      <c r="HF446" s="123"/>
      <c r="HG446" s="123"/>
      <c r="HH446" s="123"/>
      <c r="HI446" s="123"/>
      <c r="HJ446" s="123"/>
      <c r="HK446" s="123"/>
      <c r="HL446" s="123"/>
      <c r="HM446" s="123"/>
      <c r="HN446" s="123"/>
      <c r="HO446" s="123"/>
      <c r="HP446" s="123"/>
      <c r="HQ446" s="123"/>
      <c r="HR446" s="123"/>
      <c r="HS446" s="123"/>
      <c r="HT446" s="123"/>
      <c r="HU446" s="123"/>
      <c r="HV446" s="123"/>
      <c r="HW446" s="123"/>
      <c r="HX446" s="123"/>
      <c r="HY446" s="123"/>
      <c r="HZ446" s="123"/>
      <c r="IA446" s="123"/>
      <c r="IB446" s="123"/>
      <c r="IC446" s="123"/>
      <c r="ID446" s="123"/>
      <c r="IE446" s="123"/>
      <c r="IF446" s="123"/>
      <c r="IG446" s="123"/>
      <c r="IH446" s="123"/>
      <c r="II446" s="123"/>
      <c r="IJ446" s="123"/>
      <c r="IK446" s="123"/>
      <c r="IL446" s="123"/>
      <c r="IM446" s="123"/>
      <c r="IN446" s="123"/>
      <c r="IO446" s="123"/>
      <c r="IP446" s="123"/>
      <c r="IQ446" s="123"/>
      <c r="IR446" s="123"/>
      <c r="IS446" s="123"/>
      <c r="IT446" s="123"/>
      <c r="IU446" s="123"/>
    </row>
    <row r="447" spans="1:255" s="124" customFormat="1" ht="22.25" customHeight="1" thickBot="1">
      <c r="A447" s="128"/>
      <c r="B447" s="346" t="str">
        <f>IF(COUNTIF(E445:E447,"◯")&gt;1,"１つだけ選んでください","")</f>
        <v/>
      </c>
      <c r="C447" s="347" t="s">
        <v>778</v>
      </c>
      <c r="D447" s="133"/>
      <c r="E447" s="348"/>
      <c r="F447" s="123"/>
      <c r="G447" s="123"/>
      <c r="H447" s="401"/>
      <c r="I447" s="123"/>
      <c r="J447" s="123"/>
      <c r="K447" s="123"/>
      <c r="L447" s="123"/>
      <c r="M447" s="123"/>
      <c r="N447" s="123"/>
      <c r="O447" s="123"/>
      <c r="P447" s="123"/>
      <c r="Q447" s="123"/>
      <c r="R447" s="123"/>
      <c r="S447" s="123"/>
      <c r="T447" s="123"/>
      <c r="U447" s="123"/>
      <c r="V447" s="123"/>
      <c r="W447" s="123"/>
      <c r="X447" s="123"/>
      <c r="Y447" s="123"/>
      <c r="Z447" s="123"/>
      <c r="AA447" s="123"/>
      <c r="AB447" s="123"/>
      <c r="AC447" s="123"/>
      <c r="AD447" s="123"/>
      <c r="AE447" s="123"/>
      <c r="AF447" s="123"/>
      <c r="AG447" s="123"/>
      <c r="AH447" s="123"/>
      <c r="AI447" s="123"/>
      <c r="AJ447" s="123"/>
      <c r="AK447" s="123"/>
      <c r="AL447" s="123"/>
      <c r="AM447" s="123"/>
      <c r="AN447" s="123"/>
      <c r="AO447" s="123"/>
      <c r="AP447" s="123"/>
      <c r="AQ447" s="123"/>
      <c r="AR447" s="123"/>
      <c r="AS447" s="123"/>
      <c r="AT447" s="123"/>
      <c r="AU447" s="123"/>
      <c r="AV447" s="123"/>
      <c r="AW447" s="123"/>
      <c r="AX447" s="123"/>
      <c r="AY447" s="123"/>
      <c r="AZ447" s="123"/>
      <c r="BA447" s="123"/>
      <c r="BB447" s="123"/>
      <c r="BC447" s="123"/>
      <c r="BD447" s="123"/>
      <c r="BE447" s="123"/>
      <c r="BF447" s="123"/>
      <c r="BG447" s="123"/>
      <c r="BH447" s="123"/>
      <c r="BI447" s="123"/>
      <c r="BJ447" s="123"/>
      <c r="BK447" s="123"/>
      <c r="BL447" s="123"/>
      <c r="BM447" s="123"/>
      <c r="BN447" s="123"/>
      <c r="BO447" s="123"/>
      <c r="BP447" s="123"/>
      <c r="BQ447" s="123"/>
      <c r="BR447" s="123"/>
      <c r="BS447" s="123"/>
      <c r="BT447" s="123"/>
      <c r="BU447" s="123"/>
      <c r="BV447" s="123"/>
      <c r="BW447" s="123"/>
      <c r="BX447" s="123"/>
      <c r="BY447" s="123"/>
      <c r="BZ447" s="123"/>
      <c r="CA447" s="123"/>
      <c r="CB447" s="123"/>
      <c r="CC447" s="123"/>
      <c r="CD447" s="123"/>
      <c r="CE447" s="123"/>
      <c r="CF447" s="123"/>
      <c r="CG447" s="123"/>
      <c r="CH447" s="123"/>
      <c r="CI447" s="123"/>
      <c r="CJ447" s="123"/>
      <c r="CK447" s="123"/>
      <c r="CL447" s="123"/>
      <c r="CM447" s="123"/>
      <c r="CN447" s="123"/>
      <c r="CO447" s="123"/>
      <c r="CP447" s="123"/>
      <c r="CQ447" s="123"/>
      <c r="CR447" s="123"/>
      <c r="CS447" s="123"/>
      <c r="CT447" s="123"/>
      <c r="CU447" s="123"/>
      <c r="CV447" s="123"/>
      <c r="CW447" s="123"/>
      <c r="CX447" s="123"/>
      <c r="CY447" s="123"/>
      <c r="CZ447" s="123"/>
      <c r="DA447" s="123"/>
      <c r="DB447" s="123"/>
      <c r="DC447" s="123"/>
      <c r="DD447" s="123"/>
      <c r="DE447" s="123"/>
      <c r="DF447" s="123"/>
      <c r="DG447" s="123"/>
      <c r="DH447" s="123"/>
      <c r="DI447" s="123"/>
      <c r="DJ447" s="123"/>
      <c r="DK447" s="123"/>
      <c r="DL447" s="123"/>
      <c r="DM447" s="123"/>
      <c r="DN447" s="123"/>
      <c r="DO447" s="123"/>
      <c r="DP447" s="123"/>
      <c r="DQ447" s="123"/>
      <c r="DR447" s="123"/>
      <c r="DS447" s="123"/>
      <c r="DT447" s="123"/>
      <c r="DU447" s="123"/>
      <c r="DV447" s="123"/>
      <c r="DW447" s="123"/>
      <c r="DX447" s="123"/>
      <c r="DY447" s="123"/>
      <c r="DZ447" s="123"/>
      <c r="EA447" s="123"/>
      <c r="EB447" s="123"/>
      <c r="EC447" s="123"/>
      <c r="ED447" s="123"/>
      <c r="EE447" s="123"/>
      <c r="EF447" s="123"/>
      <c r="EG447" s="123"/>
      <c r="EH447" s="123"/>
      <c r="EI447" s="123"/>
      <c r="EJ447" s="123"/>
      <c r="EK447" s="123"/>
      <c r="EL447" s="123"/>
      <c r="EM447" s="123"/>
      <c r="EN447" s="123"/>
      <c r="EO447" s="123"/>
      <c r="EP447" s="123"/>
      <c r="EQ447" s="123"/>
      <c r="ER447" s="123"/>
      <c r="ES447" s="123"/>
      <c r="ET447" s="123"/>
      <c r="EU447" s="123"/>
      <c r="EV447" s="123"/>
      <c r="EW447" s="123"/>
      <c r="EX447" s="123"/>
      <c r="EY447" s="123"/>
      <c r="EZ447" s="123"/>
      <c r="FA447" s="123"/>
      <c r="FB447" s="123"/>
      <c r="FC447" s="123"/>
      <c r="FD447" s="123"/>
      <c r="FE447" s="123"/>
      <c r="FF447" s="123"/>
      <c r="FG447" s="123"/>
      <c r="FH447" s="123"/>
      <c r="FI447" s="123"/>
      <c r="FJ447" s="123"/>
      <c r="FK447" s="123"/>
      <c r="FL447" s="123"/>
      <c r="FM447" s="123"/>
      <c r="FN447" s="123"/>
      <c r="FO447" s="123"/>
      <c r="FP447" s="123"/>
      <c r="FQ447" s="123"/>
      <c r="FR447" s="123"/>
      <c r="FS447" s="123"/>
      <c r="FT447" s="123"/>
      <c r="FU447" s="123"/>
      <c r="FV447" s="123"/>
      <c r="FW447" s="123"/>
      <c r="FX447" s="123"/>
      <c r="FY447" s="123"/>
      <c r="FZ447" s="123"/>
      <c r="GA447" s="123"/>
      <c r="GB447" s="123"/>
      <c r="GC447" s="123"/>
      <c r="GD447" s="123"/>
      <c r="GE447" s="123"/>
      <c r="GF447" s="123"/>
      <c r="GG447" s="123"/>
      <c r="GH447" s="123"/>
      <c r="GI447" s="123"/>
      <c r="GJ447" s="123"/>
      <c r="GK447" s="123"/>
      <c r="GL447" s="123"/>
      <c r="GM447" s="123"/>
      <c r="GN447" s="123"/>
      <c r="GO447" s="123"/>
      <c r="GP447" s="123"/>
      <c r="GQ447" s="123"/>
      <c r="GR447" s="123"/>
      <c r="GS447" s="123"/>
      <c r="GT447" s="123"/>
      <c r="GU447" s="123"/>
      <c r="GV447" s="123"/>
      <c r="GW447" s="123"/>
      <c r="GX447" s="123"/>
      <c r="GY447" s="123"/>
      <c r="GZ447" s="123"/>
      <c r="HA447" s="123"/>
      <c r="HB447" s="123"/>
      <c r="HC447" s="123"/>
      <c r="HD447" s="123"/>
      <c r="HE447" s="123"/>
      <c r="HF447" s="123"/>
      <c r="HG447" s="123"/>
      <c r="HH447" s="123"/>
      <c r="HI447" s="123"/>
      <c r="HJ447" s="123"/>
      <c r="HK447" s="123"/>
      <c r="HL447" s="123"/>
      <c r="HM447" s="123"/>
      <c r="HN447" s="123"/>
      <c r="HO447" s="123"/>
      <c r="HP447" s="123"/>
      <c r="HQ447" s="123"/>
      <c r="HR447" s="123"/>
      <c r="HS447" s="123"/>
      <c r="HT447" s="123"/>
      <c r="HU447" s="123"/>
      <c r="HV447" s="123"/>
      <c r="HW447" s="123"/>
      <c r="HX447" s="123"/>
      <c r="HY447" s="123"/>
      <c r="HZ447" s="123"/>
      <c r="IA447" s="123"/>
      <c r="IB447" s="123"/>
      <c r="IC447" s="123"/>
      <c r="ID447" s="123"/>
      <c r="IE447" s="123"/>
      <c r="IF447" s="123"/>
      <c r="IG447" s="123"/>
      <c r="IH447" s="123"/>
      <c r="II447" s="123"/>
      <c r="IJ447" s="123"/>
      <c r="IK447" s="123"/>
      <c r="IL447" s="123"/>
      <c r="IM447" s="123"/>
      <c r="IN447" s="123"/>
      <c r="IO447" s="123"/>
      <c r="IP447" s="123"/>
      <c r="IQ447" s="123"/>
      <c r="IR447" s="123"/>
      <c r="IS447" s="123"/>
      <c r="IT447" s="123"/>
      <c r="IU447" s="123"/>
    </row>
    <row r="448" spans="1:255" s="124" customFormat="1" ht="22.25" customHeight="1">
      <c r="A448" s="128"/>
      <c r="B448" s="749" t="s">
        <v>647</v>
      </c>
      <c r="C448" s="341" t="s">
        <v>776</v>
      </c>
      <c r="D448" s="132"/>
      <c r="E448" s="342"/>
      <c r="F448" s="123"/>
      <c r="G448" s="123"/>
      <c r="H448" s="401" t="str">
        <f>IF($E$27="◯","併設している","併設していない")</f>
        <v>併設していない</v>
      </c>
      <c r="I448" s="123"/>
      <c r="J448" s="123"/>
      <c r="K448" s="123"/>
      <c r="L448" s="123"/>
      <c r="M448" s="123"/>
      <c r="N448" s="123"/>
      <c r="O448" s="123"/>
      <c r="P448" s="123"/>
      <c r="Q448" s="123"/>
      <c r="R448" s="123"/>
      <c r="S448" s="123"/>
      <c r="T448" s="123"/>
      <c r="U448" s="123"/>
      <c r="V448" s="123"/>
      <c r="W448" s="123"/>
      <c r="X448" s="123"/>
      <c r="Y448" s="123"/>
      <c r="Z448" s="123"/>
      <c r="AA448" s="123"/>
      <c r="AB448" s="123"/>
      <c r="AC448" s="123"/>
      <c r="AD448" s="123"/>
      <c r="AE448" s="123"/>
      <c r="AF448" s="123"/>
      <c r="AG448" s="123"/>
      <c r="AH448" s="123"/>
      <c r="AI448" s="123"/>
      <c r="AJ448" s="123"/>
      <c r="AK448" s="123"/>
      <c r="AL448" s="123"/>
      <c r="AM448" s="123"/>
      <c r="AN448" s="123"/>
      <c r="AO448" s="123"/>
      <c r="AP448" s="123"/>
      <c r="AQ448" s="123"/>
      <c r="AR448" s="123"/>
      <c r="AS448" s="123"/>
      <c r="AT448" s="123"/>
      <c r="AU448" s="123"/>
      <c r="AV448" s="123"/>
      <c r="AW448" s="123"/>
      <c r="AX448" s="123"/>
      <c r="AY448" s="123"/>
      <c r="AZ448" s="123"/>
      <c r="BA448" s="123"/>
      <c r="BB448" s="123"/>
      <c r="BC448" s="123"/>
      <c r="BD448" s="123"/>
      <c r="BE448" s="123"/>
      <c r="BF448" s="123"/>
      <c r="BG448" s="123"/>
      <c r="BH448" s="123"/>
      <c r="BI448" s="123"/>
      <c r="BJ448" s="123"/>
      <c r="BK448" s="123"/>
      <c r="BL448" s="123"/>
      <c r="BM448" s="123"/>
      <c r="BN448" s="123"/>
      <c r="BO448" s="123"/>
      <c r="BP448" s="123"/>
      <c r="BQ448" s="123"/>
      <c r="BR448" s="123"/>
      <c r="BS448" s="123"/>
      <c r="BT448" s="123"/>
      <c r="BU448" s="123"/>
      <c r="BV448" s="123"/>
      <c r="BW448" s="123"/>
      <c r="BX448" s="123"/>
      <c r="BY448" s="123"/>
      <c r="BZ448" s="123"/>
      <c r="CA448" s="123"/>
      <c r="CB448" s="123"/>
      <c r="CC448" s="123"/>
      <c r="CD448" s="123"/>
      <c r="CE448" s="123"/>
      <c r="CF448" s="123"/>
      <c r="CG448" s="123"/>
      <c r="CH448" s="123"/>
      <c r="CI448" s="123"/>
      <c r="CJ448" s="123"/>
      <c r="CK448" s="123"/>
      <c r="CL448" s="123"/>
      <c r="CM448" s="123"/>
      <c r="CN448" s="123"/>
      <c r="CO448" s="123"/>
      <c r="CP448" s="123"/>
      <c r="CQ448" s="123"/>
      <c r="CR448" s="123"/>
      <c r="CS448" s="123"/>
      <c r="CT448" s="123"/>
      <c r="CU448" s="123"/>
      <c r="CV448" s="123"/>
      <c r="CW448" s="123"/>
      <c r="CX448" s="123"/>
      <c r="CY448" s="123"/>
      <c r="CZ448" s="123"/>
      <c r="DA448" s="123"/>
      <c r="DB448" s="123"/>
      <c r="DC448" s="123"/>
      <c r="DD448" s="123"/>
      <c r="DE448" s="123"/>
      <c r="DF448" s="123"/>
      <c r="DG448" s="123"/>
      <c r="DH448" s="123"/>
      <c r="DI448" s="123"/>
      <c r="DJ448" s="123"/>
      <c r="DK448" s="123"/>
      <c r="DL448" s="123"/>
      <c r="DM448" s="123"/>
      <c r="DN448" s="123"/>
      <c r="DO448" s="123"/>
      <c r="DP448" s="123"/>
      <c r="DQ448" s="123"/>
      <c r="DR448" s="123"/>
      <c r="DS448" s="123"/>
      <c r="DT448" s="123"/>
      <c r="DU448" s="123"/>
      <c r="DV448" s="123"/>
      <c r="DW448" s="123"/>
      <c r="DX448" s="123"/>
      <c r="DY448" s="123"/>
      <c r="DZ448" s="123"/>
      <c r="EA448" s="123"/>
      <c r="EB448" s="123"/>
      <c r="EC448" s="123"/>
      <c r="ED448" s="123"/>
      <c r="EE448" s="123"/>
      <c r="EF448" s="123"/>
      <c r="EG448" s="123"/>
      <c r="EH448" s="123"/>
      <c r="EI448" s="123"/>
      <c r="EJ448" s="123"/>
      <c r="EK448" s="123"/>
      <c r="EL448" s="123"/>
      <c r="EM448" s="123"/>
      <c r="EN448" s="123"/>
      <c r="EO448" s="123"/>
      <c r="EP448" s="123"/>
      <c r="EQ448" s="123"/>
      <c r="ER448" s="123"/>
      <c r="ES448" s="123"/>
      <c r="ET448" s="123"/>
      <c r="EU448" s="123"/>
      <c r="EV448" s="123"/>
      <c r="EW448" s="123"/>
      <c r="EX448" s="123"/>
      <c r="EY448" s="123"/>
      <c r="EZ448" s="123"/>
      <c r="FA448" s="123"/>
      <c r="FB448" s="123"/>
      <c r="FC448" s="123"/>
      <c r="FD448" s="123"/>
      <c r="FE448" s="123"/>
      <c r="FF448" s="123"/>
      <c r="FG448" s="123"/>
      <c r="FH448" s="123"/>
      <c r="FI448" s="123"/>
      <c r="FJ448" s="123"/>
      <c r="FK448" s="123"/>
      <c r="FL448" s="123"/>
      <c r="FM448" s="123"/>
      <c r="FN448" s="123"/>
      <c r="FO448" s="123"/>
      <c r="FP448" s="123"/>
      <c r="FQ448" s="123"/>
      <c r="FR448" s="123"/>
      <c r="FS448" s="123"/>
      <c r="FT448" s="123"/>
      <c r="FU448" s="123"/>
      <c r="FV448" s="123"/>
      <c r="FW448" s="123"/>
      <c r="FX448" s="123"/>
      <c r="FY448" s="123"/>
      <c r="FZ448" s="123"/>
      <c r="GA448" s="123"/>
      <c r="GB448" s="123"/>
      <c r="GC448" s="123"/>
      <c r="GD448" s="123"/>
      <c r="GE448" s="123"/>
      <c r="GF448" s="123"/>
      <c r="GG448" s="123"/>
      <c r="GH448" s="123"/>
      <c r="GI448" s="123"/>
      <c r="GJ448" s="123"/>
      <c r="GK448" s="123"/>
      <c r="GL448" s="123"/>
      <c r="GM448" s="123"/>
      <c r="GN448" s="123"/>
      <c r="GO448" s="123"/>
      <c r="GP448" s="123"/>
      <c r="GQ448" s="123"/>
      <c r="GR448" s="123"/>
      <c r="GS448" s="123"/>
      <c r="GT448" s="123"/>
      <c r="GU448" s="123"/>
      <c r="GV448" s="123"/>
      <c r="GW448" s="123"/>
      <c r="GX448" s="123"/>
      <c r="GY448" s="123"/>
      <c r="GZ448" s="123"/>
      <c r="HA448" s="123"/>
      <c r="HB448" s="123"/>
      <c r="HC448" s="123"/>
      <c r="HD448" s="123"/>
      <c r="HE448" s="123"/>
      <c r="HF448" s="123"/>
      <c r="HG448" s="123"/>
      <c r="HH448" s="123"/>
      <c r="HI448" s="123"/>
      <c r="HJ448" s="123"/>
      <c r="HK448" s="123"/>
      <c r="HL448" s="123"/>
      <c r="HM448" s="123"/>
      <c r="HN448" s="123"/>
      <c r="HO448" s="123"/>
      <c r="HP448" s="123"/>
      <c r="HQ448" s="123"/>
      <c r="HR448" s="123"/>
      <c r="HS448" s="123"/>
      <c r="HT448" s="123"/>
      <c r="HU448" s="123"/>
      <c r="HV448" s="123"/>
      <c r="HW448" s="123"/>
      <c r="HX448" s="123"/>
      <c r="HY448" s="123"/>
      <c r="HZ448" s="123"/>
      <c r="IA448" s="123"/>
      <c r="IB448" s="123"/>
      <c r="IC448" s="123"/>
      <c r="ID448" s="123"/>
      <c r="IE448" s="123"/>
      <c r="IF448" s="123"/>
      <c r="IG448" s="123"/>
      <c r="IH448" s="123"/>
      <c r="II448" s="123"/>
      <c r="IJ448" s="123"/>
      <c r="IK448" s="123"/>
      <c r="IL448" s="123"/>
      <c r="IM448" s="123"/>
      <c r="IN448" s="123"/>
      <c r="IO448" s="123"/>
      <c r="IP448" s="123"/>
      <c r="IQ448" s="123"/>
      <c r="IR448" s="123"/>
      <c r="IS448" s="123"/>
      <c r="IT448" s="123"/>
      <c r="IU448" s="123"/>
    </row>
    <row r="449" spans="1:255" s="124" customFormat="1" ht="22.25" customHeight="1">
      <c r="A449" s="128"/>
      <c r="B449" s="750"/>
      <c r="C449" s="343" t="s">
        <v>777</v>
      </c>
      <c r="D449" s="344"/>
      <c r="E449" s="345"/>
      <c r="F449" s="123"/>
      <c r="G449" s="123"/>
      <c r="H449" s="401"/>
      <c r="I449" s="123"/>
      <c r="J449" s="123"/>
      <c r="K449" s="123"/>
      <c r="L449" s="123"/>
      <c r="M449" s="123"/>
      <c r="N449" s="123"/>
      <c r="O449" s="123"/>
      <c r="P449" s="123"/>
      <c r="Q449" s="123"/>
      <c r="R449" s="123"/>
      <c r="S449" s="123"/>
      <c r="T449" s="123"/>
      <c r="U449" s="123"/>
      <c r="V449" s="123"/>
      <c r="W449" s="123"/>
      <c r="X449" s="123"/>
      <c r="Y449" s="123"/>
      <c r="Z449" s="123"/>
      <c r="AA449" s="123"/>
      <c r="AB449" s="123"/>
      <c r="AC449" s="123"/>
      <c r="AD449" s="123"/>
      <c r="AE449" s="123"/>
      <c r="AF449" s="123"/>
      <c r="AG449" s="123"/>
      <c r="AH449" s="123"/>
      <c r="AI449" s="123"/>
      <c r="AJ449" s="123"/>
      <c r="AK449" s="123"/>
      <c r="AL449" s="123"/>
      <c r="AM449" s="123"/>
      <c r="AN449" s="123"/>
      <c r="AO449" s="123"/>
      <c r="AP449" s="123"/>
      <c r="AQ449" s="123"/>
      <c r="AR449" s="123"/>
      <c r="AS449" s="123"/>
      <c r="AT449" s="123"/>
      <c r="AU449" s="123"/>
      <c r="AV449" s="123"/>
      <c r="AW449" s="123"/>
      <c r="AX449" s="123"/>
      <c r="AY449" s="123"/>
      <c r="AZ449" s="123"/>
      <c r="BA449" s="123"/>
      <c r="BB449" s="123"/>
      <c r="BC449" s="123"/>
      <c r="BD449" s="123"/>
      <c r="BE449" s="123"/>
      <c r="BF449" s="123"/>
      <c r="BG449" s="123"/>
      <c r="BH449" s="123"/>
      <c r="BI449" s="123"/>
      <c r="BJ449" s="123"/>
      <c r="BK449" s="123"/>
      <c r="BL449" s="123"/>
      <c r="BM449" s="123"/>
      <c r="BN449" s="123"/>
      <c r="BO449" s="123"/>
      <c r="BP449" s="123"/>
      <c r="BQ449" s="123"/>
      <c r="BR449" s="123"/>
      <c r="BS449" s="123"/>
      <c r="BT449" s="123"/>
      <c r="BU449" s="123"/>
      <c r="BV449" s="123"/>
      <c r="BW449" s="123"/>
      <c r="BX449" s="123"/>
      <c r="BY449" s="123"/>
      <c r="BZ449" s="123"/>
      <c r="CA449" s="123"/>
      <c r="CB449" s="123"/>
      <c r="CC449" s="123"/>
      <c r="CD449" s="123"/>
      <c r="CE449" s="123"/>
      <c r="CF449" s="123"/>
      <c r="CG449" s="123"/>
      <c r="CH449" s="123"/>
      <c r="CI449" s="123"/>
      <c r="CJ449" s="123"/>
      <c r="CK449" s="123"/>
      <c r="CL449" s="123"/>
      <c r="CM449" s="123"/>
      <c r="CN449" s="123"/>
      <c r="CO449" s="123"/>
      <c r="CP449" s="123"/>
      <c r="CQ449" s="123"/>
      <c r="CR449" s="123"/>
      <c r="CS449" s="123"/>
      <c r="CT449" s="123"/>
      <c r="CU449" s="123"/>
      <c r="CV449" s="123"/>
      <c r="CW449" s="123"/>
      <c r="CX449" s="123"/>
      <c r="CY449" s="123"/>
      <c r="CZ449" s="123"/>
      <c r="DA449" s="123"/>
      <c r="DB449" s="123"/>
      <c r="DC449" s="123"/>
      <c r="DD449" s="123"/>
      <c r="DE449" s="123"/>
      <c r="DF449" s="123"/>
      <c r="DG449" s="123"/>
      <c r="DH449" s="123"/>
      <c r="DI449" s="123"/>
      <c r="DJ449" s="123"/>
      <c r="DK449" s="123"/>
      <c r="DL449" s="123"/>
      <c r="DM449" s="123"/>
      <c r="DN449" s="123"/>
      <c r="DO449" s="123"/>
      <c r="DP449" s="123"/>
      <c r="DQ449" s="123"/>
      <c r="DR449" s="123"/>
      <c r="DS449" s="123"/>
      <c r="DT449" s="123"/>
      <c r="DU449" s="123"/>
      <c r="DV449" s="123"/>
      <c r="DW449" s="123"/>
      <c r="DX449" s="123"/>
      <c r="DY449" s="123"/>
      <c r="DZ449" s="123"/>
      <c r="EA449" s="123"/>
      <c r="EB449" s="123"/>
      <c r="EC449" s="123"/>
      <c r="ED449" s="123"/>
      <c r="EE449" s="123"/>
      <c r="EF449" s="123"/>
      <c r="EG449" s="123"/>
      <c r="EH449" s="123"/>
      <c r="EI449" s="123"/>
      <c r="EJ449" s="123"/>
      <c r="EK449" s="123"/>
      <c r="EL449" s="123"/>
      <c r="EM449" s="123"/>
      <c r="EN449" s="123"/>
      <c r="EO449" s="123"/>
      <c r="EP449" s="123"/>
      <c r="EQ449" s="123"/>
      <c r="ER449" s="123"/>
      <c r="ES449" s="123"/>
      <c r="ET449" s="123"/>
      <c r="EU449" s="123"/>
      <c r="EV449" s="123"/>
      <c r="EW449" s="123"/>
      <c r="EX449" s="123"/>
      <c r="EY449" s="123"/>
      <c r="EZ449" s="123"/>
      <c r="FA449" s="123"/>
      <c r="FB449" s="123"/>
      <c r="FC449" s="123"/>
      <c r="FD449" s="123"/>
      <c r="FE449" s="123"/>
      <c r="FF449" s="123"/>
      <c r="FG449" s="123"/>
      <c r="FH449" s="123"/>
      <c r="FI449" s="123"/>
      <c r="FJ449" s="123"/>
      <c r="FK449" s="123"/>
      <c r="FL449" s="123"/>
      <c r="FM449" s="123"/>
      <c r="FN449" s="123"/>
      <c r="FO449" s="123"/>
      <c r="FP449" s="123"/>
      <c r="FQ449" s="123"/>
      <c r="FR449" s="123"/>
      <c r="FS449" s="123"/>
      <c r="FT449" s="123"/>
      <c r="FU449" s="123"/>
      <c r="FV449" s="123"/>
      <c r="FW449" s="123"/>
      <c r="FX449" s="123"/>
      <c r="FY449" s="123"/>
      <c r="FZ449" s="123"/>
      <c r="GA449" s="123"/>
      <c r="GB449" s="123"/>
      <c r="GC449" s="123"/>
      <c r="GD449" s="123"/>
      <c r="GE449" s="123"/>
      <c r="GF449" s="123"/>
      <c r="GG449" s="123"/>
      <c r="GH449" s="123"/>
      <c r="GI449" s="123"/>
      <c r="GJ449" s="123"/>
      <c r="GK449" s="123"/>
      <c r="GL449" s="123"/>
      <c r="GM449" s="123"/>
      <c r="GN449" s="123"/>
      <c r="GO449" s="123"/>
      <c r="GP449" s="123"/>
      <c r="GQ449" s="123"/>
      <c r="GR449" s="123"/>
      <c r="GS449" s="123"/>
      <c r="GT449" s="123"/>
      <c r="GU449" s="123"/>
      <c r="GV449" s="123"/>
      <c r="GW449" s="123"/>
      <c r="GX449" s="123"/>
      <c r="GY449" s="123"/>
      <c r="GZ449" s="123"/>
      <c r="HA449" s="123"/>
      <c r="HB449" s="123"/>
      <c r="HC449" s="123"/>
      <c r="HD449" s="123"/>
      <c r="HE449" s="123"/>
      <c r="HF449" s="123"/>
      <c r="HG449" s="123"/>
      <c r="HH449" s="123"/>
      <c r="HI449" s="123"/>
      <c r="HJ449" s="123"/>
      <c r="HK449" s="123"/>
      <c r="HL449" s="123"/>
      <c r="HM449" s="123"/>
      <c r="HN449" s="123"/>
      <c r="HO449" s="123"/>
      <c r="HP449" s="123"/>
      <c r="HQ449" s="123"/>
      <c r="HR449" s="123"/>
      <c r="HS449" s="123"/>
      <c r="HT449" s="123"/>
      <c r="HU449" s="123"/>
      <c r="HV449" s="123"/>
      <c r="HW449" s="123"/>
      <c r="HX449" s="123"/>
      <c r="HY449" s="123"/>
      <c r="HZ449" s="123"/>
      <c r="IA449" s="123"/>
      <c r="IB449" s="123"/>
      <c r="IC449" s="123"/>
      <c r="ID449" s="123"/>
      <c r="IE449" s="123"/>
      <c r="IF449" s="123"/>
      <c r="IG449" s="123"/>
      <c r="IH449" s="123"/>
      <c r="II449" s="123"/>
      <c r="IJ449" s="123"/>
      <c r="IK449" s="123"/>
      <c r="IL449" s="123"/>
      <c r="IM449" s="123"/>
      <c r="IN449" s="123"/>
      <c r="IO449" s="123"/>
      <c r="IP449" s="123"/>
      <c r="IQ449" s="123"/>
      <c r="IR449" s="123"/>
      <c r="IS449" s="123"/>
      <c r="IT449" s="123"/>
      <c r="IU449" s="123"/>
    </row>
    <row r="450" spans="1:255" s="124" customFormat="1" ht="22.25" customHeight="1" thickBot="1">
      <c r="A450" s="128"/>
      <c r="B450" s="346" t="str">
        <f>IF(COUNTIF(E448:E450,"◯")&gt;1,"１つだけ選んでください","")</f>
        <v/>
      </c>
      <c r="C450" s="347" t="s">
        <v>778</v>
      </c>
      <c r="D450" s="133"/>
      <c r="E450" s="348"/>
      <c r="F450" s="123"/>
      <c r="G450" s="123"/>
      <c r="H450" s="401"/>
      <c r="I450" s="123"/>
      <c r="J450" s="123"/>
      <c r="K450" s="123"/>
      <c r="L450" s="123"/>
      <c r="M450" s="123"/>
      <c r="N450" s="123"/>
      <c r="O450" s="123"/>
      <c r="P450" s="123"/>
      <c r="Q450" s="123"/>
      <c r="R450" s="123"/>
      <c r="S450" s="123"/>
      <c r="T450" s="123"/>
      <c r="U450" s="123"/>
      <c r="V450" s="123"/>
      <c r="W450" s="123"/>
      <c r="X450" s="123"/>
      <c r="Y450" s="123"/>
      <c r="Z450" s="123"/>
      <c r="AA450" s="123"/>
      <c r="AB450" s="123"/>
      <c r="AC450" s="123"/>
      <c r="AD450" s="123"/>
      <c r="AE450" s="123"/>
      <c r="AF450" s="123"/>
      <c r="AG450" s="123"/>
      <c r="AH450" s="123"/>
      <c r="AI450" s="123"/>
      <c r="AJ450" s="123"/>
      <c r="AK450" s="123"/>
      <c r="AL450" s="123"/>
      <c r="AM450" s="123"/>
      <c r="AN450" s="123"/>
      <c r="AO450" s="123"/>
      <c r="AP450" s="123"/>
      <c r="AQ450" s="123"/>
      <c r="AR450" s="123"/>
      <c r="AS450" s="123"/>
      <c r="AT450" s="123"/>
      <c r="AU450" s="123"/>
      <c r="AV450" s="123"/>
      <c r="AW450" s="123"/>
      <c r="AX450" s="123"/>
      <c r="AY450" s="123"/>
      <c r="AZ450" s="123"/>
      <c r="BA450" s="123"/>
      <c r="BB450" s="123"/>
      <c r="BC450" s="123"/>
      <c r="BD450" s="123"/>
      <c r="BE450" s="123"/>
      <c r="BF450" s="123"/>
      <c r="BG450" s="123"/>
      <c r="BH450" s="123"/>
      <c r="BI450" s="123"/>
      <c r="BJ450" s="123"/>
      <c r="BK450" s="123"/>
      <c r="BL450" s="123"/>
      <c r="BM450" s="123"/>
      <c r="BN450" s="123"/>
      <c r="BO450" s="123"/>
      <c r="BP450" s="123"/>
      <c r="BQ450" s="123"/>
      <c r="BR450" s="123"/>
      <c r="BS450" s="123"/>
      <c r="BT450" s="123"/>
      <c r="BU450" s="123"/>
      <c r="BV450" s="123"/>
      <c r="BW450" s="123"/>
      <c r="BX450" s="123"/>
      <c r="BY450" s="123"/>
      <c r="BZ450" s="123"/>
      <c r="CA450" s="123"/>
      <c r="CB450" s="123"/>
      <c r="CC450" s="123"/>
      <c r="CD450" s="123"/>
      <c r="CE450" s="123"/>
      <c r="CF450" s="123"/>
      <c r="CG450" s="123"/>
      <c r="CH450" s="123"/>
      <c r="CI450" s="123"/>
      <c r="CJ450" s="123"/>
      <c r="CK450" s="123"/>
      <c r="CL450" s="123"/>
      <c r="CM450" s="123"/>
      <c r="CN450" s="123"/>
      <c r="CO450" s="123"/>
      <c r="CP450" s="123"/>
      <c r="CQ450" s="123"/>
      <c r="CR450" s="123"/>
      <c r="CS450" s="123"/>
      <c r="CT450" s="123"/>
      <c r="CU450" s="123"/>
      <c r="CV450" s="123"/>
      <c r="CW450" s="123"/>
      <c r="CX450" s="123"/>
      <c r="CY450" s="123"/>
      <c r="CZ450" s="123"/>
      <c r="DA450" s="123"/>
      <c r="DB450" s="123"/>
      <c r="DC450" s="123"/>
      <c r="DD450" s="123"/>
      <c r="DE450" s="123"/>
      <c r="DF450" s="123"/>
      <c r="DG450" s="123"/>
      <c r="DH450" s="123"/>
      <c r="DI450" s="123"/>
      <c r="DJ450" s="123"/>
      <c r="DK450" s="123"/>
      <c r="DL450" s="123"/>
      <c r="DM450" s="123"/>
      <c r="DN450" s="123"/>
      <c r="DO450" s="123"/>
      <c r="DP450" s="123"/>
      <c r="DQ450" s="123"/>
      <c r="DR450" s="123"/>
      <c r="DS450" s="123"/>
      <c r="DT450" s="123"/>
      <c r="DU450" s="123"/>
      <c r="DV450" s="123"/>
      <c r="DW450" s="123"/>
      <c r="DX450" s="123"/>
      <c r="DY450" s="123"/>
      <c r="DZ450" s="123"/>
      <c r="EA450" s="123"/>
      <c r="EB450" s="123"/>
      <c r="EC450" s="123"/>
      <c r="ED450" s="123"/>
      <c r="EE450" s="123"/>
      <c r="EF450" s="123"/>
      <c r="EG450" s="123"/>
      <c r="EH450" s="123"/>
      <c r="EI450" s="123"/>
      <c r="EJ450" s="123"/>
      <c r="EK450" s="123"/>
      <c r="EL450" s="123"/>
      <c r="EM450" s="123"/>
      <c r="EN450" s="123"/>
      <c r="EO450" s="123"/>
      <c r="EP450" s="123"/>
      <c r="EQ450" s="123"/>
      <c r="ER450" s="123"/>
      <c r="ES450" s="123"/>
      <c r="ET450" s="123"/>
      <c r="EU450" s="123"/>
      <c r="EV450" s="123"/>
      <c r="EW450" s="123"/>
      <c r="EX450" s="123"/>
      <c r="EY450" s="123"/>
      <c r="EZ450" s="123"/>
      <c r="FA450" s="123"/>
      <c r="FB450" s="123"/>
      <c r="FC450" s="123"/>
      <c r="FD450" s="123"/>
      <c r="FE450" s="123"/>
      <c r="FF450" s="123"/>
      <c r="FG450" s="123"/>
      <c r="FH450" s="123"/>
      <c r="FI450" s="123"/>
      <c r="FJ450" s="123"/>
      <c r="FK450" s="123"/>
      <c r="FL450" s="123"/>
      <c r="FM450" s="123"/>
      <c r="FN450" s="123"/>
      <c r="FO450" s="123"/>
      <c r="FP450" s="123"/>
      <c r="FQ450" s="123"/>
      <c r="FR450" s="123"/>
      <c r="FS450" s="123"/>
      <c r="FT450" s="123"/>
      <c r="FU450" s="123"/>
      <c r="FV450" s="123"/>
      <c r="FW450" s="123"/>
      <c r="FX450" s="123"/>
      <c r="FY450" s="123"/>
      <c r="FZ450" s="123"/>
      <c r="GA450" s="123"/>
      <c r="GB450" s="123"/>
      <c r="GC450" s="123"/>
      <c r="GD450" s="123"/>
      <c r="GE450" s="123"/>
      <c r="GF450" s="123"/>
      <c r="GG450" s="123"/>
      <c r="GH450" s="123"/>
      <c r="GI450" s="123"/>
      <c r="GJ450" s="123"/>
      <c r="GK450" s="123"/>
      <c r="GL450" s="123"/>
      <c r="GM450" s="123"/>
      <c r="GN450" s="123"/>
      <c r="GO450" s="123"/>
      <c r="GP450" s="123"/>
      <c r="GQ450" s="123"/>
      <c r="GR450" s="123"/>
      <c r="GS450" s="123"/>
      <c r="GT450" s="123"/>
      <c r="GU450" s="123"/>
      <c r="GV450" s="123"/>
      <c r="GW450" s="123"/>
      <c r="GX450" s="123"/>
      <c r="GY450" s="123"/>
      <c r="GZ450" s="123"/>
      <c r="HA450" s="123"/>
      <c r="HB450" s="123"/>
      <c r="HC450" s="123"/>
      <c r="HD450" s="123"/>
      <c r="HE450" s="123"/>
      <c r="HF450" s="123"/>
      <c r="HG450" s="123"/>
      <c r="HH450" s="123"/>
      <c r="HI450" s="123"/>
      <c r="HJ450" s="123"/>
      <c r="HK450" s="123"/>
      <c r="HL450" s="123"/>
      <c r="HM450" s="123"/>
      <c r="HN450" s="123"/>
      <c r="HO450" s="123"/>
      <c r="HP450" s="123"/>
      <c r="HQ450" s="123"/>
      <c r="HR450" s="123"/>
      <c r="HS450" s="123"/>
      <c r="HT450" s="123"/>
      <c r="HU450" s="123"/>
      <c r="HV450" s="123"/>
      <c r="HW450" s="123"/>
      <c r="HX450" s="123"/>
      <c r="HY450" s="123"/>
      <c r="HZ450" s="123"/>
      <c r="IA450" s="123"/>
      <c r="IB450" s="123"/>
      <c r="IC450" s="123"/>
      <c r="ID450" s="123"/>
      <c r="IE450" s="123"/>
      <c r="IF450" s="123"/>
      <c r="IG450" s="123"/>
      <c r="IH450" s="123"/>
      <c r="II450" s="123"/>
      <c r="IJ450" s="123"/>
      <c r="IK450" s="123"/>
      <c r="IL450" s="123"/>
      <c r="IM450" s="123"/>
      <c r="IN450" s="123"/>
      <c r="IO450" s="123"/>
      <c r="IP450" s="123"/>
      <c r="IQ450" s="123"/>
      <c r="IR450" s="123"/>
      <c r="IS450" s="123"/>
      <c r="IT450" s="123"/>
      <c r="IU450" s="123"/>
    </row>
    <row r="451" spans="1:255" s="124" customFormat="1" ht="22.25" customHeight="1">
      <c r="A451" s="128"/>
      <c r="B451" s="749" t="s">
        <v>762</v>
      </c>
      <c r="C451" s="341" t="s">
        <v>776</v>
      </c>
      <c r="D451" s="132"/>
      <c r="E451" s="342"/>
      <c r="F451" s="123"/>
      <c r="G451" s="123"/>
      <c r="H451" s="401" t="str">
        <f>IF($E$28="◯","併設している","併設していない")</f>
        <v>併設していない</v>
      </c>
      <c r="I451" s="123"/>
      <c r="J451" s="123"/>
      <c r="K451" s="123"/>
      <c r="L451" s="123"/>
      <c r="M451" s="123"/>
      <c r="N451" s="123"/>
      <c r="O451" s="123"/>
      <c r="P451" s="123"/>
      <c r="Q451" s="123"/>
      <c r="R451" s="123"/>
      <c r="S451" s="123"/>
      <c r="T451" s="123"/>
      <c r="U451" s="123"/>
      <c r="V451" s="123"/>
      <c r="W451" s="123"/>
      <c r="X451" s="123"/>
      <c r="Y451" s="123"/>
      <c r="Z451" s="123"/>
      <c r="AA451" s="123"/>
      <c r="AB451" s="123"/>
      <c r="AC451" s="123"/>
      <c r="AD451" s="123"/>
      <c r="AE451" s="123"/>
      <c r="AF451" s="123"/>
      <c r="AG451" s="123"/>
      <c r="AH451" s="123"/>
      <c r="AI451" s="123"/>
      <c r="AJ451" s="123"/>
      <c r="AK451" s="123"/>
      <c r="AL451" s="123"/>
      <c r="AM451" s="123"/>
      <c r="AN451" s="123"/>
      <c r="AO451" s="123"/>
      <c r="AP451" s="123"/>
      <c r="AQ451" s="123"/>
      <c r="AR451" s="123"/>
      <c r="AS451" s="123"/>
      <c r="AT451" s="123"/>
      <c r="AU451" s="123"/>
      <c r="AV451" s="123"/>
      <c r="AW451" s="123"/>
      <c r="AX451" s="123"/>
      <c r="AY451" s="123"/>
      <c r="AZ451" s="123"/>
      <c r="BA451" s="123"/>
      <c r="BB451" s="123"/>
      <c r="BC451" s="123"/>
      <c r="BD451" s="123"/>
      <c r="BE451" s="123"/>
      <c r="BF451" s="123"/>
      <c r="BG451" s="123"/>
      <c r="BH451" s="123"/>
      <c r="BI451" s="123"/>
      <c r="BJ451" s="123"/>
      <c r="BK451" s="123"/>
      <c r="BL451" s="123"/>
      <c r="BM451" s="123"/>
      <c r="BN451" s="123"/>
      <c r="BO451" s="123"/>
      <c r="BP451" s="123"/>
      <c r="BQ451" s="123"/>
      <c r="BR451" s="123"/>
      <c r="BS451" s="123"/>
      <c r="BT451" s="123"/>
      <c r="BU451" s="123"/>
      <c r="BV451" s="123"/>
      <c r="BW451" s="123"/>
      <c r="BX451" s="123"/>
      <c r="BY451" s="123"/>
      <c r="BZ451" s="123"/>
      <c r="CA451" s="123"/>
      <c r="CB451" s="123"/>
      <c r="CC451" s="123"/>
      <c r="CD451" s="123"/>
      <c r="CE451" s="123"/>
      <c r="CF451" s="123"/>
      <c r="CG451" s="123"/>
      <c r="CH451" s="123"/>
      <c r="CI451" s="123"/>
      <c r="CJ451" s="123"/>
      <c r="CK451" s="123"/>
      <c r="CL451" s="123"/>
      <c r="CM451" s="123"/>
      <c r="CN451" s="123"/>
      <c r="CO451" s="123"/>
      <c r="CP451" s="123"/>
      <c r="CQ451" s="123"/>
      <c r="CR451" s="123"/>
      <c r="CS451" s="123"/>
      <c r="CT451" s="123"/>
      <c r="CU451" s="123"/>
      <c r="CV451" s="123"/>
      <c r="CW451" s="123"/>
      <c r="CX451" s="123"/>
      <c r="CY451" s="123"/>
      <c r="CZ451" s="123"/>
      <c r="DA451" s="123"/>
      <c r="DB451" s="123"/>
      <c r="DC451" s="123"/>
      <c r="DD451" s="123"/>
      <c r="DE451" s="123"/>
      <c r="DF451" s="123"/>
      <c r="DG451" s="123"/>
      <c r="DH451" s="123"/>
      <c r="DI451" s="123"/>
      <c r="DJ451" s="123"/>
      <c r="DK451" s="123"/>
      <c r="DL451" s="123"/>
      <c r="DM451" s="123"/>
      <c r="DN451" s="123"/>
      <c r="DO451" s="123"/>
      <c r="DP451" s="123"/>
      <c r="DQ451" s="123"/>
      <c r="DR451" s="123"/>
      <c r="DS451" s="123"/>
      <c r="DT451" s="123"/>
      <c r="DU451" s="123"/>
      <c r="DV451" s="123"/>
      <c r="DW451" s="123"/>
      <c r="DX451" s="123"/>
      <c r="DY451" s="123"/>
      <c r="DZ451" s="123"/>
      <c r="EA451" s="123"/>
      <c r="EB451" s="123"/>
      <c r="EC451" s="123"/>
      <c r="ED451" s="123"/>
      <c r="EE451" s="123"/>
      <c r="EF451" s="123"/>
      <c r="EG451" s="123"/>
      <c r="EH451" s="123"/>
      <c r="EI451" s="123"/>
      <c r="EJ451" s="123"/>
      <c r="EK451" s="123"/>
      <c r="EL451" s="123"/>
      <c r="EM451" s="123"/>
      <c r="EN451" s="123"/>
      <c r="EO451" s="123"/>
      <c r="EP451" s="123"/>
      <c r="EQ451" s="123"/>
      <c r="ER451" s="123"/>
      <c r="ES451" s="123"/>
      <c r="ET451" s="123"/>
      <c r="EU451" s="123"/>
      <c r="EV451" s="123"/>
      <c r="EW451" s="123"/>
      <c r="EX451" s="123"/>
      <c r="EY451" s="123"/>
      <c r="EZ451" s="123"/>
      <c r="FA451" s="123"/>
      <c r="FB451" s="123"/>
      <c r="FC451" s="123"/>
      <c r="FD451" s="123"/>
      <c r="FE451" s="123"/>
      <c r="FF451" s="123"/>
      <c r="FG451" s="123"/>
      <c r="FH451" s="123"/>
      <c r="FI451" s="123"/>
      <c r="FJ451" s="123"/>
      <c r="FK451" s="123"/>
      <c r="FL451" s="123"/>
      <c r="FM451" s="123"/>
      <c r="FN451" s="123"/>
      <c r="FO451" s="123"/>
      <c r="FP451" s="123"/>
      <c r="FQ451" s="123"/>
      <c r="FR451" s="123"/>
      <c r="FS451" s="123"/>
      <c r="FT451" s="123"/>
      <c r="FU451" s="123"/>
      <c r="FV451" s="123"/>
      <c r="FW451" s="123"/>
      <c r="FX451" s="123"/>
      <c r="FY451" s="123"/>
      <c r="FZ451" s="123"/>
      <c r="GA451" s="123"/>
      <c r="GB451" s="123"/>
      <c r="GC451" s="123"/>
      <c r="GD451" s="123"/>
      <c r="GE451" s="123"/>
      <c r="GF451" s="123"/>
      <c r="GG451" s="123"/>
      <c r="GH451" s="123"/>
      <c r="GI451" s="123"/>
      <c r="GJ451" s="123"/>
      <c r="GK451" s="123"/>
      <c r="GL451" s="123"/>
      <c r="GM451" s="123"/>
      <c r="GN451" s="123"/>
      <c r="GO451" s="123"/>
      <c r="GP451" s="123"/>
      <c r="GQ451" s="123"/>
      <c r="GR451" s="123"/>
      <c r="GS451" s="123"/>
      <c r="GT451" s="123"/>
      <c r="GU451" s="123"/>
      <c r="GV451" s="123"/>
      <c r="GW451" s="123"/>
      <c r="GX451" s="123"/>
      <c r="GY451" s="123"/>
      <c r="GZ451" s="123"/>
      <c r="HA451" s="123"/>
      <c r="HB451" s="123"/>
      <c r="HC451" s="123"/>
      <c r="HD451" s="123"/>
      <c r="HE451" s="123"/>
      <c r="HF451" s="123"/>
      <c r="HG451" s="123"/>
      <c r="HH451" s="123"/>
      <c r="HI451" s="123"/>
      <c r="HJ451" s="123"/>
      <c r="HK451" s="123"/>
      <c r="HL451" s="123"/>
      <c r="HM451" s="123"/>
      <c r="HN451" s="123"/>
      <c r="HO451" s="123"/>
      <c r="HP451" s="123"/>
      <c r="HQ451" s="123"/>
      <c r="HR451" s="123"/>
      <c r="HS451" s="123"/>
      <c r="HT451" s="123"/>
      <c r="HU451" s="123"/>
      <c r="HV451" s="123"/>
      <c r="HW451" s="123"/>
      <c r="HX451" s="123"/>
      <c r="HY451" s="123"/>
      <c r="HZ451" s="123"/>
      <c r="IA451" s="123"/>
      <c r="IB451" s="123"/>
      <c r="IC451" s="123"/>
      <c r="ID451" s="123"/>
      <c r="IE451" s="123"/>
      <c r="IF451" s="123"/>
      <c r="IG451" s="123"/>
      <c r="IH451" s="123"/>
      <c r="II451" s="123"/>
      <c r="IJ451" s="123"/>
      <c r="IK451" s="123"/>
      <c r="IL451" s="123"/>
      <c r="IM451" s="123"/>
      <c r="IN451" s="123"/>
      <c r="IO451" s="123"/>
      <c r="IP451" s="123"/>
      <c r="IQ451" s="123"/>
      <c r="IR451" s="123"/>
      <c r="IS451" s="123"/>
      <c r="IT451" s="123"/>
      <c r="IU451" s="123"/>
    </row>
    <row r="452" spans="1:255" s="124" customFormat="1" ht="22.25" customHeight="1">
      <c r="A452" s="128"/>
      <c r="B452" s="750"/>
      <c r="C452" s="343" t="s">
        <v>777</v>
      </c>
      <c r="D452" s="344"/>
      <c r="E452" s="345"/>
      <c r="F452" s="123"/>
      <c r="G452" s="123"/>
      <c r="H452" s="401"/>
      <c r="I452" s="123"/>
      <c r="J452" s="123"/>
      <c r="K452" s="123"/>
      <c r="L452" s="123"/>
      <c r="M452" s="123"/>
      <c r="N452" s="123"/>
      <c r="O452" s="123"/>
      <c r="P452" s="123"/>
      <c r="Q452" s="123"/>
      <c r="R452" s="123"/>
      <c r="S452" s="123"/>
      <c r="T452" s="123"/>
      <c r="U452" s="123"/>
      <c r="V452" s="123"/>
      <c r="W452" s="123"/>
      <c r="X452" s="123"/>
      <c r="Y452" s="123"/>
      <c r="Z452" s="123"/>
      <c r="AA452" s="123"/>
      <c r="AB452" s="123"/>
      <c r="AC452" s="123"/>
      <c r="AD452" s="123"/>
      <c r="AE452" s="123"/>
      <c r="AF452" s="123"/>
      <c r="AG452" s="123"/>
      <c r="AH452" s="123"/>
      <c r="AI452" s="123"/>
      <c r="AJ452" s="123"/>
      <c r="AK452" s="123"/>
      <c r="AL452" s="123"/>
      <c r="AM452" s="123"/>
      <c r="AN452" s="123"/>
      <c r="AO452" s="123"/>
      <c r="AP452" s="123"/>
      <c r="AQ452" s="123"/>
      <c r="AR452" s="123"/>
      <c r="AS452" s="123"/>
      <c r="AT452" s="123"/>
      <c r="AU452" s="123"/>
      <c r="AV452" s="123"/>
      <c r="AW452" s="123"/>
      <c r="AX452" s="123"/>
      <c r="AY452" s="123"/>
      <c r="AZ452" s="123"/>
      <c r="BA452" s="123"/>
      <c r="BB452" s="123"/>
      <c r="BC452" s="123"/>
      <c r="BD452" s="123"/>
      <c r="BE452" s="123"/>
      <c r="BF452" s="123"/>
      <c r="BG452" s="123"/>
      <c r="BH452" s="123"/>
      <c r="BI452" s="123"/>
      <c r="BJ452" s="123"/>
      <c r="BK452" s="123"/>
      <c r="BL452" s="123"/>
      <c r="BM452" s="123"/>
      <c r="BN452" s="123"/>
      <c r="BO452" s="123"/>
      <c r="BP452" s="123"/>
      <c r="BQ452" s="123"/>
      <c r="BR452" s="123"/>
      <c r="BS452" s="123"/>
      <c r="BT452" s="123"/>
      <c r="BU452" s="123"/>
      <c r="BV452" s="123"/>
      <c r="BW452" s="123"/>
      <c r="BX452" s="123"/>
      <c r="BY452" s="123"/>
      <c r="BZ452" s="123"/>
      <c r="CA452" s="123"/>
      <c r="CB452" s="123"/>
      <c r="CC452" s="123"/>
      <c r="CD452" s="123"/>
      <c r="CE452" s="123"/>
      <c r="CF452" s="123"/>
      <c r="CG452" s="123"/>
      <c r="CH452" s="123"/>
      <c r="CI452" s="123"/>
      <c r="CJ452" s="123"/>
      <c r="CK452" s="123"/>
      <c r="CL452" s="123"/>
      <c r="CM452" s="123"/>
      <c r="CN452" s="123"/>
      <c r="CO452" s="123"/>
      <c r="CP452" s="123"/>
      <c r="CQ452" s="123"/>
      <c r="CR452" s="123"/>
      <c r="CS452" s="123"/>
      <c r="CT452" s="123"/>
      <c r="CU452" s="123"/>
      <c r="CV452" s="123"/>
      <c r="CW452" s="123"/>
      <c r="CX452" s="123"/>
      <c r="CY452" s="123"/>
      <c r="CZ452" s="123"/>
      <c r="DA452" s="123"/>
      <c r="DB452" s="123"/>
      <c r="DC452" s="123"/>
      <c r="DD452" s="123"/>
      <c r="DE452" s="123"/>
      <c r="DF452" s="123"/>
      <c r="DG452" s="123"/>
      <c r="DH452" s="123"/>
      <c r="DI452" s="123"/>
      <c r="DJ452" s="123"/>
      <c r="DK452" s="123"/>
      <c r="DL452" s="123"/>
      <c r="DM452" s="123"/>
      <c r="DN452" s="123"/>
      <c r="DO452" s="123"/>
      <c r="DP452" s="123"/>
      <c r="DQ452" s="123"/>
      <c r="DR452" s="123"/>
      <c r="DS452" s="123"/>
      <c r="DT452" s="123"/>
      <c r="DU452" s="123"/>
      <c r="DV452" s="123"/>
      <c r="DW452" s="123"/>
      <c r="DX452" s="123"/>
      <c r="DY452" s="123"/>
      <c r="DZ452" s="123"/>
      <c r="EA452" s="123"/>
      <c r="EB452" s="123"/>
      <c r="EC452" s="123"/>
      <c r="ED452" s="123"/>
      <c r="EE452" s="123"/>
      <c r="EF452" s="123"/>
      <c r="EG452" s="123"/>
      <c r="EH452" s="123"/>
      <c r="EI452" s="123"/>
      <c r="EJ452" s="123"/>
      <c r="EK452" s="123"/>
      <c r="EL452" s="123"/>
      <c r="EM452" s="123"/>
      <c r="EN452" s="123"/>
      <c r="EO452" s="123"/>
      <c r="EP452" s="123"/>
      <c r="EQ452" s="123"/>
      <c r="ER452" s="123"/>
      <c r="ES452" s="123"/>
      <c r="ET452" s="123"/>
      <c r="EU452" s="123"/>
      <c r="EV452" s="123"/>
      <c r="EW452" s="123"/>
      <c r="EX452" s="123"/>
      <c r="EY452" s="123"/>
      <c r="EZ452" s="123"/>
      <c r="FA452" s="123"/>
      <c r="FB452" s="123"/>
      <c r="FC452" s="123"/>
      <c r="FD452" s="123"/>
      <c r="FE452" s="123"/>
      <c r="FF452" s="123"/>
      <c r="FG452" s="123"/>
      <c r="FH452" s="123"/>
      <c r="FI452" s="123"/>
      <c r="FJ452" s="123"/>
      <c r="FK452" s="123"/>
      <c r="FL452" s="123"/>
      <c r="FM452" s="123"/>
      <c r="FN452" s="123"/>
      <c r="FO452" s="123"/>
      <c r="FP452" s="123"/>
      <c r="FQ452" s="123"/>
      <c r="FR452" s="123"/>
      <c r="FS452" s="123"/>
      <c r="FT452" s="123"/>
      <c r="FU452" s="123"/>
      <c r="FV452" s="123"/>
      <c r="FW452" s="123"/>
      <c r="FX452" s="123"/>
      <c r="FY452" s="123"/>
      <c r="FZ452" s="123"/>
      <c r="GA452" s="123"/>
      <c r="GB452" s="123"/>
      <c r="GC452" s="123"/>
      <c r="GD452" s="123"/>
      <c r="GE452" s="123"/>
      <c r="GF452" s="123"/>
      <c r="GG452" s="123"/>
      <c r="GH452" s="123"/>
      <c r="GI452" s="123"/>
      <c r="GJ452" s="123"/>
      <c r="GK452" s="123"/>
      <c r="GL452" s="123"/>
      <c r="GM452" s="123"/>
      <c r="GN452" s="123"/>
      <c r="GO452" s="123"/>
      <c r="GP452" s="123"/>
      <c r="GQ452" s="123"/>
      <c r="GR452" s="123"/>
      <c r="GS452" s="123"/>
      <c r="GT452" s="123"/>
      <c r="GU452" s="123"/>
      <c r="GV452" s="123"/>
      <c r="GW452" s="123"/>
      <c r="GX452" s="123"/>
      <c r="GY452" s="123"/>
      <c r="GZ452" s="123"/>
      <c r="HA452" s="123"/>
      <c r="HB452" s="123"/>
      <c r="HC452" s="123"/>
      <c r="HD452" s="123"/>
      <c r="HE452" s="123"/>
      <c r="HF452" s="123"/>
      <c r="HG452" s="123"/>
      <c r="HH452" s="123"/>
      <c r="HI452" s="123"/>
      <c r="HJ452" s="123"/>
      <c r="HK452" s="123"/>
      <c r="HL452" s="123"/>
      <c r="HM452" s="123"/>
      <c r="HN452" s="123"/>
      <c r="HO452" s="123"/>
      <c r="HP452" s="123"/>
      <c r="HQ452" s="123"/>
      <c r="HR452" s="123"/>
      <c r="HS452" s="123"/>
      <c r="HT452" s="123"/>
      <c r="HU452" s="123"/>
      <c r="HV452" s="123"/>
      <c r="HW452" s="123"/>
      <c r="HX452" s="123"/>
      <c r="HY452" s="123"/>
      <c r="HZ452" s="123"/>
      <c r="IA452" s="123"/>
      <c r="IB452" s="123"/>
      <c r="IC452" s="123"/>
      <c r="ID452" s="123"/>
      <c r="IE452" s="123"/>
      <c r="IF452" s="123"/>
      <c r="IG452" s="123"/>
      <c r="IH452" s="123"/>
      <c r="II452" s="123"/>
      <c r="IJ452" s="123"/>
      <c r="IK452" s="123"/>
      <c r="IL452" s="123"/>
      <c r="IM452" s="123"/>
      <c r="IN452" s="123"/>
      <c r="IO452" s="123"/>
      <c r="IP452" s="123"/>
      <c r="IQ452" s="123"/>
      <c r="IR452" s="123"/>
      <c r="IS452" s="123"/>
      <c r="IT452" s="123"/>
      <c r="IU452" s="123"/>
    </row>
    <row r="453" spans="1:255" s="124" customFormat="1" ht="22.25" customHeight="1" thickBot="1">
      <c r="A453" s="128"/>
      <c r="B453" s="346" t="str">
        <f>IF(COUNTIF(E451:E453,"◯")&gt;1,"１つだけ選んでください","")</f>
        <v/>
      </c>
      <c r="C453" s="347" t="s">
        <v>778</v>
      </c>
      <c r="D453" s="133"/>
      <c r="E453" s="348"/>
      <c r="F453" s="123"/>
      <c r="G453" s="123"/>
      <c r="H453" s="401"/>
      <c r="I453" s="123"/>
      <c r="J453" s="123"/>
      <c r="K453" s="123"/>
      <c r="L453" s="123"/>
      <c r="M453" s="123"/>
      <c r="N453" s="123"/>
      <c r="O453" s="123"/>
      <c r="P453" s="123"/>
      <c r="Q453" s="123"/>
      <c r="R453" s="123"/>
      <c r="S453" s="123"/>
      <c r="T453" s="123"/>
      <c r="U453" s="123"/>
      <c r="V453" s="123"/>
      <c r="W453" s="123"/>
      <c r="X453" s="123"/>
      <c r="Y453" s="123"/>
      <c r="Z453" s="123"/>
      <c r="AA453" s="123"/>
      <c r="AB453" s="123"/>
      <c r="AC453" s="123"/>
      <c r="AD453" s="123"/>
      <c r="AE453" s="123"/>
      <c r="AF453" s="123"/>
      <c r="AG453" s="123"/>
      <c r="AH453" s="123"/>
      <c r="AI453" s="123"/>
      <c r="AJ453" s="123"/>
      <c r="AK453" s="123"/>
      <c r="AL453" s="123"/>
      <c r="AM453" s="123"/>
      <c r="AN453" s="123"/>
      <c r="AO453" s="123"/>
      <c r="AP453" s="123"/>
      <c r="AQ453" s="123"/>
      <c r="AR453" s="123"/>
      <c r="AS453" s="123"/>
      <c r="AT453" s="123"/>
      <c r="AU453" s="123"/>
      <c r="AV453" s="123"/>
      <c r="AW453" s="123"/>
      <c r="AX453" s="123"/>
      <c r="AY453" s="123"/>
      <c r="AZ453" s="123"/>
      <c r="BA453" s="123"/>
      <c r="BB453" s="123"/>
      <c r="BC453" s="123"/>
      <c r="BD453" s="123"/>
      <c r="BE453" s="123"/>
      <c r="BF453" s="123"/>
      <c r="BG453" s="123"/>
      <c r="BH453" s="123"/>
      <c r="BI453" s="123"/>
      <c r="BJ453" s="123"/>
      <c r="BK453" s="123"/>
      <c r="BL453" s="123"/>
      <c r="BM453" s="123"/>
      <c r="BN453" s="123"/>
      <c r="BO453" s="123"/>
      <c r="BP453" s="123"/>
      <c r="BQ453" s="123"/>
      <c r="BR453" s="123"/>
      <c r="BS453" s="123"/>
      <c r="BT453" s="123"/>
      <c r="BU453" s="123"/>
      <c r="BV453" s="123"/>
      <c r="BW453" s="123"/>
      <c r="BX453" s="123"/>
      <c r="BY453" s="123"/>
      <c r="BZ453" s="123"/>
      <c r="CA453" s="123"/>
      <c r="CB453" s="123"/>
      <c r="CC453" s="123"/>
      <c r="CD453" s="123"/>
      <c r="CE453" s="123"/>
      <c r="CF453" s="123"/>
      <c r="CG453" s="123"/>
      <c r="CH453" s="123"/>
      <c r="CI453" s="123"/>
      <c r="CJ453" s="123"/>
      <c r="CK453" s="123"/>
      <c r="CL453" s="123"/>
      <c r="CM453" s="123"/>
      <c r="CN453" s="123"/>
      <c r="CO453" s="123"/>
      <c r="CP453" s="123"/>
      <c r="CQ453" s="123"/>
      <c r="CR453" s="123"/>
      <c r="CS453" s="123"/>
      <c r="CT453" s="123"/>
      <c r="CU453" s="123"/>
      <c r="CV453" s="123"/>
      <c r="CW453" s="123"/>
      <c r="CX453" s="123"/>
      <c r="CY453" s="123"/>
      <c r="CZ453" s="123"/>
      <c r="DA453" s="123"/>
      <c r="DB453" s="123"/>
      <c r="DC453" s="123"/>
      <c r="DD453" s="123"/>
      <c r="DE453" s="123"/>
      <c r="DF453" s="123"/>
      <c r="DG453" s="123"/>
      <c r="DH453" s="123"/>
      <c r="DI453" s="123"/>
      <c r="DJ453" s="123"/>
      <c r="DK453" s="123"/>
      <c r="DL453" s="123"/>
      <c r="DM453" s="123"/>
      <c r="DN453" s="123"/>
      <c r="DO453" s="123"/>
      <c r="DP453" s="123"/>
      <c r="DQ453" s="123"/>
      <c r="DR453" s="123"/>
      <c r="DS453" s="123"/>
      <c r="DT453" s="123"/>
      <c r="DU453" s="123"/>
      <c r="DV453" s="123"/>
      <c r="DW453" s="123"/>
      <c r="DX453" s="123"/>
      <c r="DY453" s="123"/>
      <c r="DZ453" s="123"/>
      <c r="EA453" s="123"/>
      <c r="EB453" s="123"/>
      <c r="EC453" s="123"/>
      <c r="ED453" s="123"/>
      <c r="EE453" s="123"/>
      <c r="EF453" s="123"/>
      <c r="EG453" s="123"/>
      <c r="EH453" s="123"/>
      <c r="EI453" s="123"/>
      <c r="EJ453" s="123"/>
      <c r="EK453" s="123"/>
      <c r="EL453" s="123"/>
      <c r="EM453" s="123"/>
      <c r="EN453" s="123"/>
      <c r="EO453" s="123"/>
      <c r="EP453" s="123"/>
      <c r="EQ453" s="123"/>
      <c r="ER453" s="123"/>
      <c r="ES453" s="123"/>
      <c r="ET453" s="123"/>
      <c r="EU453" s="123"/>
      <c r="EV453" s="123"/>
      <c r="EW453" s="123"/>
      <c r="EX453" s="123"/>
      <c r="EY453" s="123"/>
      <c r="EZ453" s="123"/>
      <c r="FA453" s="123"/>
      <c r="FB453" s="123"/>
      <c r="FC453" s="123"/>
      <c r="FD453" s="123"/>
      <c r="FE453" s="123"/>
      <c r="FF453" s="123"/>
      <c r="FG453" s="123"/>
      <c r="FH453" s="123"/>
      <c r="FI453" s="123"/>
      <c r="FJ453" s="123"/>
      <c r="FK453" s="123"/>
      <c r="FL453" s="123"/>
      <c r="FM453" s="123"/>
      <c r="FN453" s="123"/>
      <c r="FO453" s="123"/>
      <c r="FP453" s="123"/>
      <c r="FQ453" s="123"/>
      <c r="FR453" s="123"/>
      <c r="FS453" s="123"/>
      <c r="FT453" s="123"/>
      <c r="FU453" s="123"/>
      <c r="FV453" s="123"/>
      <c r="FW453" s="123"/>
      <c r="FX453" s="123"/>
      <c r="FY453" s="123"/>
      <c r="FZ453" s="123"/>
      <c r="GA453" s="123"/>
      <c r="GB453" s="123"/>
      <c r="GC453" s="123"/>
      <c r="GD453" s="123"/>
      <c r="GE453" s="123"/>
      <c r="GF453" s="123"/>
      <c r="GG453" s="123"/>
      <c r="GH453" s="123"/>
      <c r="GI453" s="123"/>
      <c r="GJ453" s="123"/>
      <c r="GK453" s="123"/>
      <c r="GL453" s="123"/>
      <c r="GM453" s="123"/>
      <c r="GN453" s="123"/>
      <c r="GO453" s="123"/>
      <c r="GP453" s="123"/>
      <c r="GQ453" s="123"/>
      <c r="GR453" s="123"/>
      <c r="GS453" s="123"/>
      <c r="GT453" s="123"/>
      <c r="GU453" s="123"/>
      <c r="GV453" s="123"/>
      <c r="GW453" s="123"/>
      <c r="GX453" s="123"/>
      <c r="GY453" s="123"/>
      <c r="GZ453" s="123"/>
      <c r="HA453" s="123"/>
      <c r="HB453" s="123"/>
      <c r="HC453" s="123"/>
      <c r="HD453" s="123"/>
      <c r="HE453" s="123"/>
      <c r="HF453" s="123"/>
      <c r="HG453" s="123"/>
      <c r="HH453" s="123"/>
      <c r="HI453" s="123"/>
      <c r="HJ453" s="123"/>
      <c r="HK453" s="123"/>
      <c r="HL453" s="123"/>
      <c r="HM453" s="123"/>
      <c r="HN453" s="123"/>
      <c r="HO453" s="123"/>
      <c r="HP453" s="123"/>
      <c r="HQ453" s="123"/>
      <c r="HR453" s="123"/>
      <c r="HS453" s="123"/>
      <c r="HT453" s="123"/>
      <c r="HU453" s="123"/>
      <c r="HV453" s="123"/>
      <c r="HW453" s="123"/>
      <c r="HX453" s="123"/>
      <c r="HY453" s="123"/>
      <c r="HZ453" s="123"/>
      <c r="IA453" s="123"/>
      <c r="IB453" s="123"/>
      <c r="IC453" s="123"/>
      <c r="ID453" s="123"/>
      <c r="IE453" s="123"/>
      <c r="IF453" s="123"/>
      <c r="IG453" s="123"/>
      <c r="IH453" s="123"/>
      <c r="II453" s="123"/>
      <c r="IJ453" s="123"/>
      <c r="IK453" s="123"/>
      <c r="IL453" s="123"/>
      <c r="IM453" s="123"/>
      <c r="IN453" s="123"/>
      <c r="IO453" s="123"/>
      <c r="IP453" s="123"/>
      <c r="IQ453" s="123"/>
      <c r="IR453" s="123"/>
      <c r="IS453" s="123"/>
      <c r="IT453" s="123"/>
      <c r="IU453" s="123"/>
    </row>
    <row r="454" spans="1:255" s="124" customFormat="1" ht="22.25" customHeight="1">
      <c r="A454" s="128"/>
      <c r="B454" s="749" t="s">
        <v>648</v>
      </c>
      <c r="C454" s="341" t="s">
        <v>776</v>
      </c>
      <c r="D454" s="132"/>
      <c r="E454" s="342"/>
      <c r="F454" s="123"/>
      <c r="G454" s="123"/>
      <c r="H454" s="401" t="str">
        <f>IF($E$29="◯","併設している","併設していない")</f>
        <v>併設していない</v>
      </c>
      <c r="I454" s="123"/>
      <c r="J454" s="123"/>
      <c r="K454" s="123"/>
      <c r="L454" s="123"/>
      <c r="M454" s="123"/>
      <c r="N454" s="123"/>
      <c r="O454" s="123"/>
      <c r="P454" s="123"/>
      <c r="Q454" s="123"/>
      <c r="R454" s="123"/>
      <c r="S454" s="123"/>
      <c r="T454" s="123"/>
      <c r="U454" s="123"/>
      <c r="V454" s="123"/>
      <c r="W454" s="123"/>
      <c r="X454" s="123"/>
      <c r="Y454" s="123"/>
      <c r="Z454" s="123"/>
      <c r="AA454" s="123"/>
      <c r="AB454" s="123"/>
      <c r="AC454" s="123"/>
      <c r="AD454" s="123"/>
      <c r="AE454" s="123"/>
      <c r="AF454" s="123"/>
      <c r="AG454" s="123"/>
      <c r="AH454" s="123"/>
      <c r="AI454" s="123"/>
      <c r="AJ454" s="123"/>
      <c r="AK454" s="123"/>
      <c r="AL454" s="123"/>
      <c r="AM454" s="123"/>
      <c r="AN454" s="123"/>
      <c r="AO454" s="123"/>
      <c r="AP454" s="123"/>
      <c r="AQ454" s="123"/>
      <c r="AR454" s="123"/>
      <c r="AS454" s="123"/>
      <c r="AT454" s="123"/>
      <c r="AU454" s="123"/>
      <c r="AV454" s="123"/>
      <c r="AW454" s="123"/>
      <c r="AX454" s="123"/>
      <c r="AY454" s="123"/>
      <c r="AZ454" s="123"/>
      <c r="BA454" s="123"/>
      <c r="BB454" s="123"/>
      <c r="BC454" s="123"/>
      <c r="BD454" s="123"/>
      <c r="BE454" s="123"/>
      <c r="BF454" s="123"/>
      <c r="BG454" s="123"/>
      <c r="BH454" s="123"/>
      <c r="BI454" s="123"/>
      <c r="BJ454" s="123"/>
      <c r="BK454" s="123"/>
      <c r="BL454" s="123"/>
      <c r="BM454" s="123"/>
      <c r="BN454" s="123"/>
      <c r="BO454" s="123"/>
      <c r="BP454" s="123"/>
      <c r="BQ454" s="123"/>
      <c r="BR454" s="123"/>
      <c r="BS454" s="123"/>
      <c r="BT454" s="123"/>
      <c r="BU454" s="123"/>
      <c r="BV454" s="123"/>
      <c r="BW454" s="123"/>
      <c r="BX454" s="123"/>
      <c r="BY454" s="123"/>
      <c r="BZ454" s="123"/>
      <c r="CA454" s="123"/>
      <c r="CB454" s="123"/>
      <c r="CC454" s="123"/>
      <c r="CD454" s="123"/>
      <c r="CE454" s="123"/>
      <c r="CF454" s="123"/>
      <c r="CG454" s="123"/>
      <c r="CH454" s="123"/>
      <c r="CI454" s="123"/>
      <c r="CJ454" s="123"/>
      <c r="CK454" s="123"/>
      <c r="CL454" s="123"/>
      <c r="CM454" s="123"/>
      <c r="CN454" s="123"/>
      <c r="CO454" s="123"/>
      <c r="CP454" s="123"/>
      <c r="CQ454" s="123"/>
      <c r="CR454" s="123"/>
      <c r="CS454" s="123"/>
      <c r="CT454" s="123"/>
      <c r="CU454" s="123"/>
      <c r="CV454" s="123"/>
      <c r="CW454" s="123"/>
      <c r="CX454" s="123"/>
      <c r="CY454" s="123"/>
      <c r="CZ454" s="123"/>
      <c r="DA454" s="123"/>
      <c r="DB454" s="123"/>
      <c r="DC454" s="123"/>
      <c r="DD454" s="123"/>
      <c r="DE454" s="123"/>
      <c r="DF454" s="123"/>
      <c r="DG454" s="123"/>
      <c r="DH454" s="123"/>
      <c r="DI454" s="123"/>
      <c r="DJ454" s="123"/>
      <c r="DK454" s="123"/>
      <c r="DL454" s="123"/>
      <c r="DM454" s="123"/>
      <c r="DN454" s="123"/>
      <c r="DO454" s="123"/>
      <c r="DP454" s="123"/>
      <c r="DQ454" s="123"/>
      <c r="DR454" s="123"/>
      <c r="DS454" s="123"/>
      <c r="DT454" s="123"/>
      <c r="DU454" s="123"/>
      <c r="DV454" s="123"/>
      <c r="DW454" s="123"/>
      <c r="DX454" s="123"/>
      <c r="DY454" s="123"/>
      <c r="DZ454" s="123"/>
      <c r="EA454" s="123"/>
      <c r="EB454" s="123"/>
      <c r="EC454" s="123"/>
      <c r="ED454" s="123"/>
      <c r="EE454" s="123"/>
      <c r="EF454" s="123"/>
      <c r="EG454" s="123"/>
      <c r="EH454" s="123"/>
      <c r="EI454" s="123"/>
      <c r="EJ454" s="123"/>
      <c r="EK454" s="123"/>
      <c r="EL454" s="123"/>
      <c r="EM454" s="123"/>
      <c r="EN454" s="123"/>
      <c r="EO454" s="123"/>
      <c r="EP454" s="123"/>
      <c r="EQ454" s="123"/>
      <c r="ER454" s="123"/>
      <c r="ES454" s="123"/>
      <c r="ET454" s="123"/>
      <c r="EU454" s="123"/>
      <c r="EV454" s="123"/>
      <c r="EW454" s="123"/>
      <c r="EX454" s="123"/>
      <c r="EY454" s="123"/>
      <c r="EZ454" s="123"/>
      <c r="FA454" s="123"/>
      <c r="FB454" s="123"/>
      <c r="FC454" s="123"/>
      <c r="FD454" s="123"/>
      <c r="FE454" s="123"/>
      <c r="FF454" s="123"/>
      <c r="FG454" s="123"/>
      <c r="FH454" s="123"/>
      <c r="FI454" s="123"/>
      <c r="FJ454" s="123"/>
      <c r="FK454" s="123"/>
      <c r="FL454" s="123"/>
      <c r="FM454" s="123"/>
      <c r="FN454" s="123"/>
      <c r="FO454" s="123"/>
      <c r="FP454" s="123"/>
      <c r="FQ454" s="123"/>
      <c r="FR454" s="123"/>
      <c r="FS454" s="123"/>
      <c r="FT454" s="123"/>
      <c r="FU454" s="123"/>
      <c r="FV454" s="123"/>
      <c r="FW454" s="123"/>
      <c r="FX454" s="123"/>
      <c r="FY454" s="123"/>
      <c r="FZ454" s="123"/>
      <c r="GA454" s="123"/>
      <c r="GB454" s="123"/>
      <c r="GC454" s="123"/>
      <c r="GD454" s="123"/>
      <c r="GE454" s="123"/>
      <c r="GF454" s="123"/>
      <c r="GG454" s="123"/>
      <c r="GH454" s="123"/>
      <c r="GI454" s="123"/>
      <c r="GJ454" s="123"/>
      <c r="GK454" s="123"/>
      <c r="GL454" s="123"/>
      <c r="GM454" s="123"/>
      <c r="GN454" s="123"/>
      <c r="GO454" s="123"/>
      <c r="GP454" s="123"/>
      <c r="GQ454" s="123"/>
      <c r="GR454" s="123"/>
      <c r="GS454" s="123"/>
      <c r="GT454" s="123"/>
      <c r="GU454" s="123"/>
      <c r="GV454" s="123"/>
      <c r="GW454" s="123"/>
      <c r="GX454" s="123"/>
      <c r="GY454" s="123"/>
      <c r="GZ454" s="123"/>
      <c r="HA454" s="123"/>
      <c r="HB454" s="123"/>
      <c r="HC454" s="123"/>
      <c r="HD454" s="123"/>
      <c r="HE454" s="123"/>
      <c r="HF454" s="123"/>
      <c r="HG454" s="123"/>
      <c r="HH454" s="123"/>
      <c r="HI454" s="123"/>
      <c r="HJ454" s="123"/>
      <c r="HK454" s="123"/>
      <c r="HL454" s="123"/>
      <c r="HM454" s="123"/>
      <c r="HN454" s="123"/>
      <c r="HO454" s="123"/>
      <c r="HP454" s="123"/>
      <c r="HQ454" s="123"/>
      <c r="HR454" s="123"/>
      <c r="HS454" s="123"/>
      <c r="HT454" s="123"/>
      <c r="HU454" s="123"/>
      <c r="HV454" s="123"/>
      <c r="HW454" s="123"/>
      <c r="HX454" s="123"/>
      <c r="HY454" s="123"/>
      <c r="HZ454" s="123"/>
      <c r="IA454" s="123"/>
      <c r="IB454" s="123"/>
      <c r="IC454" s="123"/>
      <c r="ID454" s="123"/>
      <c r="IE454" s="123"/>
      <c r="IF454" s="123"/>
      <c r="IG454" s="123"/>
      <c r="IH454" s="123"/>
      <c r="II454" s="123"/>
      <c r="IJ454" s="123"/>
      <c r="IK454" s="123"/>
      <c r="IL454" s="123"/>
      <c r="IM454" s="123"/>
      <c r="IN454" s="123"/>
      <c r="IO454" s="123"/>
      <c r="IP454" s="123"/>
      <c r="IQ454" s="123"/>
      <c r="IR454" s="123"/>
      <c r="IS454" s="123"/>
      <c r="IT454" s="123"/>
      <c r="IU454" s="123"/>
    </row>
    <row r="455" spans="1:255" s="124" customFormat="1" ht="22.25" customHeight="1">
      <c r="A455" s="128"/>
      <c r="B455" s="750"/>
      <c r="C455" s="343" t="s">
        <v>777</v>
      </c>
      <c r="D455" s="344"/>
      <c r="E455" s="345"/>
      <c r="F455" s="123"/>
      <c r="G455" s="123"/>
      <c r="H455" s="401"/>
      <c r="I455" s="123"/>
      <c r="J455" s="123"/>
      <c r="K455" s="123"/>
      <c r="L455" s="123"/>
      <c r="M455" s="123"/>
      <c r="N455" s="123"/>
      <c r="O455" s="123"/>
      <c r="P455" s="123"/>
      <c r="Q455" s="123"/>
      <c r="R455" s="123"/>
      <c r="S455" s="123"/>
      <c r="T455" s="123"/>
      <c r="U455" s="123"/>
      <c r="V455" s="123"/>
      <c r="W455" s="123"/>
      <c r="X455" s="123"/>
      <c r="Y455" s="123"/>
      <c r="Z455" s="123"/>
      <c r="AA455" s="123"/>
      <c r="AB455" s="123"/>
      <c r="AC455" s="123"/>
      <c r="AD455" s="123"/>
      <c r="AE455" s="123"/>
      <c r="AF455" s="123"/>
      <c r="AG455" s="123"/>
      <c r="AH455" s="123"/>
      <c r="AI455" s="123"/>
      <c r="AJ455" s="123"/>
      <c r="AK455" s="123"/>
      <c r="AL455" s="123"/>
      <c r="AM455" s="123"/>
      <c r="AN455" s="123"/>
      <c r="AO455" s="123"/>
      <c r="AP455" s="123"/>
      <c r="AQ455" s="123"/>
      <c r="AR455" s="123"/>
      <c r="AS455" s="123"/>
      <c r="AT455" s="123"/>
      <c r="AU455" s="123"/>
      <c r="AV455" s="123"/>
      <c r="AW455" s="123"/>
      <c r="AX455" s="123"/>
      <c r="AY455" s="123"/>
      <c r="AZ455" s="123"/>
      <c r="BA455" s="123"/>
      <c r="BB455" s="123"/>
      <c r="BC455" s="123"/>
      <c r="BD455" s="123"/>
      <c r="BE455" s="123"/>
      <c r="BF455" s="123"/>
      <c r="BG455" s="123"/>
      <c r="BH455" s="123"/>
      <c r="BI455" s="123"/>
      <c r="BJ455" s="123"/>
      <c r="BK455" s="123"/>
      <c r="BL455" s="123"/>
      <c r="BM455" s="123"/>
      <c r="BN455" s="123"/>
      <c r="BO455" s="123"/>
      <c r="BP455" s="123"/>
      <c r="BQ455" s="123"/>
      <c r="BR455" s="123"/>
      <c r="BS455" s="123"/>
      <c r="BT455" s="123"/>
      <c r="BU455" s="123"/>
      <c r="BV455" s="123"/>
      <c r="BW455" s="123"/>
      <c r="BX455" s="123"/>
      <c r="BY455" s="123"/>
      <c r="BZ455" s="123"/>
      <c r="CA455" s="123"/>
      <c r="CB455" s="123"/>
      <c r="CC455" s="123"/>
      <c r="CD455" s="123"/>
      <c r="CE455" s="123"/>
      <c r="CF455" s="123"/>
      <c r="CG455" s="123"/>
      <c r="CH455" s="123"/>
      <c r="CI455" s="123"/>
      <c r="CJ455" s="123"/>
      <c r="CK455" s="123"/>
      <c r="CL455" s="123"/>
      <c r="CM455" s="123"/>
      <c r="CN455" s="123"/>
      <c r="CO455" s="123"/>
      <c r="CP455" s="123"/>
      <c r="CQ455" s="123"/>
      <c r="CR455" s="123"/>
      <c r="CS455" s="123"/>
      <c r="CT455" s="123"/>
      <c r="CU455" s="123"/>
      <c r="CV455" s="123"/>
      <c r="CW455" s="123"/>
      <c r="CX455" s="123"/>
      <c r="CY455" s="123"/>
      <c r="CZ455" s="123"/>
      <c r="DA455" s="123"/>
      <c r="DB455" s="123"/>
      <c r="DC455" s="123"/>
      <c r="DD455" s="123"/>
      <c r="DE455" s="123"/>
      <c r="DF455" s="123"/>
      <c r="DG455" s="123"/>
      <c r="DH455" s="123"/>
      <c r="DI455" s="123"/>
      <c r="DJ455" s="123"/>
      <c r="DK455" s="123"/>
      <c r="DL455" s="123"/>
      <c r="DM455" s="123"/>
      <c r="DN455" s="123"/>
      <c r="DO455" s="123"/>
      <c r="DP455" s="123"/>
      <c r="DQ455" s="123"/>
      <c r="DR455" s="123"/>
      <c r="DS455" s="123"/>
      <c r="DT455" s="123"/>
      <c r="DU455" s="123"/>
      <c r="DV455" s="123"/>
      <c r="DW455" s="123"/>
      <c r="DX455" s="123"/>
      <c r="DY455" s="123"/>
      <c r="DZ455" s="123"/>
      <c r="EA455" s="123"/>
      <c r="EB455" s="123"/>
      <c r="EC455" s="123"/>
      <c r="ED455" s="123"/>
      <c r="EE455" s="123"/>
      <c r="EF455" s="123"/>
      <c r="EG455" s="123"/>
      <c r="EH455" s="123"/>
      <c r="EI455" s="123"/>
      <c r="EJ455" s="123"/>
      <c r="EK455" s="123"/>
      <c r="EL455" s="123"/>
      <c r="EM455" s="123"/>
      <c r="EN455" s="123"/>
      <c r="EO455" s="123"/>
      <c r="EP455" s="123"/>
      <c r="EQ455" s="123"/>
      <c r="ER455" s="123"/>
      <c r="ES455" s="123"/>
      <c r="ET455" s="123"/>
      <c r="EU455" s="123"/>
      <c r="EV455" s="123"/>
      <c r="EW455" s="123"/>
      <c r="EX455" s="123"/>
      <c r="EY455" s="123"/>
      <c r="EZ455" s="123"/>
      <c r="FA455" s="123"/>
      <c r="FB455" s="123"/>
      <c r="FC455" s="123"/>
      <c r="FD455" s="123"/>
      <c r="FE455" s="123"/>
      <c r="FF455" s="123"/>
      <c r="FG455" s="123"/>
      <c r="FH455" s="123"/>
      <c r="FI455" s="123"/>
      <c r="FJ455" s="123"/>
      <c r="FK455" s="123"/>
      <c r="FL455" s="123"/>
      <c r="FM455" s="123"/>
      <c r="FN455" s="123"/>
      <c r="FO455" s="123"/>
      <c r="FP455" s="123"/>
      <c r="FQ455" s="123"/>
      <c r="FR455" s="123"/>
      <c r="FS455" s="123"/>
      <c r="FT455" s="123"/>
      <c r="FU455" s="123"/>
      <c r="FV455" s="123"/>
      <c r="FW455" s="123"/>
      <c r="FX455" s="123"/>
      <c r="FY455" s="123"/>
      <c r="FZ455" s="123"/>
      <c r="GA455" s="123"/>
      <c r="GB455" s="123"/>
      <c r="GC455" s="123"/>
      <c r="GD455" s="123"/>
      <c r="GE455" s="123"/>
      <c r="GF455" s="123"/>
      <c r="GG455" s="123"/>
      <c r="GH455" s="123"/>
      <c r="GI455" s="123"/>
      <c r="GJ455" s="123"/>
      <c r="GK455" s="123"/>
      <c r="GL455" s="123"/>
      <c r="GM455" s="123"/>
      <c r="GN455" s="123"/>
      <c r="GO455" s="123"/>
      <c r="GP455" s="123"/>
      <c r="GQ455" s="123"/>
      <c r="GR455" s="123"/>
      <c r="GS455" s="123"/>
      <c r="GT455" s="123"/>
      <c r="GU455" s="123"/>
      <c r="GV455" s="123"/>
      <c r="GW455" s="123"/>
      <c r="GX455" s="123"/>
      <c r="GY455" s="123"/>
      <c r="GZ455" s="123"/>
      <c r="HA455" s="123"/>
      <c r="HB455" s="123"/>
      <c r="HC455" s="123"/>
      <c r="HD455" s="123"/>
      <c r="HE455" s="123"/>
      <c r="HF455" s="123"/>
      <c r="HG455" s="123"/>
      <c r="HH455" s="123"/>
      <c r="HI455" s="123"/>
      <c r="HJ455" s="123"/>
      <c r="HK455" s="123"/>
      <c r="HL455" s="123"/>
      <c r="HM455" s="123"/>
      <c r="HN455" s="123"/>
      <c r="HO455" s="123"/>
      <c r="HP455" s="123"/>
      <c r="HQ455" s="123"/>
      <c r="HR455" s="123"/>
      <c r="HS455" s="123"/>
      <c r="HT455" s="123"/>
      <c r="HU455" s="123"/>
      <c r="HV455" s="123"/>
      <c r="HW455" s="123"/>
      <c r="HX455" s="123"/>
      <c r="HY455" s="123"/>
      <c r="HZ455" s="123"/>
      <c r="IA455" s="123"/>
      <c r="IB455" s="123"/>
      <c r="IC455" s="123"/>
      <c r="ID455" s="123"/>
      <c r="IE455" s="123"/>
      <c r="IF455" s="123"/>
      <c r="IG455" s="123"/>
      <c r="IH455" s="123"/>
      <c r="II455" s="123"/>
      <c r="IJ455" s="123"/>
      <c r="IK455" s="123"/>
      <c r="IL455" s="123"/>
      <c r="IM455" s="123"/>
      <c r="IN455" s="123"/>
      <c r="IO455" s="123"/>
      <c r="IP455" s="123"/>
      <c r="IQ455" s="123"/>
      <c r="IR455" s="123"/>
      <c r="IS455" s="123"/>
      <c r="IT455" s="123"/>
      <c r="IU455" s="123"/>
    </row>
    <row r="456" spans="1:255" s="124" customFormat="1" ht="22.25" customHeight="1" thickBot="1">
      <c r="A456" s="128"/>
      <c r="B456" s="346" t="str">
        <f>IF(COUNTIF(E454:E456,"◯")&gt;1,"１つだけ選んでください","")</f>
        <v/>
      </c>
      <c r="C456" s="347" t="s">
        <v>778</v>
      </c>
      <c r="D456" s="133"/>
      <c r="E456" s="348"/>
      <c r="F456" s="123"/>
      <c r="G456" s="123"/>
      <c r="H456" s="401"/>
      <c r="I456" s="123"/>
      <c r="J456" s="123"/>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3"/>
      <c r="AP456" s="123"/>
      <c r="AQ456" s="123"/>
      <c r="AR456" s="123"/>
      <c r="AS456" s="123"/>
      <c r="AT456" s="123"/>
      <c r="AU456" s="123"/>
      <c r="AV456" s="123"/>
      <c r="AW456" s="123"/>
      <c r="AX456" s="123"/>
      <c r="AY456" s="123"/>
      <c r="AZ456" s="123"/>
      <c r="BA456" s="123"/>
      <c r="BB456" s="123"/>
      <c r="BC456" s="123"/>
      <c r="BD456" s="123"/>
      <c r="BE456" s="123"/>
      <c r="BF456" s="123"/>
      <c r="BG456" s="123"/>
      <c r="BH456" s="123"/>
      <c r="BI456" s="123"/>
      <c r="BJ456" s="123"/>
      <c r="BK456" s="123"/>
      <c r="BL456" s="123"/>
      <c r="BM456" s="123"/>
      <c r="BN456" s="123"/>
      <c r="BO456" s="123"/>
      <c r="BP456" s="123"/>
      <c r="BQ456" s="123"/>
      <c r="BR456" s="123"/>
      <c r="BS456" s="123"/>
      <c r="BT456" s="123"/>
      <c r="BU456" s="123"/>
      <c r="BV456" s="123"/>
      <c r="BW456" s="123"/>
      <c r="BX456" s="123"/>
      <c r="BY456" s="123"/>
      <c r="BZ456" s="123"/>
      <c r="CA456" s="123"/>
      <c r="CB456" s="123"/>
      <c r="CC456" s="123"/>
      <c r="CD456" s="123"/>
      <c r="CE456" s="123"/>
      <c r="CF456" s="123"/>
      <c r="CG456" s="123"/>
      <c r="CH456" s="123"/>
      <c r="CI456" s="123"/>
      <c r="CJ456" s="123"/>
      <c r="CK456" s="123"/>
      <c r="CL456" s="123"/>
      <c r="CM456" s="123"/>
      <c r="CN456" s="123"/>
      <c r="CO456" s="123"/>
      <c r="CP456" s="123"/>
      <c r="CQ456" s="123"/>
      <c r="CR456" s="123"/>
      <c r="CS456" s="123"/>
      <c r="CT456" s="123"/>
      <c r="CU456" s="123"/>
      <c r="CV456" s="123"/>
      <c r="CW456" s="123"/>
      <c r="CX456" s="123"/>
      <c r="CY456" s="123"/>
      <c r="CZ456" s="123"/>
      <c r="DA456" s="123"/>
      <c r="DB456" s="123"/>
      <c r="DC456" s="123"/>
      <c r="DD456" s="123"/>
      <c r="DE456" s="123"/>
      <c r="DF456" s="123"/>
      <c r="DG456" s="123"/>
      <c r="DH456" s="123"/>
      <c r="DI456" s="123"/>
      <c r="DJ456" s="123"/>
      <c r="DK456" s="123"/>
      <c r="DL456" s="123"/>
      <c r="DM456" s="123"/>
      <c r="DN456" s="123"/>
      <c r="DO456" s="123"/>
      <c r="DP456" s="123"/>
      <c r="DQ456" s="123"/>
      <c r="DR456" s="123"/>
      <c r="DS456" s="123"/>
      <c r="DT456" s="123"/>
      <c r="DU456" s="123"/>
      <c r="DV456" s="123"/>
      <c r="DW456" s="123"/>
      <c r="DX456" s="123"/>
      <c r="DY456" s="123"/>
      <c r="DZ456" s="123"/>
      <c r="EA456" s="123"/>
      <c r="EB456" s="123"/>
      <c r="EC456" s="123"/>
      <c r="ED456" s="123"/>
      <c r="EE456" s="123"/>
      <c r="EF456" s="123"/>
      <c r="EG456" s="123"/>
      <c r="EH456" s="123"/>
      <c r="EI456" s="123"/>
      <c r="EJ456" s="123"/>
      <c r="EK456" s="123"/>
      <c r="EL456" s="123"/>
      <c r="EM456" s="123"/>
      <c r="EN456" s="123"/>
      <c r="EO456" s="123"/>
      <c r="EP456" s="123"/>
      <c r="EQ456" s="123"/>
      <c r="ER456" s="123"/>
      <c r="ES456" s="123"/>
      <c r="ET456" s="123"/>
      <c r="EU456" s="123"/>
      <c r="EV456" s="123"/>
      <c r="EW456" s="123"/>
      <c r="EX456" s="123"/>
      <c r="EY456" s="123"/>
      <c r="EZ456" s="123"/>
      <c r="FA456" s="123"/>
      <c r="FB456" s="123"/>
      <c r="FC456" s="123"/>
      <c r="FD456" s="123"/>
      <c r="FE456" s="123"/>
      <c r="FF456" s="123"/>
      <c r="FG456" s="123"/>
      <c r="FH456" s="123"/>
      <c r="FI456" s="123"/>
      <c r="FJ456" s="123"/>
      <c r="FK456" s="123"/>
      <c r="FL456" s="123"/>
      <c r="FM456" s="123"/>
      <c r="FN456" s="123"/>
      <c r="FO456" s="123"/>
      <c r="FP456" s="123"/>
      <c r="FQ456" s="123"/>
      <c r="FR456" s="123"/>
      <c r="FS456" s="123"/>
      <c r="FT456" s="123"/>
      <c r="FU456" s="123"/>
      <c r="FV456" s="123"/>
      <c r="FW456" s="123"/>
      <c r="FX456" s="123"/>
      <c r="FY456" s="123"/>
      <c r="FZ456" s="123"/>
      <c r="GA456" s="123"/>
      <c r="GB456" s="123"/>
      <c r="GC456" s="123"/>
      <c r="GD456" s="123"/>
      <c r="GE456" s="123"/>
      <c r="GF456" s="123"/>
      <c r="GG456" s="123"/>
      <c r="GH456" s="123"/>
      <c r="GI456" s="123"/>
      <c r="GJ456" s="123"/>
      <c r="GK456" s="123"/>
      <c r="GL456" s="123"/>
      <c r="GM456" s="123"/>
      <c r="GN456" s="123"/>
      <c r="GO456" s="123"/>
      <c r="GP456" s="123"/>
      <c r="GQ456" s="123"/>
      <c r="GR456" s="123"/>
      <c r="GS456" s="123"/>
      <c r="GT456" s="123"/>
      <c r="GU456" s="123"/>
      <c r="GV456" s="123"/>
      <c r="GW456" s="123"/>
      <c r="GX456" s="123"/>
      <c r="GY456" s="123"/>
      <c r="GZ456" s="123"/>
      <c r="HA456" s="123"/>
      <c r="HB456" s="123"/>
      <c r="HC456" s="123"/>
      <c r="HD456" s="123"/>
      <c r="HE456" s="123"/>
      <c r="HF456" s="123"/>
      <c r="HG456" s="123"/>
      <c r="HH456" s="123"/>
      <c r="HI456" s="123"/>
      <c r="HJ456" s="123"/>
      <c r="HK456" s="123"/>
      <c r="HL456" s="123"/>
      <c r="HM456" s="123"/>
      <c r="HN456" s="123"/>
      <c r="HO456" s="123"/>
      <c r="HP456" s="123"/>
      <c r="HQ456" s="123"/>
      <c r="HR456" s="123"/>
      <c r="HS456" s="123"/>
      <c r="HT456" s="123"/>
      <c r="HU456" s="123"/>
      <c r="HV456" s="123"/>
      <c r="HW456" s="123"/>
      <c r="HX456" s="123"/>
      <c r="HY456" s="123"/>
      <c r="HZ456" s="123"/>
      <c r="IA456" s="123"/>
      <c r="IB456" s="123"/>
      <c r="IC456" s="123"/>
      <c r="ID456" s="123"/>
      <c r="IE456" s="123"/>
      <c r="IF456" s="123"/>
      <c r="IG456" s="123"/>
      <c r="IH456" s="123"/>
      <c r="II456" s="123"/>
      <c r="IJ456" s="123"/>
      <c r="IK456" s="123"/>
      <c r="IL456" s="123"/>
      <c r="IM456" s="123"/>
      <c r="IN456" s="123"/>
      <c r="IO456" s="123"/>
      <c r="IP456" s="123"/>
      <c r="IQ456" s="123"/>
      <c r="IR456" s="123"/>
      <c r="IS456" s="123"/>
      <c r="IT456" s="123"/>
      <c r="IU456" s="123"/>
    </row>
    <row r="457" spans="1:255" s="124" customFormat="1" ht="22.25" customHeight="1">
      <c r="A457" s="128"/>
      <c r="B457" s="749" t="s">
        <v>23</v>
      </c>
      <c r="C457" s="341" t="s">
        <v>776</v>
      </c>
      <c r="D457" s="132"/>
      <c r="E457" s="342"/>
      <c r="F457" s="123"/>
      <c r="G457" s="123"/>
      <c r="H457" s="412" t="str">
        <f>IF(AND($I$457="併設していない",$I$458="併設していない"),"併設していない","併設している")</f>
        <v>併設していない</v>
      </c>
      <c r="I457" s="322" t="str">
        <f>IF($E$14="◯","併設している","併設していない")</f>
        <v>併設していない</v>
      </c>
      <c r="J457" s="123"/>
      <c r="K457" s="123"/>
      <c r="L457" s="123"/>
      <c r="M457" s="123"/>
      <c r="N457" s="123"/>
      <c r="O457" s="123"/>
      <c r="P457" s="123"/>
      <c r="Q457" s="123"/>
      <c r="R457" s="123"/>
      <c r="S457" s="123"/>
      <c r="T457" s="123"/>
      <c r="U457" s="123"/>
      <c r="V457" s="123"/>
      <c r="W457" s="123"/>
      <c r="X457" s="123"/>
      <c r="Y457" s="123"/>
      <c r="Z457" s="123"/>
      <c r="AA457" s="123"/>
      <c r="AB457" s="123"/>
      <c r="AC457" s="123"/>
      <c r="AD457" s="123"/>
      <c r="AE457" s="123"/>
      <c r="AF457" s="123"/>
      <c r="AG457" s="123"/>
      <c r="AH457" s="123"/>
      <c r="AI457" s="123"/>
      <c r="AJ457" s="123"/>
      <c r="AK457" s="123"/>
      <c r="AL457" s="123"/>
      <c r="AM457" s="123"/>
      <c r="AN457" s="123"/>
      <c r="AO457" s="123"/>
      <c r="AP457" s="123"/>
      <c r="AQ457" s="123"/>
      <c r="AR457" s="123"/>
      <c r="AS457" s="123"/>
      <c r="AT457" s="123"/>
      <c r="AU457" s="123"/>
      <c r="AV457" s="123"/>
      <c r="AW457" s="123"/>
      <c r="AX457" s="123"/>
      <c r="AY457" s="123"/>
      <c r="AZ457" s="123"/>
      <c r="BA457" s="123"/>
      <c r="BB457" s="123"/>
      <c r="BC457" s="123"/>
      <c r="BD457" s="123"/>
      <c r="BE457" s="123"/>
      <c r="BF457" s="123"/>
      <c r="BG457" s="123"/>
      <c r="BH457" s="123"/>
      <c r="BI457" s="123"/>
      <c r="BJ457" s="123"/>
      <c r="BK457" s="123"/>
      <c r="BL457" s="123"/>
      <c r="BM457" s="123"/>
      <c r="BN457" s="123"/>
      <c r="BO457" s="123"/>
      <c r="BP457" s="123"/>
      <c r="BQ457" s="123"/>
      <c r="BR457" s="123"/>
      <c r="BS457" s="123"/>
      <c r="BT457" s="123"/>
      <c r="BU457" s="123"/>
      <c r="BV457" s="123"/>
      <c r="BW457" s="123"/>
      <c r="BX457" s="123"/>
      <c r="BY457" s="123"/>
      <c r="BZ457" s="123"/>
      <c r="CA457" s="123"/>
      <c r="CB457" s="123"/>
      <c r="CC457" s="123"/>
      <c r="CD457" s="123"/>
      <c r="CE457" s="123"/>
      <c r="CF457" s="123"/>
      <c r="CG457" s="123"/>
      <c r="CH457" s="123"/>
      <c r="CI457" s="123"/>
      <c r="CJ457" s="123"/>
      <c r="CK457" s="123"/>
      <c r="CL457" s="123"/>
      <c r="CM457" s="123"/>
      <c r="CN457" s="123"/>
      <c r="CO457" s="123"/>
      <c r="CP457" s="123"/>
      <c r="CQ457" s="123"/>
      <c r="CR457" s="123"/>
      <c r="CS457" s="123"/>
      <c r="CT457" s="123"/>
      <c r="CU457" s="123"/>
      <c r="CV457" s="123"/>
      <c r="CW457" s="123"/>
      <c r="CX457" s="123"/>
      <c r="CY457" s="123"/>
      <c r="CZ457" s="123"/>
      <c r="DA457" s="123"/>
      <c r="DB457" s="123"/>
      <c r="DC457" s="123"/>
      <c r="DD457" s="123"/>
      <c r="DE457" s="123"/>
      <c r="DF457" s="123"/>
      <c r="DG457" s="123"/>
      <c r="DH457" s="123"/>
      <c r="DI457" s="123"/>
      <c r="DJ457" s="123"/>
      <c r="DK457" s="123"/>
      <c r="DL457" s="123"/>
      <c r="DM457" s="123"/>
      <c r="DN457" s="123"/>
      <c r="DO457" s="123"/>
      <c r="DP457" s="123"/>
      <c r="DQ457" s="123"/>
      <c r="DR457" s="123"/>
      <c r="DS457" s="123"/>
      <c r="DT457" s="123"/>
      <c r="DU457" s="123"/>
      <c r="DV457" s="123"/>
      <c r="DW457" s="123"/>
      <c r="DX457" s="123"/>
      <c r="DY457" s="123"/>
      <c r="DZ457" s="123"/>
      <c r="EA457" s="123"/>
      <c r="EB457" s="123"/>
      <c r="EC457" s="123"/>
      <c r="ED457" s="123"/>
      <c r="EE457" s="123"/>
      <c r="EF457" s="123"/>
      <c r="EG457" s="123"/>
      <c r="EH457" s="123"/>
      <c r="EI457" s="123"/>
      <c r="EJ457" s="123"/>
      <c r="EK457" s="123"/>
      <c r="EL457" s="123"/>
      <c r="EM457" s="123"/>
      <c r="EN457" s="123"/>
      <c r="EO457" s="123"/>
      <c r="EP457" s="123"/>
      <c r="EQ457" s="123"/>
      <c r="ER457" s="123"/>
      <c r="ES457" s="123"/>
      <c r="ET457" s="123"/>
      <c r="EU457" s="123"/>
      <c r="EV457" s="123"/>
      <c r="EW457" s="123"/>
      <c r="EX457" s="123"/>
      <c r="EY457" s="123"/>
      <c r="EZ457" s="123"/>
      <c r="FA457" s="123"/>
      <c r="FB457" s="123"/>
      <c r="FC457" s="123"/>
      <c r="FD457" s="123"/>
      <c r="FE457" s="123"/>
      <c r="FF457" s="123"/>
      <c r="FG457" s="123"/>
      <c r="FH457" s="123"/>
      <c r="FI457" s="123"/>
      <c r="FJ457" s="123"/>
      <c r="FK457" s="123"/>
      <c r="FL457" s="123"/>
      <c r="FM457" s="123"/>
      <c r="FN457" s="123"/>
      <c r="FO457" s="123"/>
      <c r="FP457" s="123"/>
      <c r="FQ457" s="123"/>
      <c r="FR457" s="123"/>
      <c r="FS457" s="123"/>
      <c r="FT457" s="123"/>
      <c r="FU457" s="123"/>
      <c r="FV457" s="123"/>
      <c r="FW457" s="123"/>
      <c r="FX457" s="123"/>
      <c r="FY457" s="123"/>
      <c r="FZ457" s="123"/>
      <c r="GA457" s="123"/>
      <c r="GB457" s="123"/>
      <c r="GC457" s="123"/>
      <c r="GD457" s="123"/>
      <c r="GE457" s="123"/>
      <c r="GF457" s="123"/>
      <c r="GG457" s="123"/>
      <c r="GH457" s="123"/>
      <c r="GI457" s="123"/>
      <c r="GJ457" s="123"/>
      <c r="GK457" s="123"/>
      <c r="GL457" s="123"/>
      <c r="GM457" s="123"/>
      <c r="GN457" s="123"/>
      <c r="GO457" s="123"/>
      <c r="GP457" s="123"/>
      <c r="GQ457" s="123"/>
      <c r="GR457" s="123"/>
      <c r="GS457" s="123"/>
      <c r="GT457" s="123"/>
      <c r="GU457" s="123"/>
      <c r="GV457" s="123"/>
      <c r="GW457" s="123"/>
      <c r="GX457" s="123"/>
      <c r="GY457" s="123"/>
      <c r="GZ457" s="123"/>
      <c r="HA457" s="123"/>
      <c r="HB457" s="123"/>
      <c r="HC457" s="123"/>
      <c r="HD457" s="123"/>
      <c r="HE457" s="123"/>
      <c r="HF457" s="123"/>
      <c r="HG457" s="123"/>
      <c r="HH457" s="123"/>
      <c r="HI457" s="123"/>
      <c r="HJ457" s="123"/>
      <c r="HK457" s="123"/>
      <c r="HL457" s="123"/>
      <c r="HM457" s="123"/>
      <c r="HN457" s="123"/>
      <c r="HO457" s="123"/>
      <c r="HP457" s="123"/>
      <c r="HQ457" s="123"/>
      <c r="HR457" s="123"/>
      <c r="HS457" s="123"/>
      <c r="HT457" s="123"/>
      <c r="HU457" s="123"/>
      <c r="HV457" s="123"/>
      <c r="HW457" s="123"/>
      <c r="HX457" s="123"/>
      <c r="HY457" s="123"/>
      <c r="HZ457" s="123"/>
      <c r="IA457" s="123"/>
      <c r="IB457" s="123"/>
      <c r="IC457" s="123"/>
      <c r="ID457" s="123"/>
      <c r="IE457" s="123"/>
      <c r="IF457" s="123"/>
      <c r="IG457" s="123"/>
      <c r="IH457" s="123"/>
      <c r="II457" s="123"/>
      <c r="IJ457" s="123"/>
      <c r="IK457" s="123"/>
      <c r="IL457" s="123"/>
      <c r="IM457" s="123"/>
      <c r="IN457" s="123"/>
      <c r="IO457" s="123"/>
      <c r="IP457" s="123"/>
      <c r="IQ457" s="123"/>
      <c r="IR457" s="123"/>
      <c r="IS457" s="123"/>
      <c r="IT457" s="123"/>
      <c r="IU457" s="123"/>
    </row>
    <row r="458" spans="1:255" s="124" customFormat="1" ht="22.25" customHeight="1">
      <c r="A458" s="128"/>
      <c r="B458" s="750"/>
      <c r="C458" s="343" t="s">
        <v>777</v>
      </c>
      <c r="D458" s="344"/>
      <c r="E458" s="345"/>
      <c r="F458" s="123"/>
      <c r="G458" s="123"/>
      <c r="H458" s="401"/>
      <c r="I458" s="322" t="str">
        <f>IF($E$15="◯","併設している","併設していない")</f>
        <v>併設していない</v>
      </c>
      <c r="J458" s="123"/>
      <c r="K458" s="123"/>
      <c r="L458" s="123"/>
      <c r="M458" s="123"/>
      <c r="N458" s="123"/>
      <c r="O458" s="123"/>
      <c r="P458" s="123"/>
      <c r="Q458" s="123"/>
      <c r="R458" s="123"/>
      <c r="S458" s="123"/>
      <c r="T458" s="123"/>
      <c r="U458" s="123"/>
      <c r="V458" s="123"/>
      <c r="W458" s="123"/>
      <c r="X458" s="123"/>
      <c r="Y458" s="123"/>
      <c r="Z458" s="123"/>
      <c r="AA458" s="123"/>
      <c r="AB458" s="123"/>
      <c r="AC458" s="123"/>
      <c r="AD458" s="123"/>
      <c r="AE458" s="123"/>
      <c r="AF458" s="123"/>
      <c r="AG458" s="123"/>
      <c r="AH458" s="123"/>
      <c r="AI458" s="123"/>
      <c r="AJ458" s="123"/>
      <c r="AK458" s="123"/>
      <c r="AL458" s="123"/>
      <c r="AM458" s="123"/>
      <c r="AN458" s="123"/>
      <c r="AO458" s="123"/>
      <c r="AP458" s="123"/>
      <c r="AQ458" s="123"/>
      <c r="AR458" s="123"/>
      <c r="AS458" s="123"/>
      <c r="AT458" s="123"/>
      <c r="AU458" s="123"/>
      <c r="AV458" s="123"/>
      <c r="AW458" s="123"/>
      <c r="AX458" s="123"/>
      <c r="AY458" s="123"/>
      <c r="AZ458" s="123"/>
      <c r="BA458" s="123"/>
      <c r="BB458" s="123"/>
      <c r="BC458" s="123"/>
      <c r="BD458" s="123"/>
      <c r="BE458" s="123"/>
      <c r="BF458" s="123"/>
      <c r="BG458" s="123"/>
      <c r="BH458" s="123"/>
      <c r="BI458" s="123"/>
      <c r="BJ458" s="123"/>
      <c r="BK458" s="123"/>
      <c r="BL458" s="123"/>
      <c r="BM458" s="123"/>
      <c r="BN458" s="123"/>
      <c r="BO458" s="123"/>
      <c r="BP458" s="123"/>
      <c r="BQ458" s="123"/>
      <c r="BR458" s="123"/>
      <c r="BS458" s="123"/>
      <c r="BT458" s="123"/>
      <c r="BU458" s="123"/>
      <c r="BV458" s="123"/>
      <c r="BW458" s="123"/>
      <c r="BX458" s="123"/>
      <c r="BY458" s="123"/>
      <c r="BZ458" s="123"/>
      <c r="CA458" s="123"/>
      <c r="CB458" s="123"/>
      <c r="CC458" s="123"/>
      <c r="CD458" s="123"/>
      <c r="CE458" s="123"/>
      <c r="CF458" s="123"/>
      <c r="CG458" s="123"/>
      <c r="CH458" s="123"/>
      <c r="CI458" s="123"/>
      <c r="CJ458" s="123"/>
      <c r="CK458" s="123"/>
      <c r="CL458" s="123"/>
      <c r="CM458" s="123"/>
      <c r="CN458" s="123"/>
      <c r="CO458" s="123"/>
      <c r="CP458" s="123"/>
      <c r="CQ458" s="123"/>
      <c r="CR458" s="123"/>
      <c r="CS458" s="123"/>
      <c r="CT458" s="123"/>
      <c r="CU458" s="123"/>
      <c r="CV458" s="123"/>
      <c r="CW458" s="123"/>
      <c r="CX458" s="123"/>
      <c r="CY458" s="123"/>
      <c r="CZ458" s="123"/>
      <c r="DA458" s="123"/>
      <c r="DB458" s="123"/>
      <c r="DC458" s="123"/>
      <c r="DD458" s="123"/>
      <c r="DE458" s="123"/>
      <c r="DF458" s="123"/>
      <c r="DG458" s="123"/>
      <c r="DH458" s="123"/>
      <c r="DI458" s="123"/>
      <c r="DJ458" s="123"/>
      <c r="DK458" s="123"/>
      <c r="DL458" s="123"/>
      <c r="DM458" s="123"/>
      <c r="DN458" s="123"/>
      <c r="DO458" s="123"/>
      <c r="DP458" s="123"/>
      <c r="DQ458" s="123"/>
      <c r="DR458" s="123"/>
      <c r="DS458" s="123"/>
      <c r="DT458" s="123"/>
      <c r="DU458" s="123"/>
      <c r="DV458" s="123"/>
      <c r="DW458" s="123"/>
      <c r="DX458" s="123"/>
      <c r="DY458" s="123"/>
      <c r="DZ458" s="123"/>
      <c r="EA458" s="123"/>
      <c r="EB458" s="123"/>
      <c r="EC458" s="123"/>
      <c r="ED458" s="123"/>
      <c r="EE458" s="123"/>
      <c r="EF458" s="123"/>
      <c r="EG458" s="123"/>
      <c r="EH458" s="123"/>
      <c r="EI458" s="123"/>
      <c r="EJ458" s="123"/>
      <c r="EK458" s="123"/>
      <c r="EL458" s="123"/>
      <c r="EM458" s="123"/>
      <c r="EN458" s="123"/>
      <c r="EO458" s="123"/>
      <c r="EP458" s="123"/>
      <c r="EQ458" s="123"/>
      <c r="ER458" s="123"/>
      <c r="ES458" s="123"/>
      <c r="ET458" s="123"/>
      <c r="EU458" s="123"/>
      <c r="EV458" s="123"/>
      <c r="EW458" s="123"/>
      <c r="EX458" s="123"/>
      <c r="EY458" s="123"/>
      <c r="EZ458" s="123"/>
      <c r="FA458" s="123"/>
      <c r="FB458" s="123"/>
      <c r="FC458" s="123"/>
      <c r="FD458" s="123"/>
      <c r="FE458" s="123"/>
      <c r="FF458" s="123"/>
      <c r="FG458" s="123"/>
      <c r="FH458" s="123"/>
      <c r="FI458" s="123"/>
      <c r="FJ458" s="123"/>
      <c r="FK458" s="123"/>
      <c r="FL458" s="123"/>
      <c r="FM458" s="123"/>
      <c r="FN458" s="123"/>
      <c r="FO458" s="123"/>
      <c r="FP458" s="123"/>
      <c r="FQ458" s="123"/>
      <c r="FR458" s="123"/>
      <c r="FS458" s="123"/>
      <c r="FT458" s="123"/>
      <c r="FU458" s="123"/>
      <c r="FV458" s="123"/>
      <c r="FW458" s="123"/>
      <c r="FX458" s="123"/>
      <c r="FY458" s="123"/>
      <c r="FZ458" s="123"/>
      <c r="GA458" s="123"/>
      <c r="GB458" s="123"/>
      <c r="GC458" s="123"/>
      <c r="GD458" s="123"/>
      <c r="GE458" s="123"/>
      <c r="GF458" s="123"/>
      <c r="GG458" s="123"/>
      <c r="GH458" s="123"/>
      <c r="GI458" s="123"/>
      <c r="GJ458" s="123"/>
      <c r="GK458" s="123"/>
      <c r="GL458" s="123"/>
      <c r="GM458" s="123"/>
      <c r="GN458" s="123"/>
      <c r="GO458" s="123"/>
      <c r="GP458" s="123"/>
      <c r="GQ458" s="123"/>
      <c r="GR458" s="123"/>
      <c r="GS458" s="123"/>
      <c r="GT458" s="123"/>
      <c r="GU458" s="123"/>
      <c r="GV458" s="123"/>
      <c r="GW458" s="123"/>
      <c r="GX458" s="123"/>
      <c r="GY458" s="123"/>
      <c r="GZ458" s="123"/>
      <c r="HA458" s="123"/>
      <c r="HB458" s="123"/>
      <c r="HC458" s="123"/>
      <c r="HD458" s="123"/>
      <c r="HE458" s="123"/>
      <c r="HF458" s="123"/>
      <c r="HG458" s="123"/>
      <c r="HH458" s="123"/>
      <c r="HI458" s="123"/>
      <c r="HJ458" s="123"/>
      <c r="HK458" s="123"/>
      <c r="HL458" s="123"/>
      <c r="HM458" s="123"/>
      <c r="HN458" s="123"/>
      <c r="HO458" s="123"/>
      <c r="HP458" s="123"/>
      <c r="HQ458" s="123"/>
      <c r="HR458" s="123"/>
      <c r="HS458" s="123"/>
      <c r="HT458" s="123"/>
      <c r="HU458" s="123"/>
      <c r="HV458" s="123"/>
      <c r="HW458" s="123"/>
      <c r="HX458" s="123"/>
      <c r="HY458" s="123"/>
      <c r="HZ458" s="123"/>
      <c r="IA458" s="123"/>
      <c r="IB458" s="123"/>
      <c r="IC458" s="123"/>
      <c r="ID458" s="123"/>
      <c r="IE458" s="123"/>
      <c r="IF458" s="123"/>
      <c r="IG458" s="123"/>
      <c r="IH458" s="123"/>
      <c r="II458" s="123"/>
      <c r="IJ458" s="123"/>
      <c r="IK458" s="123"/>
      <c r="IL458" s="123"/>
      <c r="IM458" s="123"/>
      <c r="IN458" s="123"/>
      <c r="IO458" s="123"/>
      <c r="IP458" s="123"/>
      <c r="IQ458" s="123"/>
      <c r="IR458" s="123"/>
      <c r="IS458" s="123"/>
      <c r="IT458" s="123"/>
      <c r="IU458" s="123"/>
    </row>
    <row r="459" spans="1:255" s="124" customFormat="1" ht="22.25" customHeight="1" thickBot="1">
      <c r="A459" s="128"/>
      <c r="B459" s="346" t="str">
        <f>IF(COUNTIF(E457:E459,"◯")&gt;1,"１つだけ選んでください","")</f>
        <v/>
      </c>
      <c r="C459" s="347" t="s">
        <v>778</v>
      </c>
      <c r="D459" s="133"/>
      <c r="E459" s="348"/>
      <c r="F459" s="123"/>
      <c r="G459" s="123"/>
      <c r="H459" s="401"/>
      <c r="I459" s="123"/>
      <c r="J459" s="123"/>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3"/>
      <c r="AP459" s="123"/>
      <c r="AQ459" s="123"/>
      <c r="AR459" s="123"/>
      <c r="AS459" s="123"/>
      <c r="AT459" s="123"/>
      <c r="AU459" s="123"/>
      <c r="AV459" s="123"/>
      <c r="AW459" s="123"/>
      <c r="AX459" s="123"/>
      <c r="AY459" s="123"/>
      <c r="AZ459" s="123"/>
      <c r="BA459" s="123"/>
      <c r="BB459" s="123"/>
      <c r="BC459" s="123"/>
      <c r="BD459" s="123"/>
      <c r="BE459" s="123"/>
      <c r="BF459" s="123"/>
      <c r="BG459" s="123"/>
      <c r="BH459" s="123"/>
      <c r="BI459" s="123"/>
      <c r="BJ459" s="123"/>
      <c r="BK459" s="123"/>
      <c r="BL459" s="123"/>
      <c r="BM459" s="123"/>
      <c r="BN459" s="123"/>
      <c r="BO459" s="123"/>
      <c r="BP459" s="123"/>
      <c r="BQ459" s="123"/>
      <c r="BR459" s="123"/>
      <c r="BS459" s="123"/>
      <c r="BT459" s="123"/>
      <c r="BU459" s="123"/>
      <c r="BV459" s="123"/>
      <c r="BW459" s="123"/>
      <c r="BX459" s="123"/>
      <c r="BY459" s="123"/>
      <c r="BZ459" s="123"/>
      <c r="CA459" s="123"/>
      <c r="CB459" s="123"/>
      <c r="CC459" s="123"/>
      <c r="CD459" s="123"/>
      <c r="CE459" s="123"/>
      <c r="CF459" s="123"/>
      <c r="CG459" s="123"/>
      <c r="CH459" s="123"/>
      <c r="CI459" s="123"/>
      <c r="CJ459" s="123"/>
      <c r="CK459" s="123"/>
      <c r="CL459" s="123"/>
      <c r="CM459" s="123"/>
      <c r="CN459" s="123"/>
      <c r="CO459" s="123"/>
      <c r="CP459" s="123"/>
      <c r="CQ459" s="123"/>
      <c r="CR459" s="123"/>
      <c r="CS459" s="123"/>
      <c r="CT459" s="123"/>
      <c r="CU459" s="123"/>
      <c r="CV459" s="123"/>
      <c r="CW459" s="123"/>
      <c r="CX459" s="123"/>
      <c r="CY459" s="123"/>
      <c r="CZ459" s="123"/>
      <c r="DA459" s="123"/>
      <c r="DB459" s="123"/>
      <c r="DC459" s="123"/>
      <c r="DD459" s="123"/>
      <c r="DE459" s="123"/>
      <c r="DF459" s="123"/>
      <c r="DG459" s="123"/>
      <c r="DH459" s="123"/>
      <c r="DI459" s="123"/>
      <c r="DJ459" s="123"/>
      <c r="DK459" s="123"/>
      <c r="DL459" s="123"/>
      <c r="DM459" s="123"/>
      <c r="DN459" s="123"/>
      <c r="DO459" s="123"/>
      <c r="DP459" s="123"/>
      <c r="DQ459" s="123"/>
      <c r="DR459" s="123"/>
      <c r="DS459" s="123"/>
      <c r="DT459" s="123"/>
      <c r="DU459" s="123"/>
      <c r="DV459" s="123"/>
      <c r="DW459" s="123"/>
      <c r="DX459" s="123"/>
      <c r="DY459" s="123"/>
      <c r="DZ459" s="123"/>
      <c r="EA459" s="123"/>
      <c r="EB459" s="123"/>
      <c r="EC459" s="123"/>
      <c r="ED459" s="123"/>
      <c r="EE459" s="123"/>
      <c r="EF459" s="123"/>
      <c r="EG459" s="123"/>
      <c r="EH459" s="123"/>
      <c r="EI459" s="123"/>
      <c r="EJ459" s="123"/>
      <c r="EK459" s="123"/>
      <c r="EL459" s="123"/>
      <c r="EM459" s="123"/>
      <c r="EN459" s="123"/>
      <c r="EO459" s="123"/>
      <c r="EP459" s="123"/>
      <c r="EQ459" s="123"/>
      <c r="ER459" s="123"/>
      <c r="ES459" s="123"/>
      <c r="ET459" s="123"/>
      <c r="EU459" s="123"/>
      <c r="EV459" s="123"/>
      <c r="EW459" s="123"/>
      <c r="EX459" s="123"/>
      <c r="EY459" s="123"/>
      <c r="EZ459" s="123"/>
      <c r="FA459" s="123"/>
      <c r="FB459" s="123"/>
      <c r="FC459" s="123"/>
      <c r="FD459" s="123"/>
      <c r="FE459" s="123"/>
      <c r="FF459" s="123"/>
      <c r="FG459" s="123"/>
      <c r="FH459" s="123"/>
      <c r="FI459" s="123"/>
      <c r="FJ459" s="123"/>
      <c r="FK459" s="123"/>
      <c r="FL459" s="123"/>
      <c r="FM459" s="123"/>
      <c r="FN459" s="123"/>
      <c r="FO459" s="123"/>
      <c r="FP459" s="123"/>
      <c r="FQ459" s="123"/>
      <c r="FR459" s="123"/>
      <c r="FS459" s="123"/>
      <c r="FT459" s="123"/>
      <c r="FU459" s="123"/>
      <c r="FV459" s="123"/>
      <c r="FW459" s="123"/>
      <c r="FX459" s="123"/>
      <c r="FY459" s="123"/>
      <c r="FZ459" s="123"/>
      <c r="GA459" s="123"/>
      <c r="GB459" s="123"/>
      <c r="GC459" s="123"/>
      <c r="GD459" s="123"/>
      <c r="GE459" s="123"/>
      <c r="GF459" s="123"/>
      <c r="GG459" s="123"/>
      <c r="GH459" s="123"/>
      <c r="GI459" s="123"/>
      <c r="GJ459" s="123"/>
      <c r="GK459" s="123"/>
      <c r="GL459" s="123"/>
      <c r="GM459" s="123"/>
      <c r="GN459" s="123"/>
      <c r="GO459" s="123"/>
      <c r="GP459" s="123"/>
      <c r="GQ459" s="123"/>
      <c r="GR459" s="123"/>
      <c r="GS459" s="123"/>
      <c r="GT459" s="123"/>
      <c r="GU459" s="123"/>
      <c r="GV459" s="123"/>
      <c r="GW459" s="123"/>
      <c r="GX459" s="123"/>
      <c r="GY459" s="123"/>
      <c r="GZ459" s="123"/>
      <c r="HA459" s="123"/>
      <c r="HB459" s="123"/>
      <c r="HC459" s="123"/>
      <c r="HD459" s="123"/>
      <c r="HE459" s="123"/>
      <c r="HF459" s="123"/>
      <c r="HG459" s="123"/>
      <c r="HH459" s="123"/>
      <c r="HI459" s="123"/>
      <c r="HJ459" s="123"/>
      <c r="HK459" s="123"/>
      <c r="HL459" s="123"/>
      <c r="HM459" s="123"/>
      <c r="HN459" s="123"/>
      <c r="HO459" s="123"/>
      <c r="HP459" s="123"/>
      <c r="HQ459" s="123"/>
      <c r="HR459" s="123"/>
      <c r="HS459" s="123"/>
      <c r="HT459" s="123"/>
      <c r="HU459" s="123"/>
      <c r="HV459" s="123"/>
      <c r="HW459" s="123"/>
      <c r="HX459" s="123"/>
      <c r="HY459" s="123"/>
      <c r="HZ459" s="123"/>
      <c r="IA459" s="123"/>
      <c r="IB459" s="123"/>
      <c r="IC459" s="123"/>
      <c r="ID459" s="123"/>
      <c r="IE459" s="123"/>
      <c r="IF459" s="123"/>
      <c r="IG459" s="123"/>
      <c r="IH459" s="123"/>
      <c r="II459" s="123"/>
      <c r="IJ459" s="123"/>
      <c r="IK459" s="123"/>
      <c r="IL459" s="123"/>
      <c r="IM459" s="123"/>
      <c r="IN459" s="123"/>
      <c r="IO459" s="123"/>
      <c r="IP459" s="123"/>
      <c r="IQ459" s="123"/>
      <c r="IR459" s="123"/>
      <c r="IS459" s="123"/>
      <c r="IT459" s="123"/>
      <c r="IU459" s="123"/>
    </row>
    <row r="460" spans="1:255" s="124" customFormat="1" ht="22.25" customHeight="1">
      <c r="A460" s="128"/>
      <c r="B460" s="749" t="s">
        <v>24</v>
      </c>
      <c r="C460" s="341" t="s">
        <v>776</v>
      </c>
      <c r="D460" s="132"/>
      <c r="E460" s="342"/>
      <c r="F460" s="123"/>
      <c r="G460" s="123"/>
      <c r="H460" s="401" t="str">
        <f>IF($E$16="◯","併設している","併設していない")</f>
        <v>併設していない</v>
      </c>
      <c r="I460" s="123"/>
      <c r="J460" s="123"/>
      <c r="K460" s="123"/>
      <c r="L460" s="123"/>
      <c r="M460" s="123"/>
      <c r="N460" s="123"/>
      <c r="O460" s="123"/>
      <c r="P460" s="123"/>
      <c r="Q460" s="123"/>
      <c r="R460" s="123"/>
      <c r="S460" s="123"/>
      <c r="T460" s="123"/>
      <c r="U460" s="123"/>
      <c r="V460" s="123"/>
      <c r="W460" s="123"/>
      <c r="X460" s="123"/>
      <c r="Y460" s="123"/>
      <c r="Z460" s="123"/>
      <c r="AA460" s="123"/>
      <c r="AB460" s="123"/>
      <c r="AC460" s="123"/>
      <c r="AD460" s="123"/>
      <c r="AE460" s="123"/>
      <c r="AF460" s="123"/>
      <c r="AG460" s="123"/>
      <c r="AH460" s="123"/>
      <c r="AI460" s="123"/>
      <c r="AJ460" s="123"/>
      <c r="AK460" s="123"/>
      <c r="AL460" s="123"/>
      <c r="AM460" s="123"/>
      <c r="AN460" s="123"/>
      <c r="AO460" s="123"/>
      <c r="AP460" s="123"/>
      <c r="AQ460" s="123"/>
      <c r="AR460" s="123"/>
      <c r="AS460" s="123"/>
      <c r="AT460" s="123"/>
      <c r="AU460" s="123"/>
      <c r="AV460" s="123"/>
      <c r="AW460" s="123"/>
      <c r="AX460" s="123"/>
      <c r="AY460" s="123"/>
      <c r="AZ460" s="123"/>
      <c r="BA460" s="123"/>
      <c r="BB460" s="123"/>
      <c r="BC460" s="123"/>
      <c r="BD460" s="123"/>
      <c r="BE460" s="123"/>
      <c r="BF460" s="123"/>
      <c r="BG460" s="123"/>
      <c r="BH460" s="123"/>
      <c r="BI460" s="123"/>
      <c r="BJ460" s="123"/>
      <c r="BK460" s="123"/>
      <c r="BL460" s="123"/>
      <c r="BM460" s="123"/>
      <c r="BN460" s="123"/>
      <c r="BO460" s="123"/>
      <c r="BP460" s="123"/>
      <c r="BQ460" s="123"/>
      <c r="BR460" s="123"/>
      <c r="BS460" s="123"/>
      <c r="BT460" s="123"/>
      <c r="BU460" s="123"/>
      <c r="BV460" s="123"/>
      <c r="BW460" s="123"/>
      <c r="BX460" s="123"/>
      <c r="BY460" s="123"/>
      <c r="BZ460" s="123"/>
      <c r="CA460" s="123"/>
      <c r="CB460" s="123"/>
      <c r="CC460" s="123"/>
      <c r="CD460" s="123"/>
      <c r="CE460" s="123"/>
      <c r="CF460" s="123"/>
      <c r="CG460" s="123"/>
      <c r="CH460" s="123"/>
      <c r="CI460" s="123"/>
      <c r="CJ460" s="123"/>
      <c r="CK460" s="123"/>
      <c r="CL460" s="123"/>
      <c r="CM460" s="123"/>
      <c r="CN460" s="123"/>
      <c r="CO460" s="123"/>
      <c r="CP460" s="123"/>
      <c r="CQ460" s="123"/>
      <c r="CR460" s="123"/>
      <c r="CS460" s="123"/>
      <c r="CT460" s="123"/>
      <c r="CU460" s="123"/>
      <c r="CV460" s="123"/>
      <c r="CW460" s="123"/>
      <c r="CX460" s="123"/>
      <c r="CY460" s="123"/>
      <c r="CZ460" s="123"/>
      <c r="DA460" s="123"/>
      <c r="DB460" s="123"/>
      <c r="DC460" s="123"/>
      <c r="DD460" s="123"/>
      <c r="DE460" s="123"/>
      <c r="DF460" s="123"/>
      <c r="DG460" s="123"/>
      <c r="DH460" s="123"/>
      <c r="DI460" s="123"/>
      <c r="DJ460" s="123"/>
      <c r="DK460" s="123"/>
      <c r="DL460" s="123"/>
      <c r="DM460" s="123"/>
      <c r="DN460" s="123"/>
      <c r="DO460" s="123"/>
      <c r="DP460" s="123"/>
      <c r="DQ460" s="123"/>
      <c r="DR460" s="123"/>
      <c r="DS460" s="123"/>
      <c r="DT460" s="123"/>
      <c r="DU460" s="123"/>
      <c r="DV460" s="123"/>
      <c r="DW460" s="123"/>
      <c r="DX460" s="123"/>
      <c r="DY460" s="123"/>
      <c r="DZ460" s="123"/>
      <c r="EA460" s="123"/>
      <c r="EB460" s="123"/>
      <c r="EC460" s="123"/>
      <c r="ED460" s="123"/>
      <c r="EE460" s="123"/>
      <c r="EF460" s="123"/>
      <c r="EG460" s="123"/>
      <c r="EH460" s="123"/>
      <c r="EI460" s="123"/>
      <c r="EJ460" s="123"/>
      <c r="EK460" s="123"/>
      <c r="EL460" s="123"/>
      <c r="EM460" s="123"/>
      <c r="EN460" s="123"/>
      <c r="EO460" s="123"/>
      <c r="EP460" s="123"/>
      <c r="EQ460" s="123"/>
      <c r="ER460" s="123"/>
      <c r="ES460" s="123"/>
      <c r="ET460" s="123"/>
      <c r="EU460" s="123"/>
      <c r="EV460" s="123"/>
      <c r="EW460" s="123"/>
      <c r="EX460" s="123"/>
      <c r="EY460" s="123"/>
      <c r="EZ460" s="123"/>
      <c r="FA460" s="123"/>
      <c r="FB460" s="123"/>
      <c r="FC460" s="123"/>
      <c r="FD460" s="123"/>
      <c r="FE460" s="123"/>
      <c r="FF460" s="123"/>
      <c r="FG460" s="123"/>
      <c r="FH460" s="123"/>
      <c r="FI460" s="123"/>
      <c r="FJ460" s="123"/>
      <c r="FK460" s="123"/>
      <c r="FL460" s="123"/>
      <c r="FM460" s="123"/>
      <c r="FN460" s="123"/>
      <c r="FO460" s="123"/>
      <c r="FP460" s="123"/>
      <c r="FQ460" s="123"/>
      <c r="FR460" s="123"/>
      <c r="FS460" s="123"/>
      <c r="FT460" s="123"/>
      <c r="FU460" s="123"/>
      <c r="FV460" s="123"/>
      <c r="FW460" s="123"/>
      <c r="FX460" s="123"/>
      <c r="FY460" s="123"/>
      <c r="FZ460" s="123"/>
      <c r="GA460" s="123"/>
      <c r="GB460" s="123"/>
      <c r="GC460" s="123"/>
      <c r="GD460" s="123"/>
      <c r="GE460" s="123"/>
      <c r="GF460" s="123"/>
      <c r="GG460" s="123"/>
      <c r="GH460" s="123"/>
      <c r="GI460" s="123"/>
      <c r="GJ460" s="123"/>
      <c r="GK460" s="123"/>
      <c r="GL460" s="123"/>
      <c r="GM460" s="123"/>
      <c r="GN460" s="123"/>
      <c r="GO460" s="123"/>
      <c r="GP460" s="123"/>
      <c r="GQ460" s="123"/>
      <c r="GR460" s="123"/>
      <c r="GS460" s="123"/>
      <c r="GT460" s="123"/>
      <c r="GU460" s="123"/>
      <c r="GV460" s="123"/>
      <c r="GW460" s="123"/>
      <c r="GX460" s="123"/>
      <c r="GY460" s="123"/>
      <c r="GZ460" s="123"/>
      <c r="HA460" s="123"/>
      <c r="HB460" s="123"/>
      <c r="HC460" s="123"/>
      <c r="HD460" s="123"/>
      <c r="HE460" s="123"/>
      <c r="HF460" s="123"/>
      <c r="HG460" s="123"/>
      <c r="HH460" s="123"/>
      <c r="HI460" s="123"/>
      <c r="HJ460" s="123"/>
      <c r="HK460" s="123"/>
      <c r="HL460" s="123"/>
      <c r="HM460" s="123"/>
      <c r="HN460" s="123"/>
      <c r="HO460" s="123"/>
      <c r="HP460" s="123"/>
      <c r="HQ460" s="123"/>
      <c r="HR460" s="123"/>
      <c r="HS460" s="123"/>
      <c r="HT460" s="123"/>
      <c r="HU460" s="123"/>
      <c r="HV460" s="123"/>
      <c r="HW460" s="123"/>
      <c r="HX460" s="123"/>
      <c r="HY460" s="123"/>
      <c r="HZ460" s="123"/>
      <c r="IA460" s="123"/>
      <c r="IB460" s="123"/>
      <c r="IC460" s="123"/>
      <c r="ID460" s="123"/>
      <c r="IE460" s="123"/>
      <c r="IF460" s="123"/>
      <c r="IG460" s="123"/>
      <c r="IH460" s="123"/>
      <c r="II460" s="123"/>
      <c r="IJ460" s="123"/>
      <c r="IK460" s="123"/>
      <c r="IL460" s="123"/>
      <c r="IM460" s="123"/>
      <c r="IN460" s="123"/>
      <c r="IO460" s="123"/>
      <c r="IP460" s="123"/>
      <c r="IQ460" s="123"/>
      <c r="IR460" s="123"/>
      <c r="IS460" s="123"/>
      <c r="IT460" s="123"/>
      <c r="IU460" s="123"/>
    </row>
    <row r="461" spans="1:255" s="124" customFormat="1" ht="22.25" customHeight="1">
      <c r="A461" s="128"/>
      <c r="B461" s="750"/>
      <c r="C461" s="343" t="s">
        <v>777</v>
      </c>
      <c r="D461" s="344"/>
      <c r="E461" s="345"/>
      <c r="F461" s="123"/>
      <c r="G461" s="123"/>
      <c r="H461" s="401"/>
      <c r="I461" s="123"/>
      <c r="J461" s="123"/>
      <c r="K461" s="123"/>
      <c r="L461" s="123"/>
      <c r="M461" s="123"/>
      <c r="N461" s="123"/>
      <c r="O461" s="123"/>
      <c r="P461" s="123"/>
      <c r="Q461" s="123"/>
      <c r="R461" s="123"/>
      <c r="S461" s="123"/>
      <c r="T461" s="123"/>
      <c r="U461" s="123"/>
      <c r="V461" s="123"/>
      <c r="W461" s="123"/>
      <c r="X461" s="123"/>
      <c r="Y461" s="123"/>
      <c r="Z461" s="123"/>
      <c r="AA461" s="123"/>
      <c r="AB461" s="123"/>
      <c r="AC461" s="123"/>
      <c r="AD461" s="123"/>
      <c r="AE461" s="123"/>
      <c r="AF461" s="123"/>
      <c r="AG461" s="123"/>
      <c r="AH461" s="123"/>
      <c r="AI461" s="123"/>
      <c r="AJ461" s="123"/>
      <c r="AK461" s="123"/>
      <c r="AL461" s="123"/>
      <c r="AM461" s="123"/>
      <c r="AN461" s="123"/>
      <c r="AO461" s="123"/>
      <c r="AP461" s="123"/>
      <c r="AQ461" s="123"/>
      <c r="AR461" s="123"/>
      <c r="AS461" s="123"/>
      <c r="AT461" s="123"/>
      <c r="AU461" s="123"/>
      <c r="AV461" s="123"/>
      <c r="AW461" s="123"/>
      <c r="AX461" s="123"/>
      <c r="AY461" s="123"/>
      <c r="AZ461" s="123"/>
      <c r="BA461" s="123"/>
      <c r="BB461" s="123"/>
      <c r="BC461" s="123"/>
      <c r="BD461" s="123"/>
      <c r="BE461" s="123"/>
      <c r="BF461" s="123"/>
      <c r="BG461" s="123"/>
      <c r="BH461" s="123"/>
      <c r="BI461" s="123"/>
      <c r="BJ461" s="123"/>
      <c r="BK461" s="123"/>
      <c r="BL461" s="123"/>
      <c r="BM461" s="123"/>
      <c r="BN461" s="123"/>
      <c r="BO461" s="123"/>
      <c r="BP461" s="123"/>
      <c r="BQ461" s="123"/>
      <c r="BR461" s="123"/>
      <c r="BS461" s="123"/>
      <c r="BT461" s="123"/>
      <c r="BU461" s="123"/>
      <c r="BV461" s="123"/>
      <c r="BW461" s="123"/>
      <c r="BX461" s="123"/>
      <c r="BY461" s="123"/>
      <c r="BZ461" s="123"/>
      <c r="CA461" s="123"/>
      <c r="CB461" s="123"/>
      <c r="CC461" s="123"/>
      <c r="CD461" s="123"/>
      <c r="CE461" s="123"/>
      <c r="CF461" s="123"/>
      <c r="CG461" s="123"/>
      <c r="CH461" s="123"/>
      <c r="CI461" s="123"/>
      <c r="CJ461" s="123"/>
      <c r="CK461" s="123"/>
      <c r="CL461" s="123"/>
      <c r="CM461" s="123"/>
      <c r="CN461" s="123"/>
      <c r="CO461" s="123"/>
      <c r="CP461" s="123"/>
      <c r="CQ461" s="123"/>
      <c r="CR461" s="123"/>
      <c r="CS461" s="123"/>
      <c r="CT461" s="123"/>
      <c r="CU461" s="123"/>
      <c r="CV461" s="123"/>
      <c r="CW461" s="123"/>
      <c r="CX461" s="123"/>
      <c r="CY461" s="123"/>
      <c r="CZ461" s="123"/>
      <c r="DA461" s="123"/>
      <c r="DB461" s="123"/>
      <c r="DC461" s="123"/>
      <c r="DD461" s="123"/>
      <c r="DE461" s="123"/>
      <c r="DF461" s="123"/>
      <c r="DG461" s="123"/>
      <c r="DH461" s="123"/>
      <c r="DI461" s="123"/>
      <c r="DJ461" s="123"/>
      <c r="DK461" s="123"/>
      <c r="DL461" s="123"/>
      <c r="DM461" s="123"/>
      <c r="DN461" s="123"/>
      <c r="DO461" s="123"/>
      <c r="DP461" s="123"/>
      <c r="DQ461" s="123"/>
      <c r="DR461" s="123"/>
      <c r="DS461" s="123"/>
      <c r="DT461" s="123"/>
      <c r="DU461" s="123"/>
      <c r="DV461" s="123"/>
      <c r="DW461" s="123"/>
      <c r="DX461" s="123"/>
      <c r="DY461" s="123"/>
      <c r="DZ461" s="123"/>
      <c r="EA461" s="123"/>
      <c r="EB461" s="123"/>
      <c r="EC461" s="123"/>
      <c r="ED461" s="123"/>
      <c r="EE461" s="123"/>
      <c r="EF461" s="123"/>
      <c r="EG461" s="123"/>
      <c r="EH461" s="123"/>
      <c r="EI461" s="123"/>
      <c r="EJ461" s="123"/>
      <c r="EK461" s="123"/>
      <c r="EL461" s="123"/>
      <c r="EM461" s="123"/>
      <c r="EN461" s="123"/>
      <c r="EO461" s="123"/>
      <c r="EP461" s="123"/>
      <c r="EQ461" s="123"/>
      <c r="ER461" s="123"/>
      <c r="ES461" s="123"/>
      <c r="ET461" s="123"/>
      <c r="EU461" s="123"/>
      <c r="EV461" s="123"/>
      <c r="EW461" s="123"/>
      <c r="EX461" s="123"/>
      <c r="EY461" s="123"/>
      <c r="EZ461" s="123"/>
      <c r="FA461" s="123"/>
      <c r="FB461" s="123"/>
      <c r="FC461" s="123"/>
      <c r="FD461" s="123"/>
      <c r="FE461" s="123"/>
      <c r="FF461" s="123"/>
      <c r="FG461" s="123"/>
      <c r="FH461" s="123"/>
      <c r="FI461" s="123"/>
      <c r="FJ461" s="123"/>
      <c r="FK461" s="123"/>
      <c r="FL461" s="123"/>
      <c r="FM461" s="123"/>
      <c r="FN461" s="123"/>
      <c r="FO461" s="123"/>
      <c r="FP461" s="123"/>
      <c r="FQ461" s="123"/>
      <c r="FR461" s="123"/>
      <c r="FS461" s="123"/>
      <c r="FT461" s="123"/>
      <c r="FU461" s="123"/>
      <c r="FV461" s="123"/>
      <c r="FW461" s="123"/>
      <c r="FX461" s="123"/>
      <c r="FY461" s="123"/>
      <c r="FZ461" s="123"/>
      <c r="GA461" s="123"/>
      <c r="GB461" s="123"/>
      <c r="GC461" s="123"/>
      <c r="GD461" s="123"/>
      <c r="GE461" s="123"/>
      <c r="GF461" s="123"/>
      <c r="GG461" s="123"/>
      <c r="GH461" s="123"/>
      <c r="GI461" s="123"/>
      <c r="GJ461" s="123"/>
      <c r="GK461" s="123"/>
      <c r="GL461" s="123"/>
      <c r="GM461" s="123"/>
      <c r="GN461" s="123"/>
      <c r="GO461" s="123"/>
      <c r="GP461" s="123"/>
      <c r="GQ461" s="123"/>
      <c r="GR461" s="123"/>
      <c r="GS461" s="123"/>
      <c r="GT461" s="123"/>
      <c r="GU461" s="123"/>
      <c r="GV461" s="123"/>
      <c r="GW461" s="123"/>
      <c r="GX461" s="123"/>
      <c r="GY461" s="123"/>
      <c r="GZ461" s="123"/>
      <c r="HA461" s="123"/>
      <c r="HB461" s="123"/>
      <c r="HC461" s="123"/>
      <c r="HD461" s="123"/>
      <c r="HE461" s="123"/>
      <c r="HF461" s="123"/>
      <c r="HG461" s="123"/>
      <c r="HH461" s="123"/>
      <c r="HI461" s="123"/>
      <c r="HJ461" s="123"/>
      <c r="HK461" s="123"/>
      <c r="HL461" s="123"/>
      <c r="HM461" s="123"/>
      <c r="HN461" s="123"/>
      <c r="HO461" s="123"/>
      <c r="HP461" s="123"/>
      <c r="HQ461" s="123"/>
      <c r="HR461" s="123"/>
      <c r="HS461" s="123"/>
      <c r="HT461" s="123"/>
      <c r="HU461" s="123"/>
      <c r="HV461" s="123"/>
      <c r="HW461" s="123"/>
      <c r="HX461" s="123"/>
      <c r="HY461" s="123"/>
      <c r="HZ461" s="123"/>
      <c r="IA461" s="123"/>
      <c r="IB461" s="123"/>
      <c r="IC461" s="123"/>
      <c r="ID461" s="123"/>
      <c r="IE461" s="123"/>
      <c r="IF461" s="123"/>
      <c r="IG461" s="123"/>
      <c r="IH461" s="123"/>
      <c r="II461" s="123"/>
      <c r="IJ461" s="123"/>
      <c r="IK461" s="123"/>
      <c r="IL461" s="123"/>
      <c r="IM461" s="123"/>
      <c r="IN461" s="123"/>
      <c r="IO461" s="123"/>
      <c r="IP461" s="123"/>
      <c r="IQ461" s="123"/>
      <c r="IR461" s="123"/>
      <c r="IS461" s="123"/>
      <c r="IT461" s="123"/>
      <c r="IU461" s="123"/>
    </row>
    <row r="462" spans="1:255" s="124" customFormat="1" ht="22.25" customHeight="1" thickBot="1">
      <c r="A462" s="128"/>
      <c r="B462" s="346" t="str">
        <f>IF(COUNTIF(E460:E462,"◯")&gt;1,"１つだけ選んでください","")</f>
        <v/>
      </c>
      <c r="C462" s="347" t="s">
        <v>778</v>
      </c>
      <c r="D462" s="133"/>
      <c r="E462" s="348"/>
      <c r="F462" s="123"/>
      <c r="G462" s="123"/>
      <c r="H462" s="401"/>
      <c r="I462" s="123"/>
      <c r="J462" s="123"/>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3"/>
      <c r="AP462" s="123"/>
      <c r="AQ462" s="123"/>
      <c r="AR462" s="123"/>
      <c r="AS462" s="123"/>
      <c r="AT462" s="123"/>
      <c r="AU462" s="123"/>
      <c r="AV462" s="123"/>
      <c r="AW462" s="123"/>
      <c r="AX462" s="123"/>
      <c r="AY462" s="123"/>
      <c r="AZ462" s="123"/>
      <c r="BA462" s="123"/>
      <c r="BB462" s="123"/>
      <c r="BC462" s="123"/>
      <c r="BD462" s="123"/>
      <c r="BE462" s="123"/>
      <c r="BF462" s="123"/>
      <c r="BG462" s="123"/>
      <c r="BH462" s="123"/>
      <c r="BI462" s="123"/>
      <c r="BJ462" s="123"/>
      <c r="BK462" s="123"/>
      <c r="BL462" s="123"/>
      <c r="BM462" s="123"/>
      <c r="BN462" s="123"/>
      <c r="BO462" s="123"/>
      <c r="BP462" s="123"/>
      <c r="BQ462" s="123"/>
      <c r="BR462" s="123"/>
      <c r="BS462" s="123"/>
      <c r="BT462" s="123"/>
      <c r="BU462" s="123"/>
      <c r="BV462" s="123"/>
      <c r="BW462" s="123"/>
      <c r="BX462" s="123"/>
      <c r="BY462" s="123"/>
      <c r="BZ462" s="123"/>
      <c r="CA462" s="123"/>
      <c r="CB462" s="123"/>
      <c r="CC462" s="123"/>
      <c r="CD462" s="123"/>
      <c r="CE462" s="123"/>
      <c r="CF462" s="123"/>
      <c r="CG462" s="123"/>
      <c r="CH462" s="123"/>
      <c r="CI462" s="123"/>
      <c r="CJ462" s="123"/>
      <c r="CK462" s="123"/>
      <c r="CL462" s="123"/>
      <c r="CM462" s="123"/>
      <c r="CN462" s="123"/>
      <c r="CO462" s="123"/>
      <c r="CP462" s="123"/>
      <c r="CQ462" s="123"/>
      <c r="CR462" s="123"/>
      <c r="CS462" s="123"/>
      <c r="CT462" s="123"/>
      <c r="CU462" s="123"/>
      <c r="CV462" s="123"/>
      <c r="CW462" s="123"/>
      <c r="CX462" s="123"/>
      <c r="CY462" s="123"/>
      <c r="CZ462" s="123"/>
      <c r="DA462" s="123"/>
      <c r="DB462" s="123"/>
      <c r="DC462" s="123"/>
      <c r="DD462" s="123"/>
      <c r="DE462" s="123"/>
      <c r="DF462" s="123"/>
      <c r="DG462" s="123"/>
      <c r="DH462" s="123"/>
      <c r="DI462" s="123"/>
      <c r="DJ462" s="123"/>
      <c r="DK462" s="123"/>
      <c r="DL462" s="123"/>
      <c r="DM462" s="123"/>
      <c r="DN462" s="123"/>
      <c r="DO462" s="123"/>
      <c r="DP462" s="123"/>
      <c r="DQ462" s="123"/>
      <c r="DR462" s="123"/>
      <c r="DS462" s="123"/>
      <c r="DT462" s="123"/>
      <c r="DU462" s="123"/>
      <c r="DV462" s="123"/>
      <c r="DW462" s="123"/>
      <c r="DX462" s="123"/>
      <c r="DY462" s="123"/>
      <c r="DZ462" s="123"/>
      <c r="EA462" s="123"/>
      <c r="EB462" s="123"/>
      <c r="EC462" s="123"/>
      <c r="ED462" s="123"/>
      <c r="EE462" s="123"/>
      <c r="EF462" s="123"/>
      <c r="EG462" s="123"/>
      <c r="EH462" s="123"/>
      <c r="EI462" s="123"/>
      <c r="EJ462" s="123"/>
      <c r="EK462" s="123"/>
      <c r="EL462" s="123"/>
      <c r="EM462" s="123"/>
      <c r="EN462" s="123"/>
      <c r="EO462" s="123"/>
      <c r="EP462" s="123"/>
      <c r="EQ462" s="123"/>
      <c r="ER462" s="123"/>
      <c r="ES462" s="123"/>
      <c r="ET462" s="123"/>
      <c r="EU462" s="123"/>
      <c r="EV462" s="123"/>
      <c r="EW462" s="123"/>
      <c r="EX462" s="123"/>
      <c r="EY462" s="123"/>
      <c r="EZ462" s="123"/>
      <c r="FA462" s="123"/>
      <c r="FB462" s="123"/>
      <c r="FC462" s="123"/>
      <c r="FD462" s="123"/>
      <c r="FE462" s="123"/>
      <c r="FF462" s="123"/>
      <c r="FG462" s="123"/>
      <c r="FH462" s="123"/>
      <c r="FI462" s="123"/>
      <c r="FJ462" s="123"/>
      <c r="FK462" s="123"/>
      <c r="FL462" s="123"/>
      <c r="FM462" s="123"/>
      <c r="FN462" s="123"/>
      <c r="FO462" s="123"/>
      <c r="FP462" s="123"/>
      <c r="FQ462" s="123"/>
      <c r="FR462" s="123"/>
      <c r="FS462" s="123"/>
      <c r="FT462" s="123"/>
      <c r="FU462" s="123"/>
      <c r="FV462" s="123"/>
      <c r="FW462" s="123"/>
      <c r="FX462" s="123"/>
      <c r="FY462" s="123"/>
      <c r="FZ462" s="123"/>
      <c r="GA462" s="123"/>
      <c r="GB462" s="123"/>
      <c r="GC462" s="123"/>
      <c r="GD462" s="123"/>
      <c r="GE462" s="123"/>
      <c r="GF462" s="123"/>
      <c r="GG462" s="123"/>
      <c r="GH462" s="123"/>
      <c r="GI462" s="123"/>
      <c r="GJ462" s="123"/>
      <c r="GK462" s="123"/>
      <c r="GL462" s="123"/>
      <c r="GM462" s="123"/>
      <c r="GN462" s="123"/>
      <c r="GO462" s="123"/>
      <c r="GP462" s="123"/>
      <c r="GQ462" s="123"/>
      <c r="GR462" s="123"/>
      <c r="GS462" s="123"/>
      <c r="GT462" s="123"/>
      <c r="GU462" s="123"/>
      <c r="GV462" s="123"/>
      <c r="GW462" s="123"/>
      <c r="GX462" s="123"/>
      <c r="GY462" s="123"/>
      <c r="GZ462" s="123"/>
      <c r="HA462" s="123"/>
      <c r="HB462" s="123"/>
      <c r="HC462" s="123"/>
      <c r="HD462" s="123"/>
      <c r="HE462" s="123"/>
      <c r="HF462" s="123"/>
      <c r="HG462" s="123"/>
      <c r="HH462" s="123"/>
      <c r="HI462" s="123"/>
      <c r="HJ462" s="123"/>
      <c r="HK462" s="123"/>
      <c r="HL462" s="123"/>
      <c r="HM462" s="123"/>
      <c r="HN462" s="123"/>
      <c r="HO462" s="123"/>
      <c r="HP462" s="123"/>
      <c r="HQ462" s="123"/>
      <c r="HR462" s="123"/>
      <c r="HS462" s="123"/>
      <c r="HT462" s="123"/>
      <c r="HU462" s="123"/>
      <c r="HV462" s="123"/>
      <c r="HW462" s="123"/>
      <c r="HX462" s="123"/>
      <c r="HY462" s="123"/>
      <c r="HZ462" s="123"/>
      <c r="IA462" s="123"/>
      <c r="IB462" s="123"/>
      <c r="IC462" s="123"/>
      <c r="ID462" s="123"/>
      <c r="IE462" s="123"/>
      <c r="IF462" s="123"/>
      <c r="IG462" s="123"/>
      <c r="IH462" s="123"/>
      <c r="II462" s="123"/>
      <c r="IJ462" s="123"/>
      <c r="IK462" s="123"/>
      <c r="IL462" s="123"/>
      <c r="IM462" s="123"/>
      <c r="IN462" s="123"/>
      <c r="IO462" s="123"/>
      <c r="IP462" s="123"/>
      <c r="IQ462" s="123"/>
      <c r="IR462" s="123"/>
      <c r="IS462" s="123"/>
      <c r="IT462" s="123"/>
      <c r="IU462" s="123"/>
    </row>
    <row r="463" spans="1:255" s="124" customFormat="1" ht="22.25" customHeight="1">
      <c r="A463" s="128"/>
      <c r="B463" s="749" t="s">
        <v>649</v>
      </c>
      <c r="C463" s="341" t="s">
        <v>776</v>
      </c>
      <c r="D463" s="132"/>
      <c r="E463" s="342"/>
      <c r="F463" s="123"/>
      <c r="G463" s="123"/>
      <c r="H463" s="401" t="str">
        <f>IF($E$36="◯","併設している","併設していない")</f>
        <v>併設していない</v>
      </c>
      <c r="I463" s="123"/>
      <c r="J463" s="123"/>
      <c r="K463" s="123"/>
      <c r="L463" s="123"/>
      <c r="M463" s="123"/>
      <c r="N463" s="123"/>
      <c r="O463" s="123"/>
      <c r="P463" s="123"/>
      <c r="Q463" s="123"/>
      <c r="R463" s="123"/>
      <c r="S463" s="123"/>
      <c r="T463" s="123"/>
      <c r="U463" s="123"/>
      <c r="V463" s="123"/>
      <c r="W463" s="123"/>
      <c r="X463" s="123"/>
      <c r="Y463" s="123"/>
      <c r="Z463" s="123"/>
      <c r="AA463" s="123"/>
      <c r="AB463" s="123"/>
      <c r="AC463" s="123"/>
      <c r="AD463" s="123"/>
      <c r="AE463" s="123"/>
      <c r="AF463" s="123"/>
      <c r="AG463" s="123"/>
      <c r="AH463" s="123"/>
      <c r="AI463" s="123"/>
      <c r="AJ463" s="123"/>
      <c r="AK463" s="123"/>
      <c r="AL463" s="123"/>
      <c r="AM463" s="123"/>
      <c r="AN463" s="123"/>
      <c r="AO463" s="123"/>
      <c r="AP463" s="123"/>
      <c r="AQ463" s="123"/>
      <c r="AR463" s="123"/>
      <c r="AS463" s="123"/>
      <c r="AT463" s="123"/>
      <c r="AU463" s="123"/>
      <c r="AV463" s="123"/>
      <c r="AW463" s="123"/>
      <c r="AX463" s="123"/>
      <c r="AY463" s="123"/>
      <c r="AZ463" s="123"/>
      <c r="BA463" s="123"/>
      <c r="BB463" s="123"/>
      <c r="BC463" s="123"/>
      <c r="BD463" s="123"/>
      <c r="BE463" s="123"/>
      <c r="BF463" s="123"/>
      <c r="BG463" s="123"/>
      <c r="BH463" s="123"/>
      <c r="BI463" s="123"/>
      <c r="BJ463" s="123"/>
      <c r="BK463" s="123"/>
      <c r="BL463" s="123"/>
      <c r="BM463" s="123"/>
      <c r="BN463" s="123"/>
      <c r="BO463" s="123"/>
      <c r="BP463" s="123"/>
      <c r="BQ463" s="123"/>
      <c r="BR463" s="123"/>
      <c r="BS463" s="123"/>
      <c r="BT463" s="123"/>
      <c r="BU463" s="123"/>
      <c r="BV463" s="123"/>
      <c r="BW463" s="123"/>
      <c r="BX463" s="123"/>
      <c r="BY463" s="123"/>
      <c r="BZ463" s="123"/>
      <c r="CA463" s="123"/>
      <c r="CB463" s="123"/>
      <c r="CC463" s="123"/>
      <c r="CD463" s="123"/>
      <c r="CE463" s="123"/>
      <c r="CF463" s="123"/>
      <c r="CG463" s="123"/>
      <c r="CH463" s="123"/>
      <c r="CI463" s="123"/>
      <c r="CJ463" s="123"/>
      <c r="CK463" s="123"/>
      <c r="CL463" s="123"/>
      <c r="CM463" s="123"/>
      <c r="CN463" s="123"/>
      <c r="CO463" s="123"/>
      <c r="CP463" s="123"/>
      <c r="CQ463" s="123"/>
      <c r="CR463" s="123"/>
      <c r="CS463" s="123"/>
      <c r="CT463" s="123"/>
      <c r="CU463" s="123"/>
      <c r="CV463" s="123"/>
      <c r="CW463" s="123"/>
      <c r="CX463" s="123"/>
      <c r="CY463" s="123"/>
      <c r="CZ463" s="123"/>
      <c r="DA463" s="123"/>
      <c r="DB463" s="123"/>
      <c r="DC463" s="123"/>
      <c r="DD463" s="123"/>
      <c r="DE463" s="123"/>
      <c r="DF463" s="123"/>
      <c r="DG463" s="123"/>
      <c r="DH463" s="123"/>
      <c r="DI463" s="123"/>
      <c r="DJ463" s="123"/>
      <c r="DK463" s="123"/>
      <c r="DL463" s="123"/>
      <c r="DM463" s="123"/>
      <c r="DN463" s="123"/>
      <c r="DO463" s="123"/>
      <c r="DP463" s="123"/>
      <c r="DQ463" s="123"/>
      <c r="DR463" s="123"/>
      <c r="DS463" s="123"/>
      <c r="DT463" s="123"/>
      <c r="DU463" s="123"/>
      <c r="DV463" s="123"/>
      <c r="DW463" s="123"/>
      <c r="DX463" s="123"/>
      <c r="DY463" s="123"/>
      <c r="DZ463" s="123"/>
      <c r="EA463" s="123"/>
      <c r="EB463" s="123"/>
      <c r="EC463" s="123"/>
      <c r="ED463" s="123"/>
      <c r="EE463" s="123"/>
      <c r="EF463" s="123"/>
      <c r="EG463" s="123"/>
      <c r="EH463" s="123"/>
      <c r="EI463" s="123"/>
      <c r="EJ463" s="123"/>
      <c r="EK463" s="123"/>
      <c r="EL463" s="123"/>
      <c r="EM463" s="123"/>
      <c r="EN463" s="123"/>
      <c r="EO463" s="123"/>
      <c r="EP463" s="123"/>
      <c r="EQ463" s="123"/>
      <c r="ER463" s="123"/>
      <c r="ES463" s="123"/>
      <c r="ET463" s="123"/>
      <c r="EU463" s="123"/>
      <c r="EV463" s="123"/>
      <c r="EW463" s="123"/>
      <c r="EX463" s="123"/>
      <c r="EY463" s="123"/>
      <c r="EZ463" s="123"/>
      <c r="FA463" s="123"/>
      <c r="FB463" s="123"/>
      <c r="FC463" s="123"/>
      <c r="FD463" s="123"/>
      <c r="FE463" s="123"/>
      <c r="FF463" s="123"/>
      <c r="FG463" s="123"/>
      <c r="FH463" s="123"/>
      <c r="FI463" s="123"/>
      <c r="FJ463" s="123"/>
      <c r="FK463" s="123"/>
      <c r="FL463" s="123"/>
      <c r="FM463" s="123"/>
      <c r="FN463" s="123"/>
      <c r="FO463" s="123"/>
      <c r="FP463" s="123"/>
      <c r="FQ463" s="123"/>
      <c r="FR463" s="123"/>
      <c r="FS463" s="123"/>
      <c r="FT463" s="123"/>
      <c r="FU463" s="123"/>
      <c r="FV463" s="123"/>
      <c r="FW463" s="123"/>
      <c r="FX463" s="123"/>
      <c r="FY463" s="123"/>
      <c r="FZ463" s="123"/>
      <c r="GA463" s="123"/>
      <c r="GB463" s="123"/>
      <c r="GC463" s="123"/>
      <c r="GD463" s="123"/>
      <c r="GE463" s="123"/>
      <c r="GF463" s="123"/>
      <c r="GG463" s="123"/>
      <c r="GH463" s="123"/>
      <c r="GI463" s="123"/>
      <c r="GJ463" s="123"/>
      <c r="GK463" s="123"/>
      <c r="GL463" s="123"/>
      <c r="GM463" s="123"/>
      <c r="GN463" s="123"/>
      <c r="GO463" s="123"/>
      <c r="GP463" s="123"/>
      <c r="GQ463" s="123"/>
      <c r="GR463" s="123"/>
      <c r="GS463" s="123"/>
      <c r="GT463" s="123"/>
      <c r="GU463" s="123"/>
      <c r="GV463" s="123"/>
      <c r="GW463" s="123"/>
      <c r="GX463" s="123"/>
      <c r="GY463" s="123"/>
      <c r="GZ463" s="123"/>
      <c r="HA463" s="123"/>
      <c r="HB463" s="123"/>
      <c r="HC463" s="123"/>
      <c r="HD463" s="123"/>
      <c r="HE463" s="123"/>
      <c r="HF463" s="123"/>
      <c r="HG463" s="123"/>
      <c r="HH463" s="123"/>
      <c r="HI463" s="123"/>
      <c r="HJ463" s="123"/>
      <c r="HK463" s="123"/>
      <c r="HL463" s="123"/>
      <c r="HM463" s="123"/>
      <c r="HN463" s="123"/>
      <c r="HO463" s="123"/>
      <c r="HP463" s="123"/>
      <c r="HQ463" s="123"/>
      <c r="HR463" s="123"/>
      <c r="HS463" s="123"/>
      <c r="HT463" s="123"/>
      <c r="HU463" s="123"/>
      <c r="HV463" s="123"/>
      <c r="HW463" s="123"/>
      <c r="HX463" s="123"/>
      <c r="HY463" s="123"/>
      <c r="HZ463" s="123"/>
      <c r="IA463" s="123"/>
      <c r="IB463" s="123"/>
      <c r="IC463" s="123"/>
      <c r="ID463" s="123"/>
      <c r="IE463" s="123"/>
      <c r="IF463" s="123"/>
      <c r="IG463" s="123"/>
      <c r="IH463" s="123"/>
      <c r="II463" s="123"/>
      <c r="IJ463" s="123"/>
      <c r="IK463" s="123"/>
      <c r="IL463" s="123"/>
      <c r="IM463" s="123"/>
      <c r="IN463" s="123"/>
      <c r="IO463" s="123"/>
      <c r="IP463" s="123"/>
      <c r="IQ463" s="123"/>
      <c r="IR463" s="123"/>
      <c r="IS463" s="123"/>
      <c r="IT463" s="123"/>
      <c r="IU463" s="123"/>
    </row>
    <row r="464" spans="1:255" s="124" customFormat="1" ht="22.25" customHeight="1">
      <c r="A464" s="128"/>
      <c r="B464" s="750"/>
      <c r="C464" s="343" t="s">
        <v>777</v>
      </c>
      <c r="D464" s="344"/>
      <c r="E464" s="345"/>
      <c r="F464" s="123"/>
      <c r="G464" s="123"/>
      <c r="H464" s="401"/>
      <c r="I464" s="123"/>
      <c r="J464" s="123"/>
      <c r="K464" s="123"/>
      <c r="L464" s="123"/>
      <c r="M464" s="123"/>
      <c r="N464" s="123"/>
      <c r="O464" s="123"/>
      <c r="P464" s="123"/>
      <c r="Q464" s="123"/>
      <c r="R464" s="123"/>
      <c r="S464" s="123"/>
      <c r="T464" s="123"/>
      <c r="U464" s="123"/>
      <c r="V464" s="123"/>
      <c r="W464" s="123"/>
      <c r="X464" s="123"/>
      <c r="Y464" s="123"/>
      <c r="Z464" s="123"/>
      <c r="AA464" s="123"/>
      <c r="AB464" s="123"/>
      <c r="AC464" s="123"/>
      <c r="AD464" s="123"/>
      <c r="AE464" s="123"/>
      <c r="AF464" s="123"/>
      <c r="AG464" s="123"/>
      <c r="AH464" s="123"/>
      <c r="AI464" s="123"/>
      <c r="AJ464" s="123"/>
      <c r="AK464" s="123"/>
      <c r="AL464" s="123"/>
      <c r="AM464" s="123"/>
      <c r="AN464" s="123"/>
      <c r="AO464" s="123"/>
      <c r="AP464" s="123"/>
      <c r="AQ464" s="123"/>
      <c r="AR464" s="123"/>
      <c r="AS464" s="123"/>
      <c r="AT464" s="123"/>
      <c r="AU464" s="123"/>
      <c r="AV464" s="123"/>
      <c r="AW464" s="123"/>
      <c r="AX464" s="123"/>
      <c r="AY464" s="123"/>
      <c r="AZ464" s="123"/>
      <c r="BA464" s="123"/>
      <c r="BB464" s="123"/>
      <c r="BC464" s="123"/>
      <c r="BD464" s="123"/>
      <c r="BE464" s="123"/>
      <c r="BF464" s="123"/>
      <c r="BG464" s="123"/>
      <c r="BH464" s="123"/>
      <c r="BI464" s="123"/>
      <c r="BJ464" s="123"/>
      <c r="BK464" s="123"/>
      <c r="BL464" s="123"/>
      <c r="BM464" s="123"/>
      <c r="BN464" s="123"/>
      <c r="BO464" s="123"/>
      <c r="BP464" s="123"/>
      <c r="BQ464" s="123"/>
      <c r="BR464" s="123"/>
      <c r="BS464" s="123"/>
      <c r="BT464" s="123"/>
      <c r="BU464" s="123"/>
      <c r="BV464" s="123"/>
      <c r="BW464" s="123"/>
      <c r="BX464" s="123"/>
      <c r="BY464" s="123"/>
      <c r="BZ464" s="123"/>
      <c r="CA464" s="123"/>
      <c r="CB464" s="123"/>
      <c r="CC464" s="123"/>
      <c r="CD464" s="123"/>
      <c r="CE464" s="123"/>
      <c r="CF464" s="123"/>
      <c r="CG464" s="123"/>
      <c r="CH464" s="123"/>
      <c r="CI464" s="123"/>
      <c r="CJ464" s="123"/>
      <c r="CK464" s="123"/>
      <c r="CL464" s="123"/>
      <c r="CM464" s="123"/>
      <c r="CN464" s="123"/>
      <c r="CO464" s="123"/>
      <c r="CP464" s="123"/>
      <c r="CQ464" s="123"/>
      <c r="CR464" s="123"/>
      <c r="CS464" s="123"/>
      <c r="CT464" s="123"/>
      <c r="CU464" s="123"/>
      <c r="CV464" s="123"/>
      <c r="CW464" s="123"/>
      <c r="CX464" s="123"/>
      <c r="CY464" s="123"/>
      <c r="CZ464" s="123"/>
      <c r="DA464" s="123"/>
      <c r="DB464" s="123"/>
      <c r="DC464" s="123"/>
      <c r="DD464" s="123"/>
      <c r="DE464" s="123"/>
      <c r="DF464" s="123"/>
      <c r="DG464" s="123"/>
      <c r="DH464" s="123"/>
      <c r="DI464" s="123"/>
      <c r="DJ464" s="123"/>
      <c r="DK464" s="123"/>
      <c r="DL464" s="123"/>
      <c r="DM464" s="123"/>
      <c r="DN464" s="123"/>
      <c r="DO464" s="123"/>
      <c r="DP464" s="123"/>
      <c r="DQ464" s="123"/>
      <c r="DR464" s="123"/>
      <c r="DS464" s="123"/>
      <c r="DT464" s="123"/>
      <c r="DU464" s="123"/>
      <c r="DV464" s="123"/>
      <c r="DW464" s="123"/>
      <c r="DX464" s="123"/>
      <c r="DY464" s="123"/>
      <c r="DZ464" s="123"/>
      <c r="EA464" s="123"/>
      <c r="EB464" s="123"/>
      <c r="EC464" s="123"/>
      <c r="ED464" s="123"/>
      <c r="EE464" s="123"/>
      <c r="EF464" s="123"/>
      <c r="EG464" s="123"/>
      <c r="EH464" s="123"/>
      <c r="EI464" s="123"/>
      <c r="EJ464" s="123"/>
      <c r="EK464" s="123"/>
      <c r="EL464" s="123"/>
      <c r="EM464" s="123"/>
      <c r="EN464" s="123"/>
      <c r="EO464" s="123"/>
      <c r="EP464" s="123"/>
      <c r="EQ464" s="123"/>
      <c r="ER464" s="123"/>
      <c r="ES464" s="123"/>
      <c r="ET464" s="123"/>
      <c r="EU464" s="123"/>
      <c r="EV464" s="123"/>
      <c r="EW464" s="123"/>
      <c r="EX464" s="123"/>
      <c r="EY464" s="123"/>
      <c r="EZ464" s="123"/>
      <c r="FA464" s="123"/>
      <c r="FB464" s="123"/>
      <c r="FC464" s="123"/>
      <c r="FD464" s="123"/>
      <c r="FE464" s="123"/>
      <c r="FF464" s="123"/>
      <c r="FG464" s="123"/>
      <c r="FH464" s="123"/>
      <c r="FI464" s="123"/>
      <c r="FJ464" s="123"/>
      <c r="FK464" s="123"/>
      <c r="FL464" s="123"/>
      <c r="FM464" s="123"/>
      <c r="FN464" s="123"/>
      <c r="FO464" s="123"/>
      <c r="FP464" s="123"/>
      <c r="FQ464" s="123"/>
      <c r="FR464" s="123"/>
      <c r="FS464" s="123"/>
      <c r="FT464" s="123"/>
      <c r="FU464" s="123"/>
      <c r="FV464" s="123"/>
      <c r="FW464" s="123"/>
      <c r="FX464" s="123"/>
      <c r="FY464" s="123"/>
      <c r="FZ464" s="123"/>
      <c r="GA464" s="123"/>
      <c r="GB464" s="123"/>
      <c r="GC464" s="123"/>
      <c r="GD464" s="123"/>
      <c r="GE464" s="123"/>
      <c r="GF464" s="123"/>
      <c r="GG464" s="123"/>
      <c r="GH464" s="123"/>
      <c r="GI464" s="123"/>
      <c r="GJ464" s="123"/>
      <c r="GK464" s="123"/>
      <c r="GL464" s="123"/>
      <c r="GM464" s="123"/>
      <c r="GN464" s="123"/>
      <c r="GO464" s="123"/>
      <c r="GP464" s="123"/>
      <c r="GQ464" s="123"/>
      <c r="GR464" s="123"/>
      <c r="GS464" s="123"/>
      <c r="GT464" s="123"/>
      <c r="GU464" s="123"/>
      <c r="GV464" s="123"/>
      <c r="GW464" s="123"/>
      <c r="GX464" s="123"/>
      <c r="GY464" s="123"/>
      <c r="GZ464" s="123"/>
      <c r="HA464" s="123"/>
      <c r="HB464" s="123"/>
      <c r="HC464" s="123"/>
      <c r="HD464" s="123"/>
      <c r="HE464" s="123"/>
      <c r="HF464" s="123"/>
      <c r="HG464" s="123"/>
      <c r="HH464" s="123"/>
      <c r="HI464" s="123"/>
      <c r="HJ464" s="123"/>
      <c r="HK464" s="123"/>
      <c r="HL464" s="123"/>
      <c r="HM464" s="123"/>
      <c r="HN464" s="123"/>
      <c r="HO464" s="123"/>
      <c r="HP464" s="123"/>
      <c r="HQ464" s="123"/>
      <c r="HR464" s="123"/>
      <c r="HS464" s="123"/>
      <c r="HT464" s="123"/>
      <c r="HU464" s="123"/>
      <c r="HV464" s="123"/>
      <c r="HW464" s="123"/>
      <c r="HX464" s="123"/>
      <c r="HY464" s="123"/>
      <c r="HZ464" s="123"/>
      <c r="IA464" s="123"/>
      <c r="IB464" s="123"/>
      <c r="IC464" s="123"/>
      <c r="ID464" s="123"/>
      <c r="IE464" s="123"/>
      <c r="IF464" s="123"/>
      <c r="IG464" s="123"/>
      <c r="IH464" s="123"/>
      <c r="II464" s="123"/>
      <c r="IJ464" s="123"/>
      <c r="IK464" s="123"/>
      <c r="IL464" s="123"/>
      <c r="IM464" s="123"/>
      <c r="IN464" s="123"/>
      <c r="IO464" s="123"/>
      <c r="IP464" s="123"/>
      <c r="IQ464" s="123"/>
      <c r="IR464" s="123"/>
      <c r="IS464" s="123"/>
      <c r="IT464" s="123"/>
      <c r="IU464" s="123"/>
    </row>
    <row r="465" spans="1:255" s="124" customFormat="1" ht="22.25" customHeight="1" thickBot="1">
      <c r="A465" s="128"/>
      <c r="B465" s="346" t="str">
        <f>IF(COUNTIF(E463:E465,"◯")&gt;1,"１つだけ選んでください","")</f>
        <v/>
      </c>
      <c r="C465" s="347" t="s">
        <v>778</v>
      </c>
      <c r="D465" s="133"/>
      <c r="E465" s="348"/>
      <c r="F465" s="123"/>
      <c r="G465" s="123"/>
      <c r="H465" s="401"/>
      <c r="I465" s="123"/>
      <c r="J465" s="123"/>
      <c r="K465" s="123"/>
      <c r="L465" s="123"/>
      <c r="M465" s="123"/>
      <c r="N465" s="123"/>
      <c r="O465" s="123"/>
      <c r="P465" s="123"/>
      <c r="Q465" s="123"/>
      <c r="R465" s="123"/>
      <c r="S465" s="123"/>
      <c r="T465" s="123"/>
      <c r="U465" s="123"/>
      <c r="V465" s="123"/>
      <c r="W465" s="123"/>
      <c r="X465" s="123"/>
      <c r="Y465" s="123"/>
      <c r="Z465" s="123"/>
      <c r="AA465" s="123"/>
      <c r="AB465" s="123"/>
      <c r="AC465" s="123"/>
      <c r="AD465" s="123"/>
      <c r="AE465" s="123"/>
      <c r="AF465" s="123"/>
      <c r="AG465" s="123"/>
      <c r="AH465" s="123"/>
      <c r="AI465" s="123"/>
      <c r="AJ465" s="123"/>
      <c r="AK465" s="123"/>
      <c r="AL465" s="123"/>
      <c r="AM465" s="123"/>
      <c r="AN465" s="123"/>
      <c r="AO465" s="123"/>
      <c r="AP465" s="123"/>
      <c r="AQ465" s="123"/>
      <c r="AR465" s="123"/>
      <c r="AS465" s="123"/>
      <c r="AT465" s="123"/>
      <c r="AU465" s="123"/>
      <c r="AV465" s="123"/>
      <c r="AW465" s="123"/>
      <c r="AX465" s="123"/>
      <c r="AY465" s="123"/>
      <c r="AZ465" s="123"/>
      <c r="BA465" s="123"/>
      <c r="BB465" s="123"/>
      <c r="BC465" s="123"/>
      <c r="BD465" s="123"/>
      <c r="BE465" s="123"/>
      <c r="BF465" s="123"/>
      <c r="BG465" s="123"/>
      <c r="BH465" s="123"/>
      <c r="BI465" s="123"/>
      <c r="BJ465" s="123"/>
      <c r="BK465" s="123"/>
      <c r="BL465" s="123"/>
      <c r="BM465" s="123"/>
      <c r="BN465" s="123"/>
      <c r="BO465" s="123"/>
      <c r="BP465" s="123"/>
      <c r="BQ465" s="123"/>
      <c r="BR465" s="123"/>
      <c r="BS465" s="123"/>
      <c r="BT465" s="123"/>
      <c r="BU465" s="123"/>
      <c r="BV465" s="123"/>
      <c r="BW465" s="123"/>
      <c r="BX465" s="123"/>
      <c r="BY465" s="123"/>
      <c r="BZ465" s="123"/>
      <c r="CA465" s="123"/>
      <c r="CB465" s="123"/>
      <c r="CC465" s="123"/>
      <c r="CD465" s="123"/>
      <c r="CE465" s="123"/>
      <c r="CF465" s="123"/>
      <c r="CG465" s="123"/>
      <c r="CH465" s="123"/>
      <c r="CI465" s="123"/>
      <c r="CJ465" s="123"/>
      <c r="CK465" s="123"/>
      <c r="CL465" s="123"/>
      <c r="CM465" s="123"/>
      <c r="CN465" s="123"/>
      <c r="CO465" s="123"/>
      <c r="CP465" s="123"/>
      <c r="CQ465" s="123"/>
      <c r="CR465" s="123"/>
      <c r="CS465" s="123"/>
      <c r="CT465" s="123"/>
      <c r="CU465" s="123"/>
      <c r="CV465" s="123"/>
      <c r="CW465" s="123"/>
      <c r="CX465" s="123"/>
      <c r="CY465" s="123"/>
      <c r="CZ465" s="123"/>
      <c r="DA465" s="123"/>
      <c r="DB465" s="123"/>
      <c r="DC465" s="123"/>
      <c r="DD465" s="123"/>
      <c r="DE465" s="123"/>
      <c r="DF465" s="123"/>
      <c r="DG465" s="123"/>
      <c r="DH465" s="123"/>
      <c r="DI465" s="123"/>
      <c r="DJ465" s="123"/>
      <c r="DK465" s="123"/>
      <c r="DL465" s="123"/>
      <c r="DM465" s="123"/>
      <c r="DN465" s="123"/>
      <c r="DO465" s="123"/>
      <c r="DP465" s="123"/>
      <c r="DQ465" s="123"/>
      <c r="DR465" s="123"/>
      <c r="DS465" s="123"/>
      <c r="DT465" s="123"/>
      <c r="DU465" s="123"/>
      <c r="DV465" s="123"/>
      <c r="DW465" s="123"/>
      <c r="DX465" s="123"/>
      <c r="DY465" s="123"/>
      <c r="DZ465" s="123"/>
      <c r="EA465" s="123"/>
      <c r="EB465" s="123"/>
      <c r="EC465" s="123"/>
      <c r="ED465" s="123"/>
      <c r="EE465" s="123"/>
      <c r="EF465" s="123"/>
      <c r="EG465" s="123"/>
      <c r="EH465" s="123"/>
      <c r="EI465" s="123"/>
      <c r="EJ465" s="123"/>
      <c r="EK465" s="123"/>
      <c r="EL465" s="123"/>
      <c r="EM465" s="123"/>
      <c r="EN465" s="123"/>
      <c r="EO465" s="123"/>
      <c r="EP465" s="123"/>
      <c r="EQ465" s="123"/>
      <c r="ER465" s="123"/>
      <c r="ES465" s="123"/>
      <c r="ET465" s="123"/>
      <c r="EU465" s="123"/>
      <c r="EV465" s="123"/>
      <c r="EW465" s="123"/>
      <c r="EX465" s="123"/>
      <c r="EY465" s="123"/>
      <c r="EZ465" s="123"/>
      <c r="FA465" s="123"/>
      <c r="FB465" s="123"/>
      <c r="FC465" s="123"/>
      <c r="FD465" s="123"/>
      <c r="FE465" s="123"/>
      <c r="FF465" s="123"/>
      <c r="FG465" s="123"/>
      <c r="FH465" s="123"/>
      <c r="FI465" s="123"/>
      <c r="FJ465" s="123"/>
      <c r="FK465" s="123"/>
      <c r="FL465" s="123"/>
      <c r="FM465" s="123"/>
      <c r="FN465" s="123"/>
      <c r="FO465" s="123"/>
      <c r="FP465" s="123"/>
      <c r="FQ465" s="123"/>
      <c r="FR465" s="123"/>
      <c r="FS465" s="123"/>
      <c r="FT465" s="123"/>
      <c r="FU465" s="123"/>
      <c r="FV465" s="123"/>
      <c r="FW465" s="123"/>
      <c r="FX465" s="123"/>
      <c r="FY465" s="123"/>
      <c r="FZ465" s="123"/>
      <c r="GA465" s="123"/>
      <c r="GB465" s="123"/>
      <c r="GC465" s="123"/>
      <c r="GD465" s="123"/>
      <c r="GE465" s="123"/>
      <c r="GF465" s="123"/>
      <c r="GG465" s="123"/>
      <c r="GH465" s="123"/>
      <c r="GI465" s="123"/>
      <c r="GJ465" s="123"/>
      <c r="GK465" s="123"/>
      <c r="GL465" s="123"/>
      <c r="GM465" s="123"/>
      <c r="GN465" s="123"/>
      <c r="GO465" s="123"/>
      <c r="GP465" s="123"/>
      <c r="GQ465" s="123"/>
      <c r="GR465" s="123"/>
      <c r="GS465" s="123"/>
      <c r="GT465" s="123"/>
      <c r="GU465" s="123"/>
      <c r="GV465" s="123"/>
      <c r="GW465" s="123"/>
      <c r="GX465" s="123"/>
      <c r="GY465" s="123"/>
      <c r="GZ465" s="123"/>
      <c r="HA465" s="123"/>
      <c r="HB465" s="123"/>
      <c r="HC465" s="123"/>
      <c r="HD465" s="123"/>
      <c r="HE465" s="123"/>
      <c r="HF465" s="123"/>
      <c r="HG465" s="123"/>
      <c r="HH465" s="123"/>
      <c r="HI465" s="123"/>
      <c r="HJ465" s="123"/>
      <c r="HK465" s="123"/>
      <c r="HL465" s="123"/>
      <c r="HM465" s="123"/>
      <c r="HN465" s="123"/>
      <c r="HO465" s="123"/>
      <c r="HP465" s="123"/>
      <c r="HQ465" s="123"/>
      <c r="HR465" s="123"/>
      <c r="HS465" s="123"/>
      <c r="HT465" s="123"/>
      <c r="HU465" s="123"/>
      <c r="HV465" s="123"/>
      <c r="HW465" s="123"/>
      <c r="HX465" s="123"/>
      <c r="HY465" s="123"/>
      <c r="HZ465" s="123"/>
      <c r="IA465" s="123"/>
      <c r="IB465" s="123"/>
      <c r="IC465" s="123"/>
      <c r="ID465" s="123"/>
      <c r="IE465" s="123"/>
      <c r="IF465" s="123"/>
      <c r="IG465" s="123"/>
      <c r="IH465" s="123"/>
      <c r="II465" s="123"/>
      <c r="IJ465" s="123"/>
      <c r="IK465" s="123"/>
      <c r="IL465" s="123"/>
      <c r="IM465" s="123"/>
      <c r="IN465" s="123"/>
      <c r="IO465" s="123"/>
      <c r="IP465" s="123"/>
      <c r="IQ465" s="123"/>
      <c r="IR465" s="123"/>
      <c r="IS465" s="123"/>
      <c r="IT465" s="123"/>
      <c r="IU465" s="123"/>
    </row>
    <row r="466" spans="1:255" s="124" customFormat="1" ht="22.25" customHeight="1">
      <c r="A466" s="128"/>
      <c r="B466" s="349" t="s">
        <v>729</v>
      </c>
      <c r="C466" s="760"/>
      <c r="D466" s="761"/>
      <c r="E466" s="762"/>
      <c r="F466" s="123"/>
      <c r="G466" s="123"/>
      <c r="H466" s="899" t="s">
        <v>1721</v>
      </c>
      <c r="I466" s="910"/>
      <c r="J466" s="910"/>
      <c r="K466" s="900"/>
      <c r="L466" s="123"/>
      <c r="M466" s="123"/>
      <c r="N466" s="123"/>
      <c r="O466" s="123"/>
      <c r="P466" s="123"/>
      <c r="Q466" s="123"/>
      <c r="R466" s="123"/>
      <c r="S466" s="123"/>
      <c r="T466" s="123"/>
      <c r="U466" s="123"/>
      <c r="V466" s="123"/>
      <c r="W466" s="123"/>
      <c r="X466" s="123"/>
      <c r="Y466" s="123"/>
      <c r="Z466" s="123"/>
      <c r="AA466" s="123"/>
      <c r="AB466" s="123"/>
      <c r="AC466" s="123"/>
      <c r="AD466" s="123"/>
      <c r="AE466" s="123"/>
      <c r="AF466" s="123"/>
      <c r="AG466" s="123"/>
      <c r="AH466" s="123"/>
      <c r="AI466" s="123"/>
      <c r="AJ466" s="123"/>
      <c r="AK466" s="123"/>
      <c r="AL466" s="123"/>
      <c r="AM466" s="123"/>
      <c r="AN466" s="123"/>
      <c r="AO466" s="123"/>
      <c r="AP466" s="123"/>
      <c r="AQ466" s="123"/>
      <c r="AR466" s="123"/>
      <c r="AS466" s="123"/>
      <c r="AT466" s="123"/>
      <c r="AU466" s="123"/>
      <c r="AV466" s="123"/>
      <c r="AW466" s="123"/>
      <c r="AX466" s="123"/>
      <c r="AY466" s="123"/>
      <c r="AZ466" s="123"/>
      <c r="BA466" s="123"/>
      <c r="BB466" s="123"/>
      <c r="BC466" s="123"/>
      <c r="BD466" s="123"/>
      <c r="BE466" s="123"/>
      <c r="BF466" s="123"/>
      <c r="BG466" s="123"/>
      <c r="BH466" s="123"/>
      <c r="BI466" s="123"/>
      <c r="BJ466" s="123"/>
      <c r="BK466" s="123"/>
      <c r="BL466" s="123"/>
      <c r="BM466" s="123"/>
      <c r="BN466" s="123"/>
      <c r="BO466" s="123"/>
      <c r="BP466" s="123"/>
      <c r="BQ466" s="123"/>
      <c r="BR466" s="123"/>
      <c r="BS466" s="123"/>
      <c r="BT466" s="123"/>
      <c r="BU466" s="123"/>
      <c r="BV466" s="123"/>
      <c r="BW466" s="123"/>
      <c r="BX466" s="123"/>
      <c r="BY466" s="123"/>
      <c r="BZ466" s="123"/>
      <c r="CA466" s="123"/>
      <c r="CB466" s="123"/>
      <c r="CC466" s="123"/>
      <c r="CD466" s="123"/>
      <c r="CE466" s="123"/>
      <c r="CF466" s="123"/>
      <c r="CG466" s="123"/>
      <c r="CH466" s="123"/>
      <c r="CI466" s="123"/>
      <c r="CJ466" s="123"/>
      <c r="CK466" s="123"/>
      <c r="CL466" s="123"/>
      <c r="CM466" s="123"/>
      <c r="CN466" s="123"/>
      <c r="CO466" s="123"/>
      <c r="CP466" s="123"/>
      <c r="CQ466" s="123"/>
      <c r="CR466" s="123"/>
      <c r="CS466" s="123"/>
      <c r="CT466" s="123"/>
      <c r="CU466" s="123"/>
      <c r="CV466" s="123"/>
      <c r="CW466" s="123"/>
      <c r="CX466" s="123"/>
      <c r="CY466" s="123"/>
      <c r="CZ466" s="123"/>
      <c r="DA466" s="123"/>
      <c r="DB466" s="123"/>
      <c r="DC466" s="123"/>
      <c r="DD466" s="123"/>
      <c r="DE466" s="123"/>
      <c r="DF466" s="123"/>
      <c r="DG466" s="123"/>
      <c r="DH466" s="123"/>
      <c r="DI466" s="123"/>
      <c r="DJ466" s="123"/>
      <c r="DK466" s="123"/>
      <c r="DL466" s="123"/>
      <c r="DM466" s="123"/>
      <c r="DN466" s="123"/>
      <c r="DO466" s="123"/>
      <c r="DP466" s="123"/>
      <c r="DQ466" s="123"/>
      <c r="DR466" s="123"/>
      <c r="DS466" s="123"/>
      <c r="DT466" s="123"/>
      <c r="DU466" s="123"/>
      <c r="DV466" s="123"/>
      <c r="DW466" s="123"/>
      <c r="DX466" s="123"/>
      <c r="DY466" s="123"/>
      <c r="DZ466" s="123"/>
      <c r="EA466" s="123"/>
      <c r="EB466" s="123"/>
      <c r="EC466" s="123"/>
      <c r="ED466" s="123"/>
      <c r="EE466" s="123"/>
      <c r="EF466" s="123"/>
      <c r="EG466" s="123"/>
      <c r="EH466" s="123"/>
      <c r="EI466" s="123"/>
      <c r="EJ466" s="123"/>
      <c r="EK466" s="123"/>
      <c r="EL466" s="123"/>
      <c r="EM466" s="123"/>
      <c r="EN466" s="123"/>
      <c r="EO466" s="123"/>
      <c r="EP466" s="123"/>
      <c r="EQ466" s="123"/>
      <c r="ER466" s="123"/>
      <c r="ES466" s="123"/>
      <c r="ET466" s="123"/>
      <c r="EU466" s="123"/>
      <c r="EV466" s="123"/>
      <c r="EW466" s="123"/>
      <c r="EX466" s="123"/>
      <c r="EY466" s="123"/>
      <c r="EZ466" s="123"/>
      <c r="FA466" s="123"/>
      <c r="FB466" s="123"/>
      <c r="FC466" s="123"/>
      <c r="FD466" s="123"/>
      <c r="FE466" s="123"/>
      <c r="FF466" s="123"/>
      <c r="FG466" s="123"/>
      <c r="FH466" s="123"/>
      <c r="FI466" s="123"/>
      <c r="FJ466" s="123"/>
      <c r="FK466" s="123"/>
      <c r="FL466" s="123"/>
      <c r="FM466" s="123"/>
      <c r="FN466" s="123"/>
      <c r="FO466" s="123"/>
      <c r="FP466" s="123"/>
      <c r="FQ466" s="123"/>
      <c r="FR466" s="123"/>
      <c r="FS466" s="123"/>
      <c r="FT466" s="123"/>
      <c r="FU466" s="123"/>
      <c r="FV466" s="123"/>
      <c r="FW466" s="123"/>
      <c r="FX466" s="123"/>
      <c r="FY466" s="123"/>
      <c r="FZ466" s="123"/>
      <c r="GA466" s="123"/>
      <c r="GB466" s="123"/>
      <c r="GC466" s="123"/>
      <c r="GD466" s="123"/>
      <c r="GE466" s="123"/>
      <c r="GF466" s="123"/>
      <c r="GG466" s="123"/>
      <c r="GH466" s="123"/>
      <c r="GI466" s="123"/>
      <c r="GJ466" s="123"/>
      <c r="GK466" s="123"/>
      <c r="GL466" s="123"/>
      <c r="GM466" s="123"/>
      <c r="GN466" s="123"/>
      <c r="GO466" s="123"/>
      <c r="GP466" s="123"/>
      <c r="GQ466" s="123"/>
      <c r="GR466" s="123"/>
      <c r="GS466" s="123"/>
      <c r="GT466" s="123"/>
      <c r="GU466" s="123"/>
      <c r="GV466" s="123"/>
      <c r="GW466" s="123"/>
      <c r="GX466" s="123"/>
      <c r="GY466" s="123"/>
      <c r="GZ466" s="123"/>
      <c r="HA466" s="123"/>
      <c r="HB466" s="123"/>
      <c r="HC466" s="123"/>
      <c r="HD466" s="123"/>
      <c r="HE466" s="123"/>
      <c r="HF466" s="123"/>
      <c r="HG466" s="123"/>
      <c r="HH466" s="123"/>
      <c r="HI466" s="123"/>
      <c r="HJ466" s="123"/>
      <c r="HK466" s="123"/>
      <c r="HL466" s="123"/>
      <c r="HM466" s="123"/>
      <c r="HN466" s="123"/>
      <c r="HO466" s="123"/>
      <c r="HP466" s="123"/>
      <c r="HQ466" s="123"/>
      <c r="HR466" s="123"/>
      <c r="HS466" s="123"/>
      <c r="HT466" s="123"/>
      <c r="HU466" s="123"/>
      <c r="HV466" s="123"/>
      <c r="HW466" s="123"/>
      <c r="HX466" s="123"/>
      <c r="HY466" s="123"/>
      <c r="HZ466" s="123"/>
      <c r="IA466" s="123"/>
      <c r="IB466" s="123"/>
      <c r="IC466" s="123"/>
      <c r="ID466" s="123"/>
      <c r="IE466" s="123"/>
      <c r="IF466" s="123"/>
      <c r="IG466" s="123"/>
      <c r="IH466" s="123"/>
      <c r="II466" s="123"/>
      <c r="IJ466" s="123"/>
      <c r="IK466" s="123"/>
      <c r="IL466" s="123"/>
      <c r="IM466" s="123"/>
      <c r="IN466" s="123"/>
      <c r="IO466" s="123"/>
      <c r="IP466" s="123"/>
      <c r="IQ466" s="123"/>
      <c r="IR466" s="123"/>
      <c r="IS466" s="123"/>
      <c r="IT466" s="123"/>
      <c r="IU466" s="123"/>
    </row>
    <row r="467" spans="1:255" s="124" customFormat="1" ht="22.25" customHeight="1">
      <c r="A467" s="128"/>
      <c r="B467" s="350" t="s">
        <v>781</v>
      </c>
      <c r="C467" s="343" t="s">
        <v>776</v>
      </c>
      <c r="D467" s="344"/>
      <c r="E467" s="345"/>
      <c r="F467" s="123"/>
      <c r="G467" s="123"/>
      <c r="H467" s="910"/>
      <c r="I467" s="910"/>
      <c r="J467" s="910"/>
      <c r="K467" s="900"/>
      <c r="L467" s="123"/>
      <c r="M467" s="123"/>
      <c r="N467" s="123"/>
      <c r="O467" s="123"/>
      <c r="P467" s="123"/>
      <c r="Q467" s="123"/>
      <c r="R467" s="123"/>
      <c r="S467" s="123"/>
      <c r="T467" s="123"/>
      <c r="U467" s="123"/>
      <c r="V467" s="123"/>
      <c r="W467" s="123"/>
      <c r="X467" s="123"/>
      <c r="Y467" s="123"/>
      <c r="Z467" s="123"/>
      <c r="AA467" s="123"/>
      <c r="AB467" s="123"/>
      <c r="AC467" s="123"/>
      <c r="AD467" s="123"/>
      <c r="AE467" s="123"/>
      <c r="AF467" s="123"/>
      <c r="AG467" s="123"/>
      <c r="AH467" s="123"/>
      <c r="AI467" s="123"/>
      <c r="AJ467" s="123"/>
      <c r="AK467" s="123"/>
      <c r="AL467" s="123"/>
      <c r="AM467" s="123"/>
      <c r="AN467" s="123"/>
      <c r="AO467" s="123"/>
      <c r="AP467" s="123"/>
      <c r="AQ467" s="123"/>
      <c r="AR467" s="123"/>
      <c r="AS467" s="123"/>
      <c r="AT467" s="123"/>
      <c r="AU467" s="123"/>
      <c r="AV467" s="123"/>
      <c r="AW467" s="123"/>
      <c r="AX467" s="123"/>
      <c r="AY467" s="123"/>
      <c r="AZ467" s="123"/>
      <c r="BA467" s="123"/>
      <c r="BB467" s="123"/>
      <c r="BC467" s="123"/>
      <c r="BD467" s="123"/>
      <c r="BE467" s="123"/>
      <c r="BF467" s="123"/>
      <c r="BG467" s="123"/>
      <c r="BH467" s="123"/>
      <c r="BI467" s="123"/>
      <c r="BJ467" s="123"/>
      <c r="BK467" s="123"/>
      <c r="BL467" s="123"/>
      <c r="BM467" s="123"/>
      <c r="BN467" s="123"/>
      <c r="BO467" s="123"/>
      <c r="BP467" s="123"/>
      <c r="BQ467" s="123"/>
      <c r="BR467" s="123"/>
      <c r="BS467" s="123"/>
      <c r="BT467" s="123"/>
      <c r="BU467" s="123"/>
      <c r="BV467" s="123"/>
      <c r="BW467" s="123"/>
      <c r="BX467" s="123"/>
      <c r="BY467" s="123"/>
      <c r="BZ467" s="123"/>
      <c r="CA467" s="123"/>
      <c r="CB467" s="123"/>
      <c r="CC467" s="123"/>
      <c r="CD467" s="123"/>
      <c r="CE467" s="123"/>
      <c r="CF467" s="123"/>
      <c r="CG467" s="123"/>
      <c r="CH467" s="123"/>
      <c r="CI467" s="123"/>
      <c r="CJ467" s="123"/>
      <c r="CK467" s="123"/>
      <c r="CL467" s="123"/>
      <c r="CM467" s="123"/>
      <c r="CN467" s="123"/>
      <c r="CO467" s="123"/>
      <c r="CP467" s="123"/>
      <c r="CQ467" s="123"/>
      <c r="CR467" s="123"/>
      <c r="CS467" s="123"/>
      <c r="CT467" s="123"/>
      <c r="CU467" s="123"/>
      <c r="CV467" s="123"/>
      <c r="CW467" s="123"/>
      <c r="CX467" s="123"/>
      <c r="CY467" s="123"/>
      <c r="CZ467" s="123"/>
      <c r="DA467" s="123"/>
      <c r="DB467" s="123"/>
      <c r="DC467" s="123"/>
      <c r="DD467" s="123"/>
      <c r="DE467" s="123"/>
      <c r="DF467" s="123"/>
      <c r="DG467" s="123"/>
      <c r="DH467" s="123"/>
      <c r="DI467" s="123"/>
      <c r="DJ467" s="123"/>
      <c r="DK467" s="123"/>
      <c r="DL467" s="123"/>
      <c r="DM467" s="123"/>
      <c r="DN467" s="123"/>
      <c r="DO467" s="123"/>
      <c r="DP467" s="123"/>
      <c r="DQ467" s="123"/>
      <c r="DR467" s="123"/>
      <c r="DS467" s="123"/>
      <c r="DT467" s="123"/>
      <c r="DU467" s="123"/>
      <c r="DV467" s="123"/>
      <c r="DW467" s="123"/>
      <c r="DX467" s="123"/>
      <c r="DY467" s="123"/>
      <c r="DZ467" s="123"/>
      <c r="EA467" s="123"/>
      <c r="EB467" s="123"/>
      <c r="EC467" s="123"/>
      <c r="ED467" s="123"/>
      <c r="EE467" s="123"/>
      <c r="EF467" s="123"/>
      <c r="EG467" s="123"/>
      <c r="EH467" s="123"/>
      <c r="EI467" s="123"/>
      <c r="EJ467" s="123"/>
      <c r="EK467" s="123"/>
      <c r="EL467" s="123"/>
      <c r="EM467" s="123"/>
      <c r="EN467" s="123"/>
      <c r="EO467" s="123"/>
      <c r="EP467" s="123"/>
      <c r="EQ467" s="123"/>
      <c r="ER467" s="123"/>
      <c r="ES467" s="123"/>
      <c r="ET467" s="123"/>
      <c r="EU467" s="123"/>
      <c r="EV467" s="123"/>
      <c r="EW467" s="123"/>
      <c r="EX467" s="123"/>
      <c r="EY467" s="123"/>
      <c r="EZ467" s="123"/>
      <c r="FA467" s="123"/>
      <c r="FB467" s="123"/>
      <c r="FC467" s="123"/>
      <c r="FD467" s="123"/>
      <c r="FE467" s="123"/>
      <c r="FF467" s="123"/>
      <c r="FG467" s="123"/>
      <c r="FH467" s="123"/>
      <c r="FI467" s="123"/>
      <c r="FJ467" s="123"/>
      <c r="FK467" s="123"/>
      <c r="FL467" s="123"/>
      <c r="FM467" s="123"/>
      <c r="FN467" s="123"/>
      <c r="FO467" s="123"/>
      <c r="FP467" s="123"/>
      <c r="FQ467" s="123"/>
      <c r="FR467" s="123"/>
      <c r="FS467" s="123"/>
      <c r="FT467" s="123"/>
      <c r="FU467" s="123"/>
      <c r="FV467" s="123"/>
      <c r="FW467" s="123"/>
      <c r="FX467" s="123"/>
      <c r="FY467" s="123"/>
      <c r="FZ467" s="123"/>
      <c r="GA467" s="123"/>
      <c r="GB467" s="123"/>
      <c r="GC467" s="123"/>
      <c r="GD467" s="123"/>
      <c r="GE467" s="123"/>
      <c r="GF467" s="123"/>
      <c r="GG467" s="123"/>
      <c r="GH467" s="123"/>
      <c r="GI467" s="123"/>
      <c r="GJ467" s="123"/>
      <c r="GK467" s="123"/>
      <c r="GL467" s="123"/>
      <c r="GM467" s="123"/>
      <c r="GN467" s="123"/>
      <c r="GO467" s="123"/>
      <c r="GP467" s="123"/>
      <c r="GQ467" s="123"/>
      <c r="GR467" s="123"/>
      <c r="GS467" s="123"/>
      <c r="GT467" s="123"/>
      <c r="GU467" s="123"/>
      <c r="GV467" s="123"/>
      <c r="GW467" s="123"/>
      <c r="GX467" s="123"/>
      <c r="GY467" s="123"/>
      <c r="GZ467" s="123"/>
      <c r="HA467" s="123"/>
      <c r="HB467" s="123"/>
      <c r="HC467" s="123"/>
      <c r="HD467" s="123"/>
      <c r="HE467" s="123"/>
      <c r="HF467" s="123"/>
      <c r="HG467" s="123"/>
      <c r="HH467" s="123"/>
      <c r="HI467" s="123"/>
      <c r="HJ467" s="123"/>
      <c r="HK467" s="123"/>
      <c r="HL467" s="123"/>
      <c r="HM467" s="123"/>
      <c r="HN467" s="123"/>
      <c r="HO467" s="123"/>
      <c r="HP467" s="123"/>
      <c r="HQ467" s="123"/>
      <c r="HR467" s="123"/>
      <c r="HS467" s="123"/>
      <c r="HT467" s="123"/>
      <c r="HU467" s="123"/>
      <c r="HV467" s="123"/>
      <c r="HW467" s="123"/>
      <c r="HX467" s="123"/>
      <c r="HY467" s="123"/>
      <c r="HZ467" s="123"/>
      <c r="IA467" s="123"/>
      <c r="IB467" s="123"/>
      <c r="IC467" s="123"/>
      <c r="ID467" s="123"/>
      <c r="IE467" s="123"/>
      <c r="IF467" s="123"/>
      <c r="IG467" s="123"/>
      <c r="IH467" s="123"/>
      <c r="II467" s="123"/>
      <c r="IJ467" s="123"/>
      <c r="IK467" s="123"/>
      <c r="IL467" s="123"/>
      <c r="IM467" s="123"/>
      <c r="IN467" s="123"/>
      <c r="IO467" s="123"/>
      <c r="IP467" s="123"/>
      <c r="IQ467" s="123"/>
      <c r="IR467" s="123"/>
      <c r="IS467" s="123"/>
      <c r="IT467" s="123"/>
      <c r="IU467" s="123"/>
    </row>
    <row r="468" spans="1:255" s="124" customFormat="1" ht="22.25" customHeight="1">
      <c r="A468" s="128"/>
      <c r="B468" s="350"/>
      <c r="C468" s="343" t="s">
        <v>777</v>
      </c>
      <c r="D468" s="344"/>
      <c r="E468" s="345"/>
      <c r="F468" s="123"/>
      <c r="G468" s="123"/>
      <c r="H468" s="401"/>
      <c r="I468" s="123"/>
      <c r="J468" s="123"/>
      <c r="K468" s="123"/>
      <c r="L468" s="123"/>
      <c r="M468" s="123"/>
      <c r="N468" s="123"/>
      <c r="O468" s="123"/>
      <c r="P468" s="123"/>
      <c r="Q468" s="123"/>
      <c r="R468" s="123"/>
      <c r="S468" s="123"/>
      <c r="T468" s="123"/>
      <c r="U468" s="123"/>
      <c r="V468" s="123"/>
      <c r="W468" s="123"/>
      <c r="X468" s="123"/>
      <c r="Y468" s="123"/>
      <c r="Z468" s="123"/>
      <c r="AA468" s="123"/>
      <c r="AB468" s="123"/>
      <c r="AC468" s="123"/>
      <c r="AD468" s="123"/>
      <c r="AE468" s="123"/>
      <c r="AF468" s="123"/>
      <c r="AG468" s="123"/>
      <c r="AH468" s="123"/>
      <c r="AI468" s="123"/>
      <c r="AJ468" s="123"/>
      <c r="AK468" s="123"/>
      <c r="AL468" s="123"/>
      <c r="AM468" s="123"/>
      <c r="AN468" s="123"/>
      <c r="AO468" s="123"/>
      <c r="AP468" s="123"/>
      <c r="AQ468" s="123"/>
      <c r="AR468" s="123"/>
      <c r="AS468" s="123"/>
      <c r="AT468" s="123"/>
      <c r="AU468" s="123"/>
      <c r="AV468" s="123"/>
      <c r="AW468" s="123"/>
      <c r="AX468" s="123"/>
      <c r="AY468" s="123"/>
      <c r="AZ468" s="123"/>
      <c r="BA468" s="123"/>
      <c r="BB468" s="123"/>
      <c r="BC468" s="123"/>
      <c r="BD468" s="123"/>
      <c r="BE468" s="123"/>
      <c r="BF468" s="123"/>
      <c r="BG468" s="123"/>
      <c r="BH468" s="123"/>
      <c r="BI468" s="123"/>
      <c r="BJ468" s="123"/>
      <c r="BK468" s="123"/>
      <c r="BL468" s="123"/>
      <c r="BM468" s="123"/>
      <c r="BN468" s="123"/>
      <c r="BO468" s="123"/>
      <c r="BP468" s="123"/>
      <c r="BQ468" s="123"/>
      <c r="BR468" s="123"/>
      <c r="BS468" s="123"/>
      <c r="BT468" s="123"/>
      <c r="BU468" s="123"/>
      <c r="BV468" s="123"/>
      <c r="BW468" s="123"/>
      <c r="BX468" s="123"/>
      <c r="BY468" s="123"/>
      <c r="BZ468" s="123"/>
      <c r="CA468" s="123"/>
      <c r="CB468" s="123"/>
      <c r="CC468" s="123"/>
      <c r="CD468" s="123"/>
      <c r="CE468" s="123"/>
      <c r="CF468" s="123"/>
      <c r="CG468" s="123"/>
      <c r="CH468" s="123"/>
      <c r="CI468" s="123"/>
      <c r="CJ468" s="123"/>
      <c r="CK468" s="123"/>
      <c r="CL468" s="123"/>
      <c r="CM468" s="123"/>
      <c r="CN468" s="123"/>
      <c r="CO468" s="123"/>
      <c r="CP468" s="123"/>
      <c r="CQ468" s="123"/>
      <c r="CR468" s="123"/>
      <c r="CS468" s="123"/>
      <c r="CT468" s="123"/>
      <c r="CU468" s="123"/>
      <c r="CV468" s="123"/>
      <c r="CW468" s="123"/>
      <c r="CX468" s="123"/>
      <c r="CY468" s="123"/>
      <c r="CZ468" s="123"/>
      <c r="DA468" s="123"/>
      <c r="DB468" s="123"/>
      <c r="DC468" s="123"/>
      <c r="DD468" s="123"/>
      <c r="DE468" s="123"/>
      <c r="DF468" s="123"/>
      <c r="DG468" s="123"/>
      <c r="DH468" s="123"/>
      <c r="DI468" s="123"/>
      <c r="DJ468" s="123"/>
      <c r="DK468" s="123"/>
      <c r="DL468" s="123"/>
      <c r="DM468" s="123"/>
      <c r="DN468" s="123"/>
      <c r="DO468" s="123"/>
      <c r="DP468" s="123"/>
      <c r="DQ468" s="123"/>
      <c r="DR468" s="123"/>
      <c r="DS468" s="123"/>
      <c r="DT468" s="123"/>
      <c r="DU468" s="123"/>
      <c r="DV468" s="123"/>
      <c r="DW468" s="123"/>
      <c r="DX468" s="123"/>
      <c r="DY468" s="123"/>
      <c r="DZ468" s="123"/>
      <c r="EA468" s="123"/>
      <c r="EB468" s="123"/>
      <c r="EC468" s="123"/>
      <c r="ED468" s="123"/>
      <c r="EE468" s="123"/>
      <c r="EF468" s="123"/>
      <c r="EG468" s="123"/>
      <c r="EH468" s="123"/>
      <c r="EI468" s="123"/>
      <c r="EJ468" s="123"/>
      <c r="EK468" s="123"/>
      <c r="EL468" s="123"/>
      <c r="EM468" s="123"/>
      <c r="EN468" s="123"/>
      <c r="EO468" s="123"/>
      <c r="EP468" s="123"/>
      <c r="EQ468" s="123"/>
      <c r="ER468" s="123"/>
      <c r="ES468" s="123"/>
      <c r="ET468" s="123"/>
      <c r="EU468" s="123"/>
      <c r="EV468" s="123"/>
      <c r="EW468" s="123"/>
      <c r="EX468" s="123"/>
      <c r="EY468" s="123"/>
      <c r="EZ468" s="123"/>
      <c r="FA468" s="123"/>
      <c r="FB468" s="123"/>
      <c r="FC468" s="123"/>
      <c r="FD468" s="123"/>
      <c r="FE468" s="123"/>
      <c r="FF468" s="123"/>
      <c r="FG468" s="123"/>
      <c r="FH468" s="123"/>
      <c r="FI468" s="123"/>
      <c r="FJ468" s="123"/>
      <c r="FK468" s="123"/>
      <c r="FL468" s="123"/>
      <c r="FM468" s="123"/>
      <c r="FN468" s="123"/>
      <c r="FO468" s="123"/>
      <c r="FP468" s="123"/>
      <c r="FQ468" s="123"/>
      <c r="FR468" s="123"/>
      <c r="FS468" s="123"/>
      <c r="FT468" s="123"/>
      <c r="FU468" s="123"/>
      <c r="FV468" s="123"/>
      <c r="FW468" s="123"/>
      <c r="FX468" s="123"/>
      <c r="FY468" s="123"/>
      <c r="FZ468" s="123"/>
      <c r="GA468" s="123"/>
      <c r="GB468" s="123"/>
      <c r="GC468" s="123"/>
      <c r="GD468" s="123"/>
      <c r="GE468" s="123"/>
      <c r="GF468" s="123"/>
      <c r="GG468" s="123"/>
      <c r="GH468" s="123"/>
      <c r="GI468" s="123"/>
      <c r="GJ468" s="123"/>
      <c r="GK468" s="123"/>
      <c r="GL468" s="123"/>
      <c r="GM468" s="123"/>
      <c r="GN468" s="123"/>
      <c r="GO468" s="123"/>
      <c r="GP468" s="123"/>
      <c r="GQ468" s="123"/>
      <c r="GR468" s="123"/>
      <c r="GS468" s="123"/>
      <c r="GT468" s="123"/>
      <c r="GU468" s="123"/>
      <c r="GV468" s="123"/>
      <c r="GW468" s="123"/>
      <c r="GX468" s="123"/>
      <c r="GY468" s="123"/>
      <c r="GZ468" s="123"/>
      <c r="HA468" s="123"/>
      <c r="HB468" s="123"/>
      <c r="HC468" s="123"/>
      <c r="HD468" s="123"/>
      <c r="HE468" s="123"/>
      <c r="HF468" s="123"/>
      <c r="HG468" s="123"/>
      <c r="HH468" s="123"/>
      <c r="HI468" s="123"/>
      <c r="HJ468" s="123"/>
      <c r="HK468" s="123"/>
      <c r="HL468" s="123"/>
      <c r="HM468" s="123"/>
      <c r="HN468" s="123"/>
      <c r="HO468" s="123"/>
      <c r="HP468" s="123"/>
      <c r="HQ468" s="123"/>
      <c r="HR468" s="123"/>
      <c r="HS468" s="123"/>
      <c r="HT468" s="123"/>
      <c r="HU468" s="123"/>
      <c r="HV468" s="123"/>
      <c r="HW468" s="123"/>
      <c r="HX468" s="123"/>
      <c r="HY468" s="123"/>
      <c r="HZ468" s="123"/>
      <c r="IA468" s="123"/>
      <c r="IB468" s="123"/>
      <c r="IC468" s="123"/>
      <c r="ID468" s="123"/>
      <c r="IE468" s="123"/>
      <c r="IF468" s="123"/>
      <c r="IG468" s="123"/>
      <c r="IH468" s="123"/>
      <c r="II468" s="123"/>
      <c r="IJ468" s="123"/>
      <c r="IK468" s="123"/>
      <c r="IL468" s="123"/>
      <c r="IM468" s="123"/>
      <c r="IN468" s="123"/>
      <c r="IO468" s="123"/>
      <c r="IP468" s="123"/>
      <c r="IQ468" s="123"/>
      <c r="IR468" s="123"/>
      <c r="IS468" s="123"/>
      <c r="IT468" s="123"/>
      <c r="IU468" s="123"/>
    </row>
    <row r="469" spans="1:255" s="124" customFormat="1" ht="22.25" customHeight="1" thickBot="1">
      <c r="A469" s="128"/>
      <c r="B469" s="346" t="str">
        <f>IF(COUNTIF(E467:E469,"◯")&gt;1,"１つだけ選んでください","")</f>
        <v/>
      </c>
      <c r="C469" s="347" t="s">
        <v>778</v>
      </c>
      <c r="D469" s="133"/>
      <c r="E469" s="348"/>
      <c r="F469" s="123"/>
      <c r="G469" s="123"/>
      <c r="H469" s="401"/>
      <c r="I469" s="123"/>
      <c r="J469" s="123"/>
      <c r="K469" s="123"/>
      <c r="L469" s="123"/>
      <c r="M469" s="123"/>
      <c r="N469" s="123"/>
      <c r="O469" s="123"/>
      <c r="P469" s="123"/>
      <c r="Q469" s="123"/>
      <c r="R469" s="123"/>
      <c r="S469" s="123"/>
      <c r="T469" s="123"/>
      <c r="U469" s="123"/>
      <c r="V469" s="123"/>
      <c r="W469" s="123"/>
      <c r="X469" s="123"/>
      <c r="Y469" s="123"/>
      <c r="Z469" s="123"/>
      <c r="AA469" s="123"/>
      <c r="AB469" s="123"/>
      <c r="AC469" s="123"/>
      <c r="AD469" s="123"/>
      <c r="AE469" s="123"/>
      <c r="AF469" s="123"/>
      <c r="AG469" s="123"/>
      <c r="AH469" s="123"/>
      <c r="AI469" s="123"/>
      <c r="AJ469" s="123"/>
      <c r="AK469" s="123"/>
      <c r="AL469" s="123"/>
      <c r="AM469" s="123"/>
      <c r="AN469" s="123"/>
      <c r="AO469" s="123"/>
      <c r="AP469" s="123"/>
      <c r="AQ469" s="123"/>
      <c r="AR469" s="123"/>
      <c r="AS469" s="123"/>
      <c r="AT469" s="123"/>
      <c r="AU469" s="123"/>
      <c r="AV469" s="123"/>
      <c r="AW469" s="123"/>
      <c r="AX469" s="123"/>
      <c r="AY469" s="123"/>
      <c r="AZ469" s="123"/>
      <c r="BA469" s="123"/>
      <c r="BB469" s="123"/>
      <c r="BC469" s="123"/>
      <c r="BD469" s="123"/>
      <c r="BE469" s="123"/>
      <c r="BF469" s="123"/>
      <c r="BG469" s="123"/>
      <c r="BH469" s="123"/>
      <c r="BI469" s="123"/>
      <c r="BJ469" s="123"/>
      <c r="BK469" s="123"/>
      <c r="BL469" s="123"/>
      <c r="BM469" s="123"/>
      <c r="BN469" s="123"/>
      <c r="BO469" s="123"/>
      <c r="BP469" s="123"/>
      <c r="BQ469" s="123"/>
      <c r="BR469" s="123"/>
      <c r="BS469" s="123"/>
      <c r="BT469" s="123"/>
      <c r="BU469" s="123"/>
      <c r="BV469" s="123"/>
      <c r="BW469" s="123"/>
      <c r="BX469" s="123"/>
      <c r="BY469" s="123"/>
      <c r="BZ469" s="123"/>
      <c r="CA469" s="123"/>
      <c r="CB469" s="123"/>
      <c r="CC469" s="123"/>
      <c r="CD469" s="123"/>
      <c r="CE469" s="123"/>
      <c r="CF469" s="123"/>
      <c r="CG469" s="123"/>
      <c r="CH469" s="123"/>
      <c r="CI469" s="123"/>
      <c r="CJ469" s="123"/>
      <c r="CK469" s="123"/>
      <c r="CL469" s="123"/>
      <c r="CM469" s="123"/>
      <c r="CN469" s="123"/>
      <c r="CO469" s="123"/>
      <c r="CP469" s="123"/>
      <c r="CQ469" s="123"/>
      <c r="CR469" s="123"/>
      <c r="CS469" s="123"/>
      <c r="CT469" s="123"/>
      <c r="CU469" s="123"/>
      <c r="CV469" s="123"/>
      <c r="CW469" s="123"/>
      <c r="CX469" s="123"/>
      <c r="CY469" s="123"/>
      <c r="CZ469" s="123"/>
      <c r="DA469" s="123"/>
      <c r="DB469" s="123"/>
      <c r="DC469" s="123"/>
      <c r="DD469" s="123"/>
      <c r="DE469" s="123"/>
      <c r="DF469" s="123"/>
      <c r="DG469" s="123"/>
      <c r="DH469" s="123"/>
      <c r="DI469" s="123"/>
      <c r="DJ469" s="123"/>
      <c r="DK469" s="123"/>
      <c r="DL469" s="123"/>
      <c r="DM469" s="123"/>
      <c r="DN469" s="123"/>
      <c r="DO469" s="123"/>
      <c r="DP469" s="123"/>
      <c r="DQ469" s="123"/>
      <c r="DR469" s="123"/>
      <c r="DS469" s="123"/>
      <c r="DT469" s="123"/>
      <c r="DU469" s="123"/>
      <c r="DV469" s="123"/>
      <c r="DW469" s="123"/>
      <c r="DX469" s="123"/>
      <c r="DY469" s="123"/>
      <c r="DZ469" s="123"/>
      <c r="EA469" s="123"/>
      <c r="EB469" s="123"/>
      <c r="EC469" s="123"/>
      <c r="ED469" s="123"/>
      <c r="EE469" s="123"/>
      <c r="EF469" s="123"/>
      <c r="EG469" s="123"/>
      <c r="EH469" s="123"/>
      <c r="EI469" s="123"/>
      <c r="EJ469" s="123"/>
      <c r="EK469" s="123"/>
      <c r="EL469" s="123"/>
      <c r="EM469" s="123"/>
      <c r="EN469" s="123"/>
      <c r="EO469" s="123"/>
      <c r="EP469" s="123"/>
      <c r="EQ469" s="123"/>
      <c r="ER469" s="123"/>
      <c r="ES469" s="123"/>
      <c r="ET469" s="123"/>
      <c r="EU469" s="123"/>
      <c r="EV469" s="123"/>
      <c r="EW469" s="123"/>
      <c r="EX469" s="123"/>
      <c r="EY469" s="123"/>
      <c r="EZ469" s="123"/>
      <c r="FA469" s="123"/>
      <c r="FB469" s="123"/>
      <c r="FC469" s="123"/>
      <c r="FD469" s="123"/>
      <c r="FE469" s="123"/>
      <c r="FF469" s="123"/>
      <c r="FG469" s="123"/>
      <c r="FH469" s="123"/>
      <c r="FI469" s="123"/>
      <c r="FJ469" s="123"/>
      <c r="FK469" s="123"/>
      <c r="FL469" s="123"/>
      <c r="FM469" s="123"/>
      <c r="FN469" s="123"/>
      <c r="FO469" s="123"/>
      <c r="FP469" s="123"/>
      <c r="FQ469" s="123"/>
      <c r="FR469" s="123"/>
      <c r="FS469" s="123"/>
      <c r="FT469" s="123"/>
      <c r="FU469" s="123"/>
      <c r="FV469" s="123"/>
      <c r="FW469" s="123"/>
      <c r="FX469" s="123"/>
      <c r="FY469" s="123"/>
      <c r="FZ469" s="123"/>
      <c r="GA469" s="123"/>
      <c r="GB469" s="123"/>
      <c r="GC469" s="123"/>
      <c r="GD469" s="123"/>
      <c r="GE469" s="123"/>
      <c r="GF469" s="123"/>
      <c r="GG469" s="123"/>
      <c r="GH469" s="123"/>
      <c r="GI469" s="123"/>
      <c r="GJ469" s="123"/>
      <c r="GK469" s="123"/>
      <c r="GL469" s="123"/>
      <c r="GM469" s="123"/>
      <c r="GN469" s="123"/>
      <c r="GO469" s="123"/>
      <c r="GP469" s="123"/>
      <c r="GQ469" s="123"/>
      <c r="GR469" s="123"/>
      <c r="GS469" s="123"/>
      <c r="GT469" s="123"/>
      <c r="GU469" s="123"/>
      <c r="GV469" s="123"/>
      <c r="GW469" s="123"/>
      <c r="GX469" s="123"/>
      <c r="GY469" s="123"/>
      <c r="GZ469" s="123"/>
      <c r="HA469" s="123"/>
      <c r="HB469" s="123"/>
      <c r="HC469" s="123"/>
      <c r="HD469" s="123"/>
      <c r="HE469" s="123"/>
      <c r="HF469" s="123"/>
      <c r="HG469" s="123"/>
      <c r="HH469" s="123"/>
      <c r="HI469" s="123"/>
      <c r="HJ469" s="123"/>
      <c r="HK469" s="123"/>
      <c r="HL469" s="123"/>
      <c r="HM469" s="123"/>
      <c r="HN469" s="123"/>
      <c r="HO469" s="123"/>
      <c r="HP469" s="123"/>
      <c r="HQ469" s="123"/>
      <c r="HR469" s="123"/>
      <c r="HS469" s="123"/>
      <c r="HT469" s="123"/>
      <c r="HU469" s="123"/>
      <c r="HV469" s="123"/>
      <c r="HW469" s="123"/>
      <c r="HX469" s="123"/>
      <c r="HY469" s="123"/>
      <c r="HZ469" s="123"/>
      <c r="IA469" s="123"/>
      <c r="IB469" s="123"/>
      <c r="IC469" s="123"/>
      <c r="ID469" s="123"/>
      <c r="IE469" s="123"/>
      <c r="IF469" s="123"/>
      <c r="IG469" s="123"/>
      <c r="IH469" s="123"/>
      <c r="II469" s="123"/>
      <c r="IJ469" s="123"/>
      <c r="IK469" s="123"/>
      <c r="IL469" s="123"/>
      <c r="IM469" s="123"/>
      <c r="IN469" s="123"/>
      <c r="IO469" s="123"/>
      <c r="IP469" s="123"/>
      <c r="IQ469" s="123"/>
      <c r="IR469" s="123"/>
      <c r="IS469" s="123"/>
      <c r="IT469" s="123"/>
      <c r="IU469" s="123"/>
    </row>
    <row r="470" spans="1:255" s="124" customFormat="1" ht="22.25" customHeight="1">
      <c r="A470" s="128"/>
      <c r="B470" s="349" t="s">
        <v>731</v>
      </c>
      <c r="C470" s="760"/>
      <c r="D470" s="761"/>
      <c r="E470" s="762"/>
      <c r="F470" s="123"/>
      <c r="G470" s="123"/>
      <c r="H470" s="401"/>
      <c r="I470" s="123"/>
      <c r="J470" s="123"/>
      <c r="K470" s="123"/>
      <c r="L470" s="123"/>
      <c r="M470" s="123"/>
      <c r="N470" s="123"/>
      <c r="O470" s="123"/>
      <c r="P470" s="123"/>
      <c r="Q470" s="123"/>
      <c r="R470" s="123"/>
      <c r="S470" s="123"/>
      <c r="T470" s="123"/>
      <c r="U470" s="123"/>
      <c r="V470" s="123"/>
      <c r="W470" s="123"/>
      <c r="X470" s="123"/>
      <c r="Y470" s="123"/>
      <c r="Z470" s="123"/>
      <c r="AA470" s="123"/>
      <c r="AB470" s="123"/>
      <c r="AC470" s="123"/>
      <c r="AD470" s="123"/>
      <c r="AE470" s="123"/>
      <c r="AF470" s="123"/>
      <c r="AG470" s="123"/>
      <c r="AH470" s="123"/>
      <c r="AI470" s="123"/>
      <c r="AJ470" s="123"/>
      <c r="AK470" s="123"/>
      <c r="AL470" s="123"/>
      <c r="AM470" s="123"/>
      <c r="AN470" s="123"/>
      <c r="AO470" s="123"/>
      <c r="AP470" s="123"/>
      <c r="AQ470" s="123"/>
      <c r="AR470" s="123"/>
      <c r="AS470" s="123"/>
      <c r="AT470" s="123"/>
      <c r="AU470" s="123"/>
      <c r="AV470" s="123"/>
      <c r="AW470" s="123"/>
      <c r="AX470" s="123"/>
      <c r="AY470" s="123"/>
      <c r="AZ470" s="123"/>
      <c r="BA470" s="123"/>
      <c r="BB470" s="123"/>
      <c r="BC470" s="123"/>
      <c r="BD470" s="123"/>
      <c r="BE470" s="123"/>
      <c r="BF470" s="123"/>
      <c r="BG470" s="123"/>
      <c r="BH470" s="123"/>
      <c r="BI470" s="123"/>
      <c r="BJ470" s="123"/>
      <c r="BK470" s="123"/>
      <c r="BL470" s="123"/>
      <c r="BM470" s="123"/>
      <c r="BN470" s="123"/>
      <c r="BO470" s="123"/>
      <c r="BP470" s="123"/>
      <c r="BQ470" s="123"/>
      <c r="BR470" s="123"/>
      <c r="BS470" s="123"/>
      <c r="BT470" s="123"/>
      <c r="BU470" s="123"/>
      <c r="BV470" s="123"/>
      <c r="BW470" s="123"/>
      <c r="BX470" s="123"/>
      <c r="BY470" s="123"/>
      <c r="BZ470" s="123"/>
      <c r="CA470" s="123"/>
      <c r="CB470" s="123"/>
      <c r="CC470" s="123"/>
      <c r="CD470" s="123"/>
      <c r="CE470" s="123"/>
      <c r="CF470" s="123"/>
      <c r="CG470" s="123"/>
      <c r="CH470" s="123"/>
      <c r="CI470" s="123"/>
      <c r="CJ470" s="123"/>
      <c r="CK470" s="123"/>
      <c r="CL470" s="123"/>
      <c r="CM470" s="123"/>
      <c r="CN470" s="123"/>
      <c r="CO470" s="123"/>
      <c r="CP470" s="123"/>
      <c r="CQ470" s="123"/>
      <c r="CR470" s="123"/>
      <c r="CS470" s="123"/>
      <c r="CT470" s="123"/>
      <c r="CU470" s="123"/>
      <c r="CV470" s="123"/>
      <c r="CW470" s="123"/>
      <c r="CX470" s="123"/>
      <c r="CY470" s="123"/>
      <c r="CZ470" s="123"/>
      <c r="DA470" s="123"/>
      <c r="DB470" s="123"/>
      <c r="DC470" s="123"/>
      <c r="DD470" s="123"/>
      <c r="DE470" s="123"/>
      <c r="DF470" s="123"/>
      <c r="DG470" s="123"/>
      <c r="DH470" s="123"/>
      <c r="DI470" s="123"/>
      <c r="DJ470" s="123"/>
      <c r="DK470" s="123"/>
      <c r="DL470" s="123"/>
      <c r="DM470" s="123"/>
      <c r="DN470" s="123"/>
      <c r="DO470" s="123"/>
      <c r="DP470" s="123"/>
      <c r="DQ470" s="123"/>
      <c r="DR470" s="123"/>
      <c r="DS470" s="123"/>
      <c r="DT470" s="123"/>
      <c r="DU470" s="123"/>
      <c r="DV470" s="123"/>
      <c r="DW470" s="123"/>
      <c r="DX470" s="123"/>
      <c r="DY470" s="123"/>
      <c r="DZ470" s="123"/>
      <c r="EA470" s="123"/>
      <c r="EB470" s="123"/>
      <c r="EC470" s="123"/>
      <c r="ED470" s="123"/>
      <c r="EE470" s="123"/>
      <c r="EF470" s="123"/>
      <c r="EG470" s="123"/>
      <c r="EH470" s="123"/>
      <c r="EI470" s="123"/>
      <c r="EJ470" s="123"/>
      <c r="EK470" s="123"/>
      <c r="EL470" s="123"/>
      <c r="EM470" s="123"/>
      <c r="EN470" s="123"/>
      <c r="EO470" s="123"/>
      <c r="EP470" s="123"/>
      <c r="EQ470" s="123"/>
      <c r="ER470" s="123"/>
      <c r="ES470" s="123"/>
      <c r="ET470" s="123"/>
      <c r="EU470" s="123"/>
      <c r="EV470" s="123"/>
      <c r="EW470" s="123"/>
      <c r="EX470" s="123"/>
      <c r="EY470" s="123"/>
      <c r="EZ470" s="123"/>
      <c r="FA470" s="123"/>
      <c r="FB470" s="123"/>
      <c r="FC470" s="123"/>
      <c r="FD470" s="123"/>
      <c r="FE470" s="123"/>
      <c r="FF470" s="123"/>
      <c r="FG470" s="123"/>
      <c r="FH470" s="123"/>
      <c r="FI470" s="123"/>
      <c r="FJ470" s="123"/>
      <c r="FK470" s="123"/>
      <c r="FL470" s="123"/>
      <c r="FM470" s="123"/>
      <c r="FN470" s="123"/>
      <c r="FO470" s="123"/>
      <c r="FP470" s="123"/>
      <c r="FQ470" s="123"/>
      <c r="FR470" s="123"/>
      <c r="FS470" s="123"/>
      <c r="FT470" s="123"/>
      <c r="FU470" s="123"/>
      <c r="FV470" s="123"/>
      <c r="FW470" s="123"/>
      <c r="FX470" s="123"/>
      <c r="FY470" s="123"/>
      <c r="FZ470" s="123"/>
      <c r="GA470" s="123"/>
      <c r="GB470" s="123"/>
      <c r="GC470" s="123"/>
      <c r="GD470" s="123"/>
      <c r="GE470" s="123"/>
      <c r="GF470" s="123"/>
      <c r="GG470" s="123"/>
      <c r="GH470" s="123"/>
      <c r="GI470" s="123"/>
      <c r="GJ470" s="123"/>
      <c r="GK470" s="123"/>
      <c r="GL470" s="123"/>
      <c r="GM470" s="123"/>
      <c r="GN470" s="123"/>
      <c r="GO470" s="123"/>
      <c r="GP470" s="123"/>
      <c r="GQ470" s="123"/>
      <c r="GR470" s="123"/>
      <c r="GS470" s="123"/>
      <c r="GT470" s="123"/>
      <c r="GU470" s="123"/>
      <c r="GV470" s="123"/>
      <c r="GW470" s="123"/>
      <c r="GX470" s="123"/>
      <c r="GY470" s="123"/>
      <c r="GZ470" s="123"/>
      <c r="HA470" s="123"/>
      <c r="HB470" s="123"/>
      <c r="HC470" s="123"/>
      <c r="HD470" s="123"/>
      <c r="HE470" s="123"/>
      <c r="HF470" s="123"/>
      <c r="HG470" s="123"/>
      <c r="HH470" s="123"/>
      <c r="HI470" s="123"/>
      <c r="HJ470" s="123"/>
      <c r="HK470" s="123"/>
      <c r="HL470" s="123"/>
      <c r="HM470" s="123"/>
      <c r="HN470" s="123"/>
      <c r="HO470" s="123"/>
      <c r="HP470" s="123"/>
      <c r="HQ470" s="123"/>
      <c r="HR470" s="123"/>
      <c r="HS470" s="123"/>
      <c r="HT470" s="123"/>
      <c r="HU470" s="123"/>
      <c r="HV470" s="123"/>
      <c r="HW470" s="123"/>
      <c r="HX470" s="123"/>
      <c r="HY470" s="123"/>
      <c r="HZ470" s="123"/>
      <c r="IA470" s="123"/>
      <c r="IB470" s="123"/>
      <c r="IC470" s="123"/>
      <c r="ID470" s="123"/>
      <c r="IE470" s="123"/>
      <c r="IF470" s="123"/>
      <c r="IG470" s="123"/>
      <c r="IH470" s="123"/>
      <c r="II470" s="123"/>
      <c r="IJ470" s="123"/>
      <c r="IK470" s="123"/>
      <c r="IL470" s="123"/>
      <c r="IM470" s="123"/>
      <c r="IN470" s="123"/>
      <c r="IO470" s="123"/>
      <c r="IP470" s="123"/>
      <c r="IQ470" s="123"/>
      <c r="IR470" s="123"/>
      <c r="IS470" s="123"/>
      <c r="IT470" s="123"/>
      <c r="IU470" s="123"/>
    </row>
    <row r="471" spans="1:255" s="124" customFormat="1" ht="22.25" customHeight="1">
      <c r="A471" s="128"/>
      <c r="B471" s="350"/>
      <c r="C471" s="343" t="s">
        <v>776</v>
      </c>
      <c r="D471" s="344"/>
      <c r="E471" s="345"/>
      <c r="F471" s="123"/>
      <c r="G471" s="123"/>
      <c r="H471" s="401"/>
      <c r="I471" s="123"/>
      <c r="J471" s="123"/>
      <c r="K471" s="123"/>
      <c r="L471" s="123"/>
      <c r="M471" s="123"/>
      <c r="N471" s="123"/>
      <c r="O471" s="123"/>
      <c r="P471" s="123"/>
      <c r="Q471" s="123"/>
      <c r="R471" s="123"/>
      <c r="S471" s="123"/>
      <c r="T471" s="123"/>
      <c r="U471" s="123"/>
      <c r="V471" s="123"/>
      <c r="W471" s="123"/>
      <c r="X471" s="123"/>
      <c r="Y471" s="123"/>
      <c r="Z471" s="123"/>
      <c r="AA471" s="123"/>
      <c r="AB471" s="123"/>
      <c r="AC471" s="123"/>
      <c r="AD471" s="123"/>
      <c r="AE471" s="123"/>
      <c r="AF471" s="123"/>
      <c r="AG471" s="123"/>
      <c r="AH471" s="123"/>
      <c r="AI471" s="123"/>
      <c r="AJ471" s="123"/>
      <c r="AK471" s="123"/>
      <c r="AL471" s="123"/>
      <c r="AM471" s="123"/>
      <c r="AN471" s="123"/>
      <c r="AO471" s="123"/>
      <c r="AP471" s="123"/>
      <c r="AQ471" s="123"/>
      <c r="AR471" s="123"/>
      <c r="AS471" s="123"/>
      <c r="AT471" s="123"/>
      <c r="AU471" s="123"/>
      <c r="AV471" s="123"/>
      <c r="AW471" s="123"/>
      <c r="AX471" s="123"/>
      <c r="AY471" s="123"/>
      <c r="AZ471" s="123"/>
      <c r="BA471" s="123"/>
      <c r="BB471" s="123"/>
      <c r="BC471" s="123"/>
      <c r="BD471" s="123"/>
      <c r="BE471" s="123"/>
      <c r="BF471" s="123"/>
      <c r="BG471" s="123"/>
      <c r="BH471" s="123"/>
      <c r="BI471" s="123"/>
      <c r="BJ471" s="123"/>
      <c r="BK471" s="123"/>
      <c r="BL471" s="123"/>
      <c r="BM471" s="123"/>
      <c r="BN471" s="123"/>
      <c r="BO471" s="123"/>
      <c r="BP471" s="123"/>
      <c r="BQ471" s="123"/>
      <c r="BR471" s="123"/>
      <c r="BS471" s="123"/>
      <c r="BT471" s="123"/>
      <c r="BU471" s="123"/>
      <c r="BV471" s="123"/>
      <c r="BW471" s="123"/>
      <c r="BX471" s="123"/>
      <c r="BY471" s="123"/>
      <c r="BZ471" s="123"/>
      <c r="CA471" s="123"/>
      <c r="CB471" s="123"/>
      <c r="CC471" s="123"/>
      <c r="CD471" s="123"/>
      <c r="CE471" s="123"/>
      <c r="CF471" s="123"/>
      <c r="CG471" s="123"/>
      <c r="CH471" s="123"/>
      <c r="CI471" s="123"/>
      <c r="CJ471" s="123"/>
      <c r="CK471" s="123"/>
      <c r="CL471" s="123"/>
      <c r="CM471" s="123"/>
      <c r="CN471" s="123"/>
      <c r="CO471" s="123"/>
      <c r="CP471" s="123"/>
      <c r="CQ471" s="123"/>
      <c r="CR471" s="123"/>
      <c r="CS471" s="123"/>
      <c r="CT471" s="123"/>
      <c r="CU471" s="123"/>
      <c r="CV471" s="123"/>
      <c r="CW471" s="123"/>
      <c r="CX471" s="123"/>
      <c r="CY471" s="123"/>
      <c r="CZ471" s="123"/>
      <c r="DA471" s="123"/>
      <c r="DB471" s="123"/>
      <c r="DC471" s="123"/>
      <c r="DD471" s="123"/>
      <c r="DE471" s="123"/>
      <c r="DF471" s="123"/>
      <c r="DG471" s="123"/>
      <c r="DH471" s="123"/>
      <c r="DI471" s="123"/>
      <c r="DJ471" s="123"/>
      <c r="DK471" s="123"/>
      <c r="DL471" s="123"/>
      <c r="DM471" s="123"/>
      <c r="DN471" s="123"/>
      <c r="DO471" s="123"/>
      <c r="DP471" s="123"/>
      <c r="DQ471" s="123"/>
      <c r="DR471" s="123"/>
      <c r="DS471" s="123"/>
      <c r="DT471" s="123"/>
      <c r="DU471" s="123"/>
      <c r="DV471" s="123"/>
      <c r="DW471" s="123"/>
      <c r="DX471" s="123"/>
      <c r="DY471" s="123"/>
      <c r="DZ471" s="123"/>
      <c r="EA471" s="123"/>
      <c r="EB471" s="123"/>
      <c r="EC471" s="123"/>
      <c r="ED471" s="123"/>
      <c r="EE471" s="123"/>
      <c r="EF471" s="123"/>
      <c r="EG471" s="123"/>
      <c r="EH471" s="123"/>
      <c r="EI471" s="123"/>
      <c r="EJ471" s="123"/>
      <c r="EK471" s="123"/>
      <c r="EL471" s="123"/>
      <c r="EM471" s="123"/>
      <c r="EN471" s="123"/>
      <c r="EO471" s="123"/>
      <c r="EP471" s="123"/>
      <c r="EQ471" s="123"/>
      <c r="ER471" s="123"/>
      <c r="ES471" s="123"/>
      <c r="ET471" s="123"/>
      <c r="EU471" s="123"/>
      <c r="EV471" s="123"/>
      <c r="EW471" s="123"/>
      <c r="EX471" s="123"/>
      <c r="EY471" s="123"/>
      <c r="EZ471" s="123"/>
      <c r="FA471" s="123"/>
      <c r="FB471" s="123"/>
      <c r="FC471" s="123"/>
      <c r="FD471" s="123"/>
      <c r="FE471" s="123"/>
      <c r="FF471" s="123"/>
      <c r="FG471" s="123"/>
      <c r="FH471" s="123"/>
      <c r="FI471" s="123"/>
      <c r="FJ471" s="123"/>
      <c r="FK471" s="123"/>
      <c r="FL471" s="123"/>
      <c r="FM471" s="123"/>
      <c r="FN471" s="123"/>
      <c r="FO471" s="123"/>
      <c r="FP471" s="123"/>
      <c r="FQ471" s="123"/>
      <c r="FR471" s="123"/>
      <c r="FS471" s="123"/>
      <c r="FT471" s="123"/>
      <c r="FU471" s="123"/>
      <c r="FV471" s="123"/>
      <c r="FW471" s="123"/>
      <c r="FX471" s="123"/>
      <c r="FY471" s="123"/>
      <c r="FZ471" s="123"/>
      <c r="GA471" s="123"/>
      <c r="GB471" s="123"/>
      <c r="GC471" s="123"/>
      <c r="GD471" s="123"/>
      <c r="GE471" s="123"/>
      <c r="GF471" s="123"/>
      <c r="GG471" s="123"/>
      <c r="GH471" s="123"/>
      <c r="GI471" s="123"/>
      <c r="GJ471" s="123"/>
      <c r="GK471" s="123"/>
      <c r="GL471" s="123"/>
      <c r="GM471" s="123"/>
      <c r="GN471" s="123"/>
      <c r="GO471" s="123"/>
      <c r="GP471" s="123"/>
      <c r="GQ471" s="123"/>
      <c r="GR471" s="123"/>
      <c r="GS471" s="123"/>
      <c r="GT471" s="123"/>
      <c r="GU471" s="123"/>
      <c r="GV471" s="123"/>
      <c r="GW471" s="123"/>
      <c r="GX471" s="123"/>
      <c r="GY471" s="123"/>
      <c r="GZ471" s="123"/>
      <c r="HA471" s="123"/>
      <c r="HB471" s="123"/>
      <c r="HC471" s="123"/>
      <c r="HD471" s="123"/>
      <c r="HE471" s="123"/>
      <c r="HF471" s="123"/>
      <c r="HG471" s="123"/>
      <c r="HH471" s="123"/>
      <c r="HI471" s="123"/>
      <c r="HJ471" s="123"/>
      <c r="HK471" s="123"/>
      <c r="HL471" s="123"/>
      <c r="HM471" s="123"/>
      <c r="HN471" s="123"/>
      <c r="HO471" s="123"/>
      <c r="HP471" s="123"/>
      <c r="HQ471" s="123"/>
      <c r="HR471" s="123"/>
      <c r="HS471" s="123"/>
      <c r="HT471" s="123"/>
      <c r="HU471" s="123"/>
      <c r="HV471" s="123"/>
      <c r="HW471" s="123"/>
      <c r="HX471" s="123"/>
      <c r="HY471" s="123"/>
      <c r="HZ471" s="123"/>
      <c r="IA471" s="123"/>
      <c r="IB471" s="123"/>
      <c r="IC471" s="123"/>
      <c r="ID471" s="123"/>
      <c r="IE471" s="123"/>
      <c r="IF471" s="123"/>
      <c r="IG471" s="123"/>
      <c r="IH471" s="123"/>
      <c r="II471" s="123"/>
      <c r="IJ471" s="123"/>
      <c r="IK471" s="123"/>
      <c r="IL471" s="123"/>
      <c r="IM471" s="123"/>
      <c r="IN471" s="123"/>
      <c r="IO471" s="123"/>
      <c r="IP471" s="123"/>
      <c r="IQ471" s="123"/>
      <c r="IR471" s="123"/>
      <c r="IS471" s="123"/>
      <c r="IT471" s="123"/>
      <c r="IU471" s="123"/>
    </row>
    <row r="472" spans="1:255" s="124" customFormat="1" ht="22.25" customHeight="1">
      <c r="A472" s="128"/>
      <c r="B472" s="350"/>
      <c r="C472" s="343" t="s">
        <v>777</v>
      </c>
      <c r="D472" s="344"/>
      <c r="E472" s="345"/>
      <c r="F472" s="123"/>
      <c r="G472" s="123"/>
      <c r="H472" s="401"/>
      <c r="I472" s="123"/>
      <c r="J472" s="12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c r="BT472" s="123"/>
      <c r="BU472" s="123"/>
      <c r="BV472" s="123"/>
      <c r="BW472" s="123"/>
      <c r="BX472" s="123"/>
      <c r="BY472" s="123"/>
      <c r="BZ472" s="123"/>
      <c r="CA472" s="123"/>
      <c r="CB472" s="123"/>
      <c r="CC472" s="123"/>
      <c r="CD472" s="123"/>
      <c r="CE472" s="123"/>
      <c r="CF472" s="123"/>
      <c r="CG472" s="123"/>
      <c r="CH472" s="123"/>
      <c r="CI472" s="123"/>
      <c r="CJ472" s="123"/>
      <c r="CK472" s="123"/>
      <c r="CL472" s="123"/>
      <c r="CM472" s="123"/>
      <c r="CN472" s="123"/>
      <c r="CO472" s="123"/>
      <c r="CP472" s="123"/>
      <c r="CQ472" s="123"/>
      <c r="CR472" s="123"/>
      <c r="CS472" s="123"/>
      <c r="CT472" s="123"/>
      <c r="CU472" s="123"/>
      <c r="CV472" s="123"/>
      <c r="CW472" s="123"/>
      <c r="CX472" s="123"/>
      <c r="CY472" s="123"/>
      <c r="CZ472" s="123"/>
      <c r="DA472" s="123"/>
      <c r="DB472" s="123"/>
      <c r="DC472" s="123"/>
      <c r="DD472" s="123"/>
      <c r="DE472" s="123"/>
      <c r="DF472" s="123"/>
      <c r="DG472" s="123"/>
      <c r="DH472" s="123"/>
      <c r="DI472" s="123"/>
      <c r="DJ472" s="123"/>
      <c r="DK472" s="123"/>
      <c r="DL472" s="123"/>
      <c r="DM472" s="123"/>
      <c r="DN472" s="123"/>
      <c r="DO472" s="123"/>
      <c r="DP472" s="123"/>
      <c r="DQ472" s="123"/>
      <c r="DR472" s="123"/>
      <c r="DS472" s="123"/>
      <c r="DT472" s="123"/>
      <c r="DU472" s="123"/>
      <c r="DV472" s="123"/>
      <c r="DW472" s="123"/>
      <c r="DX472" s="123"/>
      <c r="DY472" s="123"/>
      <c r="DZ472" s="123"/>
      <c r="EA472" s="123"/>
      <c r="EB472" s="123"/>
      <c r="EC472" s="123"/>
      <c r="ED472" s="123"/>
      <c r="EE472" s="123"/>
      <c r="EF472" s="123"/>
      <c r="EG472" s="123"/>
      <c r="EH472" s="123"/>
      <c r="EI472" s="123"/>
      <c r="EJ472" s="123"/>
      <c r="EK472" s="123"/>
      <c r="EL472" s="123"/>
      <c r="EM472" s="123"/>
      <c r="EN472" s="123"/>
      <c r="EO472" s="123"/>
      <c r="EP472" s="123"/>
      <c r="EQ472" s="123"/>
      <c r="ER472" s="123"/>
      <c r="ES472" s="123"/>
      <c r="ET472" s="123"/>
      <c r="EU472" s="123"/>
      <c r="EV472" s="123"/>
      <c r="EW472" s="123"/>
      <c r="EX472" s="123"/>
      <c r="EY472" s="123"/>
      <c r="EZ472" s="123"/>
      <c r="FA472" s="123"/>
      <c r="FB472" s="123"/>
      <c r="FC472" s="123"/>
      <c r="FD472" s="123"/>
      <c r="FE472" s="123"/>
      <c r="FF472" s="123"/>
      <c r="FG472" s="123"/>
      <c r="FH472" s="123"/>
      <c r="FI472" s="123"/>
      <c r="FJ472" s="123"/>
      <c r="FK472" s="123"/>
      <c r="FL472" s="123"/>
      <c r="FM472" s="123"/>
      <c r="FN472" s="123"/>
      <c r="FO472" s="123"/>
      <c r="FP472" s="123"/>
      <c r="FQ472" s="123"/>
      <c r="FR472" s="123"/>
      <c r="FS472" s="123"/>
      <c r="FT472" s="123"/>
      <c r="FU472" s="123"/>
      <c r="FV472" s="123"/>
      <c r="FW472" s="123"/>
      <c r="FX472" s="123"/>
      <c r="FY472" s="123"/>
      <c r="FZ472" s="123"/>
      <c r="GA472" s="123"/>
      <c r="GB472" s="123"/>
      <c r="GC472" s="123"/>
      <c r="GD472" s="123"/>
      <c r="GE472" s="123"/>
      <c r="GF472" s="123"/>
      <c r="GG472" s="123"/>
      <c r="GH472" s="123"/>
      <c r="GI472" s="123"/>
      <c r="GJ472" s="123"/>
      <c r="GK472" s="123"/>
      <c r="GL472" s="123"/>
      <c r="GM472" s="123"/>
      <c r="GN472" s="123"/>
      <c r="GO472" s="123"/>
      <c r="GP472" s="123"/>
      <c r="GQ472" s="123"/>
      <c r="GR472" s="123"/>
      <c r="GS472" s="123"/>
      <c r="GT472" s="123"/>
      <c r="GU472" s="123"/>
      <c r="GV472" s="123"/>
      <c r="GW472" s="123"/>
      <c r="GX472" s="123"/>
      <c r="GY472" s="123"/>
      <c r="GZ472" s="123"/>
      <c r="HA472" s="123"/>
      <c r="HB472" s="123"/>
      <c r="HC472" s="123"/>
      <c r="HD472" s="123"/>
      <c r="HE472" s="123"/>
      <c r="HF472" s="123"/>
      <c r="HG472" s="123"/>
      <c r="HH472" s="123"/>
      <c r="HI472" s="123"/>
      <c r="HJ472" s="123"/>
      <c r="HK472" s="123"/>
      <c r="HL472" s="123"/>
      <c r="HM472" s="123"/>
      <c r="HN472" s="123"/>
      <c r="HO472" s="123"/>
      <c r="HP472" s="123"/>
      <c r="HQ472" s="123"/>
      <c r="HR472" s="123"/>
      <c r="HS472" s="123"/>
      <c r="HT472" s="123"/>
      <c r="HU472" s="123"/>
      <c r="HV472" s="123"/>
      <c r="HW472" s="123"/>
      <c r="HX472" s="123"/>
      <c r="HY472" s="123"/>
      <c r="HZ472" s="123"/>
      <c r="IA472" s="123"/>
      <c r="IB472" s="123"/>
      <c r="IC472" s="123"/>
      <c r="ID472" s="123"/>
      <c r="IE472" s="123"/>
      <c r="IF472" s="123"/>
      <c r="IG472" s="123"/>
      <c r="IH472" s="123"/>
      <c r="II472" s="123"/>
      <c r="IJ472" s="123"/>
      <c r="IK472" s="123"/>
      <c r="IL472" s="123"/>
      <c r="IM472" s="123"/>
      <c r="IN472" s="123"/>
      <c r="IO472" s="123"/>
      <c r="IP472" s="123"/>
      <c r="IQ472" s="123"/>
      <c r="IR472" s="123"/>
      <c r="IS472" s="123"/>
      <c r="IT472" s="123"/>
      <c r="IU472" s="123"/>
    </row>
    <row r="473" spans="1:255" s="124" customFormat="1" ht="22.25" customHeight="1" thickBot="1">
      <c r="A473" s="128"/>
      <c r="B473" s="346" t="str">
        <f>IF(COUNTIF(E471:E473,"◯")&gt;1,"１つだけ選んでください","")</f>
        <v/>
      </c>
      <c r="C473" s="347" t="s">
        <v>778</v>
      </c>
      <c r="D473" s="133"/>
      <c r="E473" s="348"/>
      <c r="F473" s="123"/>
      <c r="G473" s="123"/>
      <c r="H473" s="401"/>
      <c r="I473" s="123"/>
      <c r="J473" s="123"/>
      <c r="K473" s="123"/>
      <c r="L473" s="123"/>
      <c r="M473" s="123"/>
      <c r="N473" s="123"/>
      <c r="O473" s="123"/>
      <c r="P473" s="123"/>
      <c r="Q473" s="123"/>
      <c r="R473" s="123"/>
      <c r="S473" s="123"/>
      <c r="T473" s="123"/>
      <c r="U473" s="123"/>
      <c r="V473" s="123"/>
      <c r="W473" s="123"/>
      <c r="X473" s="123"/>
      <c r="Y473" s="123"/>
      <c r="Z473" s="123"/>
      <c r="AA473" s="123"/>
      <c r="AB473" s="123"/>
      <c r="AC473" s="123"/>
      <c r="AD473" s="123"/>
      <c r="AE473" s="123"/>
      <c r="AF473" s="123"/>
      <c r="AG473" s="123"/>
      <c r="AH473" s="123"/>
      <c r="AI473" s="123"/>
      <c r="AJ473" s="123"/>
      <c r="AK473" s="123"/>
      <c r="AL473" s="123"/>
      <c r="AM473" s="123"/>
      <c r="AN473" s="123"/>
      <c r="AO473" s="123"/>
      <c r="AP473" s="123"/>
      <c r="AQ473" s="123"/>
      <c r="AR473" s="123"/>
      <c r="AS473" s="123"/>
      <c r="AT473" s="123"/>
      <c r="AU473" s="123"/>
      <c r="AV473" s="123"/>
      <c r="AW473" s="123"/>
      <c r="AX473" s="123"/>
      <c r="AY473" s="123"/>
      <c r="AZ473" s="123"/>
      <c r="BA473" s="123"/>
      <c r="BB473" s="123"/>
      <c r="BC473" s="123"/>
      <c r="BD473" s="123"/>
      <c r="BE473" s="123"/>
      <c r="BF473" s="123"/>
      <c r="BG473" s="123"/>
      <c r="BH473" s="123"/>
      <c r="BI473" s="123"/>
      <c r="BJ473" s="123"/>
      <c r="BK473" s="123"/>
      <c r="BL473" s="123"/>
      <c r="BM473" s="123"/>
      <c r="BN473" s="123"/>
      <c r="BO473" s="123"/>
      <c r="BP473" s="123"/>
      <c r="BQ473" s="123"/>
      <c r="BR473" s="123"/>
      <c r="BS473" s="123"/>
      <c r="BT473" s="123"/>
      <c r="BU473" s="123"/>
      <c r="BV473" s="123"/>
      <c r="BW473" s="123"/>
      <c r="BX473" s="123"/>
      <c r="BY473" s="123"/>
      <c r="BZ473" s="123"/>
      <c r="CA473" s="123"/>
      <c r="CB473" s="123"/>
      <c r="CC473" s="123"/>
      <c r="CD473" s="123"/>
      <c r="CE473" s="123"/>
      <c r="CF473" s="123"/>
      <c r="CG473" s="123"/>
      <c r="CH473" s="123"/>
      <c r="CI473" s="123"/>
      <c r="CJ473" s="123"/>
      <c r="CK473" s="123"/>
      <c r="CL473" s="123"/>
      <c r="CM473" s="123"/>
      <c r="CN473" s="123"/>
      <c r="CO473" s="123"/>
      <c r="CP473" s="123"/>
      <c r="CQ473" s="123"/>
      <c r="CR473" s="123"/>
      <c r="CS473" s="123"/>
      <c r="CT473" s="123"/>
      <c r="CU473" s="123"/>
      <c r="CV473" s="123"/>
      <c r="CW473" s="123"/>
      <c r="CX473" s="123"/>
      <c r="CY473" s="123"/>
      <c r="CZ473" s="123"/>
      <c r="DA473" s="123"/>
      <c r="DB473" s="123"/>
      <c r="DC473" s="123"/>
      <c r="DD473" s="123"/>
      <c r="DE473" s="123"/>
      <c r="DF473" s="123"/>
      <c r="DG473" s="123"/>
      <c r="DH473" s="123"/>
      <c r="DI473" s="123"/>
      <c r="DJ473" s="123"/>
      <c r="DK473" s="123"/>
      <c r="DL473" s="123"/>
      <c r="DM473" s="123"/>
      <c r="DN473" s="123"/>
      <c r="DO473" s="123"/>
      <c r="DP473" s="123"/>
      <c r="DQ473" s="123"/>
      <c r="DR473" s="123"/>
      <c r="DS473" s="123"/>
      <c r="DT473" s="123"/>
      <c r="DU473" s="123"/>
      <c r="DV473" s="123"/>
      <c r="DW473" s="123"/>
      <c r="DX473" s="123"/>
      <c r="DY473" s="123"/>
      <c r="DZ473" s="123"/>
      <c r="EA473" s="123"/>
      <c r="EB473" s="123"/>
      <c r="EC473" s="123"/>
      <c r="ED473" s="123"/>
      <c r="EE473" s="123"/>
      <c r="EF473" s="123"/>
      <c r="EG473" s="123"/>
      <c r="EH473" s="123"/>
      <c r="EI473" s="123"/>
      <c r="EJ473" s="123"/>
      <c r="EK473" s="123"/>
      <c r="EL473" s="123"/>
      <c r="EM473" s="123"/>
      <c r="EN473" s="123"/>
      <c r="EO473" s="123"/>
      <c r="EP473" s="123"/>
      <c r="EQ473" s="123"/>
      <c r="ER473" s="123"/>
      <c r="ES473" s="123"/>
      <c r="ET473" s="123"/>
      <c r="EU473" s="123"/>
      <c r="EV473" s="123"/>
      <c r="EW473" s="123"/>
      <c r="EX473" s="123"/>
      <c r="EY473" s="123"/>
      <c r="EZ473" s="123"/>
      <c r="FA473" s="123"/>
      <c r="FB473" s="123"/>
      <c r="FC473" s="123"/>
      <c r="FD473" s="123"/>
      <c r="FE473" s="123"/>
      <c r="FF473" s="123"/>
      <c r="FG473" s="123"/>
      <c r="FH473" s="123"/>
      <c r="FI473" s="123"/>
      <c r="FJ473" s="123"/>
      <c r="FK473" s="123"/>
      <c r="FL473" s="123"/>
      <c r="FM473" s="123"/>
      <c r="FN473" s="123"/>
      <c r="FO473" s="123"/>
      <c r="FP473" s="123"/>
      <c r="FQ473" s="123"/>
      <c r="FR473" s="123"/>
      <c r="FS473" s="123"/>
      <c r="FT473" s="123"/>
      <c r="FU473" s="123"/>
      <c r="FV473" s="123"/>
      <c r="FW473" s="123"/>
      <c r="FX473" s="123"/>
      <c r="FY473" s="123"/>
      <c r="FZ473" s="123"/>
      <c r="GA473" s="123"/>
      <c r="GB473" s="123"/>
      <c r="GC473" s="123"/>
      <c r="GD473" s="123"/>
      <c r="GE473" s="123"/>
      <c r="GF473" s="123"/>
      <c r="GG473" s="123"/>
      <c r="GH473" s="123"/>
      <c r="GI473" s="123"/>
      <c r="GJ473" s="123"/>
      <c r="GK473" s="123"/>
      <c r="GL473" s="123"/>
      <c r="GM473" s="123"/>
      <c r="GN473" s="123"/>
      <c r="GO473" s="123"/>
      <c r="GP473" s="123"/>
      <c r="GQ473" s="123"/>
      <c r="GR473" s="123"/>
      <c r="GS473" s="123"/>
      <c r="GT473" s="123"/>
      <c r="GU473" s="123"/>
      <c r="GV473" s="123"/>
      <c r="GW473" s="123"/>
      <c r="GX473" s="123"/>
      <c r="GY473" s="123"/>
      <c r="GZ473" s="123"/>
      <c r="HA473" s="123"/>
      <c r="HB473" s="123"/>
      <c r="HC473" s="123"/>
      <c r="HD473" s="123"/>
      <c r="HE473" s="123"/>
      <c r="HF473" s="123"/>
      <c r="HG473" s="123"/>
      <c r="HH473" s="123"/>
      <c r="HI473" s="123"/>
      <c r="HJ473" s="123"/>
      <c r="HK473" s="123"/>
      <c r="HL473" s="123"/>
      <c r="HM473" s="123"/>
      <c r="HN473" s="123"/>
      <c r="HO473" s="123"/>
      <c r="HP473" s="123"/>
      <c r="HQ473" s="123"/>
      <c r="HR473" s="123"/>
      <c r="HS473" s="123"/>
      <c r="HT473" s="123"/>
      <c r="HU473" s="123"/>
      <c r="HV473" s="123"/>
      <c r="HW473" s="123"/>
      <c r="HX473" s="123"/>
      <c r="HY473" s="123"/>
      <c r="HZ473" s="123"/>
      <c r="IA473" s="123"/>
      <c r="IB473" s="123"/>
      <c r="IC473" s="123"/>
      <c r="ID473" s="123"/>
      <c r="IE473" s="123"/>
      <c r="IF473" s="123"/>
      <c r="IG473" s="123"/>
      <c r="IH473" s="123"/>
      <c r="II473" s="123"/>
      <c r="IJ473" s="123"/>
      <c r="IK473" s="123"/>
      <c r="IL473" s="123"/>
      <c r="IM473" s="123"/>
      <c r="IN473" s="123"/>
      <c r="IO473" s="123"/>
      <c r="IP473" s="123"/>
      <c r="IQ473" s="123"/>
      <c r="IR473" s="123"/>
      <c r="IS473" s="123"/>
      <c r="IT473" s="123"/>
      <c r="IU473" s="123"/>
    </row>
    <row r="474" spans="1:255" s="124" customFormat="1" ht="22.25" customHeight="1">
      <c r="A474" s="128"/>
      <c r="B474" s="349" t="s">
        <v>730</v>
      </c>
      <c r="C474" s="760"/>
      <c r="D474" s="761"/>
      <c r="E474" s="762"/>
      <c r="F474" s="123"/>
      <c r="G474" s="123"/>
      <c r="H474" s="401"/>
      <c r="I474" s="123"/>
      <c r="J474" s="123"/>
      <c r="K474" s="123"/>
      <c r="L474" s="123"/>
      <c r="M474" s="123"/>
      <c r="N474" s="123"/>
      <c r="O474" s="123"/>
      <c r="P474" s="123"/>
      <c r="Q474" s="123"/>
      <c r="R474" s="123"/>
      <c r="S474" s="123"/>
      <c r="T474" s="123"/>
      <c r="U474" s="123"/>
      <c r="V474" s="123"/>
      <c r="W474" s="123"/>
      <c r="X474" s="123"/>
      <c r="Y474" s="123"/>
      <c r="Z474" s="123"/>
      <c r="AA474" s="123"/>
      <c r="AB474" s="123"/>
      <c r="AC474" s="123"/>
      <c r="AD474" s="123"/>
      <c r="AE474" s="123"/>
      <c r="AF474" s="123"/>
      <c r="AG474" s="123"/>
      <c r="AH474" s="123"/>
      <c r="AI474" s="123"/>
      <c r="AJ474" s="123"/>
      <c r="AK474" s="123"/>
      <c r="AL474" s="123"/>
      <c r="AM474" s="123"/>
      <c r="AN474" s="123"/>
      <c r="AO474" s="123"/>
      <c r="AP474" s="123"/>
      <c r="AQ474" s="123"/>
      <c r="AR474" s="123"/>
      <c r="AS474" s="123"/>
      <c r="AT474" s="123"/>
      <c r="AU474" s="123"/>
      <c r="AV474" s="123"/>
      <c r="AW474" s="123"/>
      <c r="AX474" s="123"/>
      <c r="AY474" s="123"/>
      <c r="AZ474" s="123"/>
      <c r="BA474" s="123"/>
      <c r="BB474" s="123"/>
      <c r="BC474" s="123"/>
      <c r="BD474" s="123"/>
      <c r="BE474" s="123"/>
      <c r="BF474" s="123"/>
      <c r="BG474" s="123"/>
      <c r="BH474" s="123"/>
      <c r="BI474" s="123"/>
      <c r="BJ474" s="123"/>
      <c r="BK474" s="123"/>
      <c r="BL474" s="123"/>
      <c r="BM474" s="123"/>
      <c r="BN474" s="123"/>
      <c r="BO474" s="123"/>
      <c r="BP474" s="123"/>
      <c r="BQ474" s="123"/>
      <c r="BR474" s="123"/>
      <c r="BS474" s="123"/>
      <c r="BT474" s="123"/>
      <c r="BU474" s="123"/>
      <c r="BV474" s="123"/>
      <c r="BW474" s="123"/>
      <c r="BX474" s="123"/>
      <c r="BY474" s="123"/>
      <c r="BZ474" s="123"/>
      <c r="CA474" s="123"/>
      <c r="CB474" s="123"/>
      <c r="CC474" s="123"/>
      <c r="CD474" s="123"/>
      <c r="CE474" s="123"/>
      <c r="CF474" s="123"/>
      <c r="CG474" s="123"/>
      <c r="CH474" s="123"/>
      <c r="CI474" s="123"/>
      <c r="CJ474" s="123"/>
      <c r="CK474" s="123"/>
      <c r="CL474" s="123"/>
      <c r="CM474" s="123"/>
      <c r="CN474" s="123"/>
      <c r="CO474" s="123"/>
      <c r="CP474" s="123"/>
      <c r="CQ474" s="123"/>
      <c r="CR474" s="123"/>
      <c r="CS474" s="123"/>
      <c r="CT474" s="123"/>
      <c r="CU474" s="123"/>
      <c r="CV474" s="123"/>
      <c r="CW474" s="123"/>
      <c r="CX474" s="123"/>
      <c r="CY474" s="123"/>
      <c r="CZ474" s="123"/>
      <c r="DA474" s="123"/>
      <c r="DB474" s="123"/>
      <c r="DC474" s="123"/>
      <c r="DD474" s="123"/>
      <c r="DE474" s="123"/>
      <c r="DF474" s="123"/>
      <c r="DG474" s="123"/>
      <c r="DH474" s="123"/>
      <c r="DI474" s="123"/>
      <c r="DJ474" s="123"/>
      <c r="DK474" s="123"/>
      <c r="DL474" s="123"/>
      <c r="DM474" s="123"/>
      <c r="DN474" s="123"/>
      <c r="DO474" s="123"/>
      <c r="DP474" s="123"/>
      <c r="DQ474" s="123"/>
      <c r="DR474" s="123"/>
      <c r="DS474" s="123"/>
      <c r="DT474" s="123"/>
      <c r="DU474" s="123"/>
      <c r="DV474" s="123"/>
      <c r="DW474" s="123"/>
      <c r="DX474" s="123"/>
      <c r="DY474" s="123"/>
      <c r="DZ474" s="123"/>
      <c r="EA474" s="123"/>
      <c r="EB474" s="123"/>
      <c r="EC474" s="123"/>
      <c r="ED474" s="123"/>
      <c r="EE474" s="123"/>
      <c r="EF474" s="123"/>
      <c r="EG474" s="123"/>
      <c r="EH474" s="123"/>
      <c r="EI474" s="123"/>
      <c r="EJ474" s="123"/>
      <c r="EK474" s="123"/>
      <c r="EL474" s="123"/>
      <c r="EM474" s="123"/>
      <c r="EN474" s="123"/>
      <c r="EO474" s="123"/>
      <c r="EP474" s="123"/>
      <c r="EQ474" s="123"/>
      <c r="ER474" s="123"/>
      <c r="ES474" s="123"/>
      <c r="ET474" s="123"/>
      <c r="EU474" s="123"/>
      <c r="EV474" s="123"/>
      <c r="EW474" s="123"/>
      <c r="EX474" s="123"/>
      <c r="EY474" s="123"/>
      <c r="EZ474" s="123"/>
      <c r="FA474" s="123"/>
      <c r="FB474" s="123"/>
      <c r="FC474" s="123"/>
      <c r="FD474" s="123"/>
      <c r="FE474" s="123"/>
      <c r="FF474" s="123"/>
      <c r="FG474" s="123"/>
      <c r="FH474" s="123"/>
      <c r="FI474" s="123"/>
      <c r="FJ474" s="123"/>
      <c r="FK474" s="123"/>
      <c r="FL474" s="123"/>
      <c r="FM474" s="123"/>
      <c r="FN474" s="123"/>
      <c r="FO474" s="123"/>
      <c r="FP474" s="123"/>
      <c r="FQ474" s="123"/>
      <c r="FR474" s="123"/>
      <c r="FS474" s="123"/>
      <c r="FT474" s="123"/>
      <c r="FU474" s="123"/>
      <c r="FV474" s="123"/>
      <c r="FW474" s="123"/>
      <c r="FX474" s="123"/>
      <c r="FY474" s="123"/>
      <c r="FZ474" s="123"/>
      <c r="GA474" s="123"/>
      <c r="GB474" s="123"/>
      <c r="GC474" s="123"/>
      <c r="GD474" s="123"/>
      <c r="GE474" s="123"/>
      <c r="GF474" s="123"/>
      <c r="GG474" s="123"/>
      <c r="GH474" s="123"/>
      <c r="GI474" s="123"/>
      <c r="GJ474" s="123"/>
      <c r="GK474" s="123"/>
      <c r="GL474" s="123"/>
      <c r="GM474" s="123"/>
      <c r="GN474" s="123"/>
      <c r="GO474" s="123"/>
      <c r="GP474" s="123"/>
      <c r="GQ474" s="123"/>
      <c r="GR474" s="123"/>
      <c r="GS474" s="123"/>
      <c r="GT474" s="123"/>
      <c r="GU474" s="123"/>
      <c r="GV474" s="123"/>
      <c r="GW474" s="123"/>
      <c r="GX474" s="123"/>
      <c r="GY474" s="123"/>
      <c r="GZ474" s="123"/>
      <c r="HA474" s="123"/>
      <c r="HB474" s="123"/>
      <c r="HC474" s="123"/>
      <c r="HD474" s="123"/>
      <c r="HE474" s="123"/>
      <c r="HF474" s="123"/>
      <c r="HG474" s="123"/>
      <c r="HH474" s="123"/>
      <c r="HI474" s="123"/>
      <c r="HJ474" s="123"/>
      <c r="HK474" s="123"/>
      <c r="HL474" s="123"/>
      <c r="HM474" s="123"/>
      <c r="HN474" s="123"/>
      <c r="HO474" s="123"/>
      <c r="HP474" s="123"/>
      <c r="HQ474" s="123"/>
      <c r="HR474" s="123"/>
      <c r="HS474" s="123"/>
      <c r="HT474" s="123"/>
      <c r="HU474" s="123"/>
      <c r="HV474" s="123"/>
      <c r="HW474" s="123"/>
      <c r="HX474" s="123"/>
      <c r="HY474" s="123"/>
      <c r="HZ474" s="123"/>
      <c r="IA474" s="123"/>
      <c r="IB474" s="123"/>
      <c r="IC474" s="123"/>
      <c r="ID474" s="123"/>
      <c r="IE474" s="123"/>
      <c r="IF474" s="123"/>
      <c r="IG474" s="123"/>
      <c r="IH474" s="123"/>
      <c r="II474" s="123"/>
      <c r="IJ474" s="123"/>
      <c r="IK474" s="123"/>
      <c r="IL474" s="123"/>
      <c r="IM474" s="123"/>
      <c r="IN474" s="123"/>
      <c r="IO474" s="123"/>
      <c r="IP474" s="123"/>
      <c r="IQ474" s="123"/>
      <c r="IR474" s="123"/>
      <c r="IS474" s="123"/>
      <c r="IT474" s="123"/>
      <c r="IU474" s="123"/>
    </row>
    <row r="475" spans="1:255" s="124" customFormat="1" ht="22.25" customHeight="1">
      <c r="A475" s="128"/>
      <c r="B475" s="350"/>
      <c r="C475" s="343" t="s">
        <v>776</v>
      </c>
      <c r="D475" s="344"/>
      <c r="E475" s="345"/>
      <c r="F475" s="123"/>
      <c r="G475" s="123"/>
      <c r="H475" s="401"/>
      <c r="I475" s="123"/>
      <c r="J475" s="123"/>
      <c r="K475" s="123"/>
      <c r="L475" s="123"/>
      <c r="M475" s="123"/>
      <c r="N475" s="123"/>
      <c r="O475" s="123"/>
      <c r="P475" s="123"/>
      <c r="Q475" s="123"/>
      <c r="R475" s="123"/>
      <c r="S475" s="123"/>
      <c r="T475" s="123"/>
      <c r="U475" s="123"/>
      <c r="V475" s="123"/>
      <c r="W475" s="123"/>
      <c r="X475" s="123"/>
      <c r="Y475" s="123"/>
      <c r="Z475" s="123"/>
      <c r="AA475" s="123"/>
      <c r="AB475" s="123"/>
      <c r="AC475" s="123"/>
      <c r="AD475" s="123"/>
      <c r="AE475" s="123"/>
      <c r="AF475" s="123"/>
      <c r="AG475" s="123"/>
      <c r="AH475" s="123"/>
      <c r="AI475" s="123"/>
      <c r="AJ475" s="123"/>
      <c r="AK475" s="123"/>
      <c r="AL475" s="123"/>
      <c r="AM475" s="123"/>
      <c r="AN475" s="123"/>
      <c r="AO475" s="123"/>
      <c r="AP475" s="123"/>
      <c r="AQ475" s="123"/>
      <c r="AR475" s="123"/>
      <c r="AS475" s="123"/>
      <c r="AT475" s="123"/>
      <c r="AU475" s="123"/>
      <c r="AV475" s="123"/>
      <c r="AW475" s="123"/>
      <c r="AX475" s="123"/>
      <c r="AY475" s="123"/>
      <c r="AZ475" s="123"/>
      <c r="BA475" s="123"/>
      <c r="BB475" s="123"/>
      <c r="BC475" s="123"/>
      <c r="BD475" s="123"/>
      <c r="BE475" s="123"/>
      <c r="BF475" s="123"/>
      <c r="BG475" s="123"/>
      <c r="BH475" s="123"/>
      <c r="BI475" s="123"/>
      <c r="BJ475" s="123"/>
      <c r="BK475" s="123"/>
      <c r="BL475" s="123"/>
      <c r="BM475" s="123"/>
      <c r="BN475" s="123"/>
      <c r="BO475" s="123"/>
      <c r="BP475" s="123"/>
      <c r="BQ475" s="123"/>
      <c r="BR475" s="123"/>
      <c r="BS475" s="123"/>
      <c r="BT475" s="123"/>
      <c r="BU475" s="123"/>
      <c r="BV475" s="123"/>
      <c r="BW475" s="123"/>
      <c r="BX475" s="123"/>
      <c r="BY475" s="123"/>
      <c r="BZ475" s="123"/>
      <c r="CA475" s="123"/>
      <c r="CB475" s="123"/>
      <c r="CC475" s="123"/>
      <c r="CD475" s="123"/>
      <c r="CE475" s="123"/>
      <c r="CF475" s="123"/>
      <c r="CG475" s="123"/>
      <c r="CH475" s="123"/>
      <c r="CI475" s="123"/>
      <c r="CJ475" s="123"/>
      <c r="CK475" s="123"/>
      <c r="CL475" s="123"/>
      <c r="CM475" s="123"/>
      <c r="CN475" s="123"/>
      <c r="CO475" s="123"/>
      <c r="CP475" s="123"/>
      <c r="CQ475" s="123"/>
      <c r="CR475" s="123"/>
      <c r="CS475" s="123"/>
      <c r="CT475" s="123"/>
      <c r="CU475" s="123"/>
      <c r="CV475" s="123"/>
      <c r="CW475" s="123"/>
      <c r="CX475" s="123"/>
      <c r="CY475" s="123"/>
      <c r="CZ475" s="123"/>
      <c r="DA475" s="123"/>
      <c r="DB475" s="123"/>
      <c r="DC475" s="123"/>
      <c r="DD475" s="123"/>
      <c r="DE475" s="123"/>
      <c r="DF475" s="123"/>
      <c r="DG475" s="123"/>
      <c r="DH475" s="123"/>
      <c r="DI475" s="123"/>
      <c r="DJ475" s="123"/>
      <c r="DK475" s="123"/>
      <c r="DL475" s="123"/>
      <c r="DM475" s="123"/>
      <c r="DN475" s="123"/>
      <c r="DO475" s="123"/>
      <c r="DP475" s="123"/>
      <c r="DQ475" s="123"/>
      <c r="DR475" s="123"/>
      <c r="DS475" s="123"/>
      <c r="DT475" s="123"/>
      <c r="DU475" s="123"/>
      <c r="DV475" s="123"/>
      <c r="DW475" s="123"/>
      <c r="DX475" s="123"/>
      <c r="DY475" s="123"/>
      <c r="DZ475" s="123"/>
      <c r="EA475" s="123"/>
      <c r="EB475" s="123"/>
      <c r="EC475" s="123"/>
      <c r="ED475" s="123"/>
      <c r="EE475" s="123"/>
      <c r="EF475" s="123"/>
      <c r="EG475" s="123"/>
      <c r="EH475" s="123"/>
      <c r="EI475" s="123"/>
      <c r="EJ475" s="123"/>
      <c r="EK475" s="123"/>
      <c r="EL475" s="123"/>
      <c r="EM475" s="123"/>
      <c r="EN475" s="123"/>
      <c r="EO475" s="123"/>
      <c r="EP475" s="123"/>
      <c r="EQ475" s="123"/>
      <c r="ER475" s="123"/>
      <c r="ES475" s="123"/>
      <c r="ET475" s="123"/>
      <c r="EU475" s="123"/>
      <c r="EV475" s="123"/>
      <c r="EW475" s="123"/>
      <c r="EX475" s="123"/>
      <c r="EY475" s="123"/>
      <c r="EZ475" s="123"/>
      <c r="FA475" s="123"/>
      <c r="FB475" s="123"/>
      <c r="FC475" s="123"/>
      <c r="FD475" s="123"/>
      <c r="FE475" s="123"/>
      <c r="FF475" s="123"/>
      <c r="FG475" s="123"/>
      <c r="FH475" s="123"/>
      <c r="FI475" s="123"/>
      <c r="FJ475" s="123"/>
      <c r="FK475" s="123"/>
      <c r="FL475" s="123"/>
      <c r="FM475" s="123"/>
      <c r="FN475" s="123"/>
      <c r="FO475" s="123"/>
      <c r="FP475" s="123"/>
      <c r="FQ475" s="123"/>
      <c r="FR475" s="123"/>
      <c r="FS475" s="123"/>
      <c r="FT475" s="123"/>
      <c r="FU475" s="123"/>
      <c r="FV475" s="123"/>
      <c r="FW475" s="123"/>
      <c r="FX475" s="123"/>
      <c r="FY475" s="123"/>
      <c r="FZ475" s="123"/>
      <c r="GA475" s="123"/>
      <c r="GB475" s="123"/>
      <c r="GC475" s="123"/>
      <c r="GD475" s="123"/>
      <c r="GE475" s="123"/>
      <c r="GF475" s="123"/>
      <c r="GG475" s="123"/>
      <c r="GH475" s="123"/>
      <c r="GI475" s="123"/>
      <c r="GJ475" s="123"/>
      <c r="GK475" s="123"/>
      <c r="GL475" s="123"/>
      <c r="GM475" s="123"/>
      <c r="GN475" s="123"/>
      <c r="GO475" s="123"/>
      <c r="GP475" s="123"/>
      <c r="GQ475" s="123"/>
      <c r="GR475" s="123"/>
      <c r="GS475" s="123"/>
      <c r="GT475" s="123"/>
      <c r="GU475" s="123"/>
      <c r="GV475" s="123"/>
      <c r="GW475" s="123"/>
      <c r="GX475" s="123"/>
      <c r="GY475" s="123"/>
      <c r="GZ475" s="123"/>
      <c r="HA475" s="123"/>
      <c r="HB475" s="123"/>
      <c r="HC475" s="123"/>
      <c r="HD475" s="123"/>
      <c r="HE475" s="123"/>
      <c r="HF475" s="123"/>
      <c r="HG475" s="123"/>
      <c r="HH475" s="123"/>
      <c r="HI475" s="123"/>
      <c r="HJ475" s="123"/>
      <c r="HK475" s="123"/>
      <c r="HL475" s="123"/>
      <c r="HM475" s="123"/>
      <c r="HN475" s="123"/>
      <c r="HO475" s="123"/>
      <c r="HP475" s="123"/>
      <c r="HQ475" s="123"/>
      <c r="HR475" s="123"/>
      <c r="HS475" s="123"/>
      <c r="HT475" s="123"/>
      <c r="HU475" s="123"/>
      <c r="HV475" s="123"/>
      <c r="HW475" s="123"/>
      <c r="HX475" s="123"/>
      <c r="HY475" s="123"/>
      <c r="HZ475" s="123"/>
      <c r="IA475" s="123"/>
      <c r="IB475" s="123"/>
      <c r="IC475" s="123"/>
      <c r="ID475" s="123"/>
      <c r="IE475" s="123"/>
      <c r="IF475" s="123"/>
      <c r="IG475" s="123"/>
      <c r="IH475" s="123"/>
      <c r="II475" s="123"/>
      <c r="IJ475" s="123"/>
      <c r="IK475" s="123"/>
      <c r="IL475" s="123"/>
      <c r="IM475" s="123"/>
      <c r="IN475" s="123"/>
      <c r="IO475" s="123"/>
      <c r="IP475" s="123"/>
      <c r="IQ475" s="123"/>
      <c r="IR475" s="123"/>
      <c r="IS475" s="123"/>
      <c r="IT475" s="123"/>
      <c r="IU475" s="123"/>
    </row>
    <row r="476" spans="1:255" s="124" customFormat="1" ht="22.25" customHeight="1">
      <c r="A476" s="128"/>
      <c r="B476" s="350"/>
      <c r="C476" s="343" t="s">
        <v>777</v>
      </c>
      <c r="D476" s="344"/>
      <c r="E476" s="345"/>
      <c r="F476" s="123"/>
      <c r="G476" s="123"/>
      <c r="H476" s="401"/>
      <c r="I476" s="123"/>
      <c r="J476" s="123"/>
      <c r="K476" s="123"/>
      <c r="L476" s="123"/>
      <c r="M476" s="123"/>
      <c r="N476" s="123"/>
      <c r="O476" s="123"/>
      <c r="P476" s="123"/>
      <c r="Q476" s="123"/>
      <c r="R476" s="123"/>
      <c r="S476" s="123"/>
      <c r="T476" s="123"/>
      <c r="U476" s="123"/>
      <c r="V476" s="123"/>
      <c r="W476" s="123"/>
      <c r="X476" s="123"/>
      <c r="Y476" s="123"/>
      <c r="Z476" s="123"/>
      <c r="AA476" s="123"/>
      <c r="AB476" s="123"/>
      <c r="AC476" s="123"/>
      <c r="AD476" s="123"/>
      <c r="AE476" s="123"/>
      <c r="AF476" s="123"/>
      <c r="AG476" s="123"/>
      <c r="AH476" s="123"/>
      <c r="AI476" s="123"/>
      <c r="AJ476" s="123"/>
      <c r="AK476" s="123"/>
      <c r="AL476" s="123"/>
      <c r="AM476" s="123"/>
      <c r="AN476" s="123"/>
      <c r="AO476" s="123"/>
      <c r="AP476" s="123"/>
      <c r="AQ476" s="123"/>
      <c r="AR476" s="123"/>
      <c r="AS476" s="123"/>
      <c r="AT476" s="123"/>
      <c r="AU476" s="123"/>
      <c r="AV476" s="123"/>
      <c r="AW476" s="123"/>
      <c r="AX476" s="123"/>
      <c r="AY476" s="123"/>
      <c r="AZ476" s="123"/>
      <c r="BA476" s="123"/>
      <c r="BB476" s="123"/>
      <c r="BC476" s="123"/>
      <c r="BD476" s="123"/>
      <c r="BE476" s="123"/>
      <c r="BF476" s="123"/>
      <c r="BG476" s="123"/>
      <c r="BH476" s="123"/>
      <c r="BI476" s="123"/>
      <c r="BJ476" s="123"/>
      <c r="BK476" s="123"/>
      <c r="BL476" s="123"/>
      <c r="BM476" s="123"/>
      <c r="BN476" s="123"/>
      <c r="BO476" s="123"/>
      <c r="BP476" s="123"/>
      <c r="BQ476" s="123"/>
      <c r="BR476" s="123"/>
      <c r="BS476" s="123"/>
      <c r="BT476" s="123"/>
      <c r="BU476" s="123"/>
      <c r="BV476" s="123"/>
      <c r="BW476" s="123"/>
      <c r="BX476" s="123"/>
      <c r="BY476" s="123"/>
      <c r="BZ476" s="123"/>
      <c r="CA476" s="123"/>
      <c r="CB476" s="123"/>
      <c r="CC476" s="123"/>
      <c r="CD476" s="123"/>
      <c r="CE476" s="123"/>
      <c r="CF476" s="123"/>
      <c r="CG476" s="123"/>
      <c r="CH476" s="123"/>
      <c r="CI476" s="123"/>
      <c r="CJ476" s="123"/>
      <c r="CK476" s="123"/>
      <c r="CL476" s="123"/>
      <c r="CM476" s="123"/>
      <c r="CN476" s="123"/>
      <c r="CO476" s="123"/>
      <c r="CP476" s="123"/>
      <c r="CQ476" s="123"/>
      <c r="CR476" s="123"/>
      <c r="CS476" s="123"/>
      <c r="CT476" s="123"/>
      <c r="CU476" s="123"/>
      <c r="CV476" s="123"/>
      <c r="CW476" s="123"/>
      <c r="CX476" s="123"/>
      <c r="CY476" s="123"/>
      <c r="CZ476" s="123"/>
      <c r="DA476" s="123"/>
      <c r="DB476" s="123"/>
      <c r="DC476" s="123"/>
      <c r="DD476" s="123"/>
      <c r="DE476" s="123"/>
      <c r="DF476" s="123"/>
      <c r="DG476" s="123"/>
      <c r="DH476" s="123"/>
      <c r="DI476" s="123"/>
      <c r="DJ476" s="123"/>
      <c r="DK476" s="123"/>
      <c r="DL476" s="123"/>
      <c r="DM476" s="123"/>
      <c r="DN476" s="123"/>
      <c r="DO476" s="123"/>
      <c r="DP476" s="123"/>
      <c r="DQ476" s="123"/>
      <c r="DR476" s="123"/>
      <c r="DS476" s="123"/>
      <c r="DT476" s="123"/>
      <c r="DU476" s="123"/>
      <c r="DV476" s="123"/>
      <c r="DW476" s="123"/>
      <c r="DX476" s="123"/>
      <c r="DY476" s="123"/>
      <c r="DZ476" s="123"/>
      <c r="EA476" s="123"/>
      <c r="EB476" s="123"/>
      <c r="EC476" s="123"/>
      <c r="ED476" s="123"/>
      <c r="EE476" s="123"/>
      <c r="EF476" s="123"/>
      <c r="EG476" s="123"/>
      <c r="EH476" s="123"/>
      <c r="EI476" s="123"/>
      <c r="EJ476" s="123"/>
      <c r="EK476" s="123"/>
      <c r="EL476" s="123"/>
      <c r="EM476" s="123"/>
      <c r="EN476" s="123"/>
      <c r="EO476" s="123"/>
      <c r="EP476" s="123"/>
      <c r="EQ476" s="123"/>
      <c r="ER476" s="123"/>
      <c r="ES476" s="123"/>
      <c r="ET476" s="123"/>
      <c r="EU476" s="123"/>
      <c r="EV476" s="123"/>
      <c r="EW476" s="123"/>
      <c r="EX476" s="123"/>
      <c r="EY476" s="123"/>
      <c r="EZ476" s="123"/>
      <c r="FA476" s="123"/>
      <c r="FB476" s="123"/>
      <c r="FC476" s="123"/>
      <c r="FD476" s="123"/>
      <c r="FE476" s="123"/>
      <c r="FF476" s="123"/>
      <c r="FG476" s="123"/>
      <c r="FH476" s="123"/>
      <c r="FI476" s="123"/>
      <c r="FJ476" s="123"/>
      <c r="FK476" s="123"/>
      <c r="FL476" s="123"/>
      <c r="FM476" s="123"/>
      <c r="FN476" s="123"/>
      <c r="FO476" s="123"/>
      <c r="FP476" s="123"/>
      <c r="FQ476" s="123"/>
      <c r="FR476" s="123"/>
      <c r="FS476" s="123"/>
      <c r="FT476" s="123"/>
      <c r="FU476" s="123"/>
      <c r="FV476" s="123"/>
      <c r="FW476" s="123"/>
      <c r="FX476" s="123"/>
      <c r="FY476" s="123"/>
      <c r="FZ476" s="123"/>
      <c r="GA476" s="123"/>
      <c r="GB476" s="123"/>
      <c r="GC476" s="123"/>
      <c r="GD476" s="123"/>
      <c r="GE476" s="123"/>
      <c r="GF476" s="123"/>
      <c r="GG476" s="123"/>
      <c r="GH476" s="123"/>
      <c r="GI476" s="123"/>
      <c r="GJ476" s="123"/>
      <c r="GK476" s="123"/>
      <c r="GL476" s="123"/>
      <c r="GM476" s="123"/>
      <c r="GN476" s="123"/>
      <c r="GO476" s="123"/>
      <c r="GP476" s="123"/>
      <c r="GQ476" s="123"/>
      <c r="GR476" s="123"/>
      <c r="GS476" s="123"/>
      <c r="GT476" s="123"/>
      <c r="GU476" s="123"/>
      <c r="GV476" s="123"/>
      <c r="GW476" s="123"/>
      <c r="GX476" s="123"/>
      <c r="GY476" s="123"/>
      <c r="GZ476" s="123"/>
      <c r="HA476" s="123"/>
      <c r="HB476" s="123"/>
      <c r="HC476" s="123"/>
      <c r="HD476" s="123"/>
      <c r="HE476" s="123"/>
      <c r="HF476" s="123"/>
      <c r="HG476" s="123"/>
      <c r="HH476" s="123"/>
      <c r="HI476" s="123"/>
      <c r="HJ476" s="123"/>
      <c r="HK476" s="123"/>
      <c r="HL476" s="123"/>
      <c r="HM476" s="123"/>
      <c r="HN476" s="123"/>
      <c r="HO476" s="123"/>
      <c r="HP476" s="123"/>
      <c r="HQ476" s="123"/>
      <c r="HR476" s="123"/>
      <c r="HS476" s="123"/>
      <c r="HT476" s="123"/>
      <c r="HU476" s="123"/>
      <c r="HV476" s="123"/>
      <c r="HW476" s="123"/>
      <c r="HX476" s="123"/>
      <c r="HY476" s="123"/>
      <c r="HZ476" s="123"/>
      <c r="IA476" s="123"/>
      <c r="IB476" s="123"/>
      <c r="IC476" s="123"/>
      <c r="ID476" s="123"/>
      <c r="IE476" s="123"/>
      <c r="IF476" s="123"/>
      <c r="IG476" s="123"/>
      <c r="IH476" s="123"/>
      <c r="II476" s="123"/>
      <c r="IJ476" s="123"/>
      <c r="IK476" s="123"/>
      <c r="IL476" s="123"/>
      <c r="IM476" s="123"/>
      <c r="IN476" s="123"/>
      <c r="IO476" s="123"/>
      <c r="IP476" s="123"/>
      <c r="IQ476" s="123"/>
      <c r="IR476" s="123"/>
      <c r="IS476" s="123"/>
      <c r="IT476" s="123"/>
      <c r="IU476" s="123"/>
    </row>
    <row r="477" spans="1:255" s="124" customFormat="1" ht="22.25" customHeight="1" thickBot="1">
      <c r="A477" s="128"/>
      <c r="B477" s="346" t="str">
        <f>IF(COUNTIF(E475:E477,"◯")&gt;1,"１つだけ選んでください","")</f>
        <v/>
      </c>
      <c r="C477" s="347" t="s">
        <v>778</v>
      </c>
      <c r="D477" s="133"/>
      <c r="E477" s="348"/>
      <c r="F477" s="123"/>
      <c r="G477" s="123"/>
      <c r="H477" s="401"/>
      <c r="I477" s="123"/>
      <c r="J477" s="123"/>
      <c r="K477" s="123"/>
      <c r="L477" s="123"/>
      <c r="M477" s="123"/>
      <c r="N477" s="123"/>
      <c r="O477" s="123"/>
      <c r="P477" s="123"/>
      <c r="Q477" s="123"/>
      <c r="R477" s="123"/>
      <c r="S477" s="123"/>
      <c r="T477" s="123"/>
      <c r="U477" s="123"/>
      <c r="V477" s="123"/>
      <c r="W477" s="123"/>
      <c r="X477" s="123"/>
      <c r="Y477" s="123"/>
      <c r="Z477" s="123"/>
      <c r="AA477" s="123"/>
      <c r="AB477" s="123"/>
      <c r="AC477" s="123"/>
      <c r="AD477" s="123"/>
      <c r="AE477" s="123"/>
      <c r="AF477" s="123"/>
      <c r="AG477" s="123"/>
      <c r="AH477" s="123"/>
      <c r="AI477" s="123"/>
      <c r="AJ477" s="123"/>
      <c r="AK477" s="123"/>
      <c r="AL477" s="123"/>
      <c r="AM477" s="123"/>
      <c r="AN477" s="123"/>
      <c r="AO477" s="123"/>
      <c r="AP477" s="123"/>
      <c r="AQ477" s="123"/>
      <c r="AR477" s="123"/>
      <c r="AS477" s="123"/>
      <c r="AT477" s="123"/>
      <c r="AU477" s="123"/>
      <c r="AV477" s="123"/>
      <c r="AW477" s="123"/>
      <c r="AX477" s="123"/>
      <c r="AY477" s="123"/>
      <c r="AZ477" s="123"/>
      <c r="BA477" s="123"/>
      <c r="BB477" s="123"/>
      <c r="BC477" s="123"/>
      <c r="BD477" s="123"/>
      <c r="BE477" s="123"/>
      <c r="BF477" s="123"/>
      <c r="BG477" s="123"/>
      <c r="BH477" s="123"/>
      <c r="BI477" s="123"/>
      <c r="BJ477" s="123"/>
      <c r="BK477" s="123"/>
      <c r="BL477" s="123"/>
      <c r="BM477" s="123"/>
      <c r="BN477" s="123"/>
      <c r="BO477" s="123"/>
      <c r="BP477" s="123"/>
      <c r="BQ477" s="123"/>
      <c r="BR477" s="123"/>
      <c r="BS477" s="123"/>
      <c r="BT477" s="123"/>
      <c r="BU477" s="123"/>
      <c r="BV477" s="123"/>
      <c r="BW477" s="123"/>
      <c r="BX477" s="123"/>
      <c r="BY477" s="123"/>
      <c r="BZ477" s="123"/>
      <c r="CA477" s="123"/>
      <c r="CB477" s="123"/>
      <c r="CC477" s="123"/>
      <c r="CD477" s="123"/>
      <c r="CE477" s="123"/>
      <c r="CF477" s="123"/>
      <c r="CG477" s="123"/>
      <c r="CH477" s="123"/>
      <c r="CI477" s="123"/>
      <c r="CJ477" s="123"/>
      <c r="CK477" s="123"/>
      <c r="CL477" s="123"/>
      <c r="CM477" s="123"/>
      <c r="CN477" s="123"/>
      <c r="CO477" s="123"/>
      <c r="CP477" s="123"/>
      <c r="CQ477" s="123"/>
      <c r="CR477" s="123"/>
      <c r="CS477" s="123"/>
      <c r="CT477" s="123"/>
      <c r="CU477" s="123"/>
      <c r="CV477" s="123"/>
      <c r="CW477" s="123"/>
      <c r="CX477" s="123"/>
      <c r="CY477" s="123"/>
      <c r="CZ477" s="123"/>
      <c r="DA477" s="123"/>
      <c r="DB477" s="123"/>
      <c r="DC477" s="123"/>
      <c r="DD477" s="123"/>
      <c r="DE477" s="123"/>
      <c r="DF477" s="123"/>
      <c r="DG477" s="123"/>
      <c r="DH477" s="123"/>
      <c r="DI477" s="123"/>
      <c r="DJ477" s="123"/>
      <c r="DK477" s="123"/>
      <c r="DL477" s="123"/>
      <c r="DM477" s="123"/>
      <c r="DN477" s="123"/>
      <c r="DO477" s="123"/>
      <c r="DP477" s="123"/>
      <c r="DQ477" s="123"/>
      <c r="DR477" s="123"/>
      <c r="DS477" s="123"/>
      <c r="DT477" s="123"/>
      <c r="DU477" s="123"/>
      <c r="DV477" s="123"/>
      <c r="DW477" s="123"/>
      <c r="DX477" s="123"/>
      <c r="DY477" s="123"/>
      <c r="DZ477" s="123"/>
      <c r="EA477" s="123"/>
      <c r="EB477" s="123"/>
      <c r="EC477" s="123"/>
      <c r="ED477" s="123"/>
      <c r="EE477" s="123"/>
      <c r="EF477" s="123"/>
      <c r="EG477" s="123"/>
      <c r="EH477" s="123"/>
      <c r="EI477" s="123"/>
      <c r="EJ477" s="123"/>
      <c r="EK477" s="123"/>
      <c r="EL477" s="123"/>
      <c r="EM477" s="123"/>
      <c r="EN477" s="123"/>
      <c r="EO477" s="123"/>
      <c r="EP477" s="123"/>
      <c r="EQ477" s="123"/>
      <c r="ER477" s="123"/>
      <c r="ES477" s="123"/>
      <c r="ET477" s="123"/>
      <c r="EU477" s="123"/>
      <c r="EV477" s="123"/>
      <c r="EW477" s="123"/>
      <c r="EX477" s="123"/>
      <c r="EY477" s="123"/>
      <c r="EZ477" s="123"/>
      <c r="FA477" s="123"/>
      <c r="FB477" s="123"/>
      <c r="FC477" s="123"/>
      <c r="FD477" s="123"/>
      <c r="FE477" s="123"/>
      <c r="FF477" s="123"/>
      <c r="FG477" s="123"/>
      <c r="FH477" s="123"/>
      <c r="FI477" s="123"/>
      <c r="FJ477" s="123"/>
      <c r="FK477" s="123"/>
      <c r="FL477" s="123"/>
      <c r="FM477" s="123"/>
      <c r="FN477" s="123"/>
      <c r="FO477" s="123"/>
      <c r="FP477" s="123"/>
      <c r="FQ477" s="123"/>
      <c r="FR477" s="123"/>
      <c r="FS477" s="123"/>
      <c r="FT477" s="123"/>
      <c r="FU477" s="123"/>
      <c r="FV477" s="123"/>
      <c r="FW477" s="123"/>
      <c r="FX477" s="123"/>
      <c r="FY477" s="123"/>
      <c r="FZ477" s="123"/>
      <c r="GA477" s="123"/>
      <c r="GB477" s="123"/>
      <c r="GC477" s="123"/>
      <c r="GD477" s="123"/>
      <c r="GE477" s="123"/>
      <c r="GF477" s="123"/>
      <c r="GG477" s="123"/>
      <c r="GH477" s="123"/>
      <c r="GI477" s="123"/>
      <c r="GJ477" s="123"/>
      <c r="GK477" s="123"/>
      <c r="GL477" s="123"/>
      <c r="GM477" s="123"/>
      <c r="GN477" s="123"/>
      <c r="GO477" s="123"/>
      <c r="GP477" s="123"/>
      <c r="GQ477" s="123"/>
      <c r="GR477" s="123"/>
      <c r="GS477" s="123"/>
      <c r="GT477" s="123"/>
      <c r="GU477" s="123"/>
      <c r="GV477" s="123"/>
      <c r="GW477" s="123"/>
      <c r="GX477" s="123"/>
      <c r="GY477" s="123"/>
      <c r="GZ477" s="123"/>
      <c r="HA477" s="123"/>
      <c r="HB477" s="123"/>
      <c r="HC477" s="123"/>
      <c r="HD477" s="123"/>
      <c r="HE477" s="123"/>
      <c r="HF477" s="123"/>
      <c r="HG477" s="123"/>
      <c r="HH477" s="123"/>
      <c r="HI477" s="123"/>
      <c r="HJ477" s="123"/>
      <c r="HK477" s="123"/>
      <c r="HL477" s="123"/>
      <c r="HM477" s="123"/>
      <c r="HN477" s="123"/>
      <c r="HO477" s="123"/>
      <c r="HP477" s="123"/>
      <c r="HQ477" s="123"/>
      <c r="HR477" s="123"/>
      <c r="HS477" s="123"/>
      <c r="HT477" s="123"/>
      <c r="HU477" s="123"/>
      <c r="HV477" s="123"/>
      <c r="HW477" s="123"/>
      <c r="HX477" s="123"/>
      <c r="HY477" s="123"/>
      <c r="HZ477" s="123"/>
      <c r="IA477" s="123"/>
      <c r="IB477" s="123"/>
      <c r="IC477" s="123"/>
      <c r="ID477" s="123"/>
      <c r="IE477" s="123"/>
      <c r="IF477" s="123"/>
      <c r="IG477" s="123"/>
      <c r="IH477" s="123"/>
      <c r="II477" s="123"/>
      <c r="IJ477" s="123"/>
      <c r="IK477" s="123"/>
      <c r="IL477" s="123"/>
      <c r="IM477" s="123"/>
      <c r="IN477" s="123"/>
      <c r="IO477" s="123"/>
      <c r="IP477" s="123"/>
      <c r="IQ477" s="123"/>
      <c r="IR477" s="123"/>
      <c r="IS477" s="123"/>
      <c r="IT477" s="123"/>
      <c r="IU477" s="123"/>
    </row>
    <row r="478" spans="1:255" ht="8.5" customHeight="1">
      <c r="A478" s="91"/>
      <c r="B478" s="91"/>
      <c r="C478" s="97"/>
      <c r="D478" s="91"/>
      <c r="E478" s="229"/>
      <c r="F478" s="119"/>
    </row>
    <row r="479" spans="1:255" s="83" customFormat="1" ht="30" customHeight="1">
      <c r="A479" s="835" t="s">
        <v>697</v>
      </c>
      <c r="B479" s="836"/>
      <c r="C479" s="836"/>
      <c r="D479" s="836"/>
      <c r="E479" s="837"/>
      <c r="F479" s="82"/>
      <c r="G479" s="82"/>
      <c r="H479" s="391"/>
      <c r="I479" s="82"/>
      <c r="J479" s="82"/>
      <c r="K479" s="82"/>
      <c r="L479" s="82"/>
      <c r="M479" s="82"/>
      <c r="N479" s="82"/>
      <c r="O479" s="82"/>
      <c r="P479" s="82"/>
      <c r="Q479" s="82"/>
      <c r="R479" s="82"/>
      <c r="S479" s="82"/>
      <c r="T479" s="82"/>
      <c r="U479" s="82"/>
      <c r="V479" s="82"/>
      <c r="W479" s="82"/>
      <c r="X479" s="82"/>
      <c r="Y479" s="82"/>
      <c r="Z479" s="82"/>
      <c r="AA479" s="82"/>
      <c r="AB479" s="82"/>
      <c r="AC479" s="82"/>
      <c r="AD479" s="82"/>
      <c r="AE479" s="82"/>
      <c r="AF479" s="82"/>
      <c r="AG479" s="82"/>
      <c r="AH479" s="82"/>
      <c r="AI479" s="82"/>
      <c r="AJ479" s="82"/>
      <c r="AK479" s="82"/>
      <c r="AL479" s="82"/>
      <c r="AM479" s="82"/>
      <c r="AN479" s="82"/>
      <c r="AO479" s="82"/>
      <c r="AP479" s="82"/>
      <c r="AQ479" s="82"/>
      <c r="AR479" s="82"/>
      <c r="AS479" s="82"/>
      <c r="AT479" s="82"/>
      <c r="AU479" s="82"/>
      <c r="AV479" s="82"/>
      <c r="AW479" s="82"/>
      <c r="AX479" s="82"/>
      <c r="AY479" s="82"/>
      <c r="AZ479" s="82"/>
      <c r="BA479" s="82"/>
      <c r="BB479" s="82"/>
      <c r="BC479" s="82"/>
      <c r="BD479" s="82"/>
      <c r="BE479" s="82"/>
      <c r="BF479" s="82"/>
      <c r="BG479" s="82"/>
      <c r="BH479" s="82"/>
      <c r="BI479" s="82"/>
      <c r="BJ479" s="82"/>
      <c r="BK479" s="82"/>
      <c r="BL479" s="82"/>
      <c r="BM479" s="82"/>
      <c r="BN479" s="82"/>
      <c r="BO479" s="82"/>
      <c r="BP479" s="82"/>
      <c r="BQ479" s="82"/>
      <c r="BR479" s="82"/>
      <c r="BS479" s="82"/>
      <c r="BT479" s="82"/>
      <c r="BU479" s="82"/>
      <c r="BV479" s="82"/>
      <c r="BW479" s="82"/>
      <c r="BX479" s="82"/>
      <c r="BY479" s="82"/>
      <c r="BZ479" s="82"/>
      <c r="CA479" s="82"/>
      <c r="CB479" s="82"/>
      <c r="CC479" s="82"/>
      <c r="CD479" s="82"/>
      <c r="CE479" s="82"/>
      <c r="CF479" s="82"/>
      <c r="CG479" s="82"/>
      <c r="CH479" s="82"/>
      <c r="CI479" s="82"/>
      <c r="CJ479" s="82"/>
      <c r="CK479" s="82"/>
      <c r="CL479" s="82"/>
      <c r="CM479" s="82"/>
      <c r="CN479" s="82"/>
      <c r="CO479" s="82"/>
      <c r="CP479" s="82"/>
      <c r="CQ479" s="82"/>
      <c r="CR479" s="82"/>
      <c r="CS479" s="82"/>
      <c r="CT479" s="82"/>
      <c r="CU479" s="82"/>
      <c r="CV479" s="82"/>
      <c r="CW479" s="82"/>
      <c r="CX479" s="82"/>
      <c r="CY479" s="82"/>
      <c r="CZ479" s="82"/>
      <c r="DA479" s="82"/>
      <c r="DB479" s="82"/>
      <c r="DC479" s="82"/>
      <c r="DD479" s="82"/>
      <c r="DE479" s="82"/>
      <c r="DF479" s="82"/>
      <c r="DG479" s="82"/>
      <c r="DH479" s="82"/>
      <c r="DI479" s="82"/>
      <c r="DJ479" s="82"/>
      <c r="DK479" s="82"/>
      <c r="DL479" s="82"/>
      <c r="DM479" s="82"/>
      <c r="DN479" s="82"/>
      <c r="DO479" s="82"/>
      <c r="DP479" s="82"/>
      <c r="DQ479" s="82"/>
      <c r="DR479" s="82"/>
      <c r="DS479" s="82"/>
      <c r="DT479" s="82"/>
      <c r="DU479" s="82"/>
      <c r="DV479" s="82"/>
      <c r="DW479" s="82"/>
      <c r="DX479" s="82"/>
      <c r="DY479" s="82"/>
      <c r="DZ479" s="82"/>
      <c r="EA479" s="82"/>
      <c r="EB479" s="82"/>
      <c r="EC479" s="82"/>
      <c r="ED479" s="82"/>
      <c r="EE479" s="82"/>
      <c r="EF479" s="82"/>
      <c r="EG479" s="82"/>
      <c r="EH479" s="82"/>
      <c r="EI479" s="82"/>
      <c r="EJ479" s="82"/>
      <c r="EK479" s="82"/>
      <c r="EL479" s="82"/>
      <c r="EM479" s="82"/>
      <c r="EN479" s="82"/>
      <c r="EO479" s="82"/>
      <c r="EP479" s="82"/>
      <c r="EQ479" s="82"/>
      <c r="ER479" s="82"/>
      <c r="ES479" s="82"/>
      <c r="ET479" s="82"/>
      <c r="EU479" s="82"/>
      <c r="EV479" s="82"/>
      <c r="EW479" s="82"/>
      <c r="EX479" s="82"/>
      <c r="EY479" s="82"/>
      <c r="EZ479" s="82"/>
      <c r="FA479" s="82"/>
      <c r="FB479" s="82"/>
      <c r="FC479" s="82"/>
      <c r="FD479" s="82"/>
      <c r="FE479" s="82"/>
      <c r="FF479" s="82"/>
      <c r="FG479" s="82"/>
      <c r="FH479" s="82"/>
      <c r="FI479" s="82"/>
      <c r="FJ479" s="82"/>
      <c r="FK479" s="82"/>
      <c r="FL479" s="82"/>
      <c r="FM479" s="82"/>
      <c r="FN479" s="82"/>
      <c r="FO479" s="82"/>
      <c r="FP479" s="82"/>
      <c r="FQ479" s="82"/>
      <c r="FR479" s="82"/>
      <c r="FS479" s="82"/>
      <c r="FT479" s="82"/>
      <c r="FU479" s="82"/>
      <c r="FV479" s="82"/>
      <c r="FW479" s="82"/>
      <c r="FX479" s="82"/>
      <c r="FY479" s="82"/>
      <c r="FZ479" s="82"/>
      <c r="GA479" s="82"/>
      <c r="GB479" s="82"/>
      <c r="GC479" s="82"/>
      <c r="GD479" s="82"/>
      <c r="GE479" s="82"/>
      <c r="GF479" s="82"/>
      <c r="GG479" s="82"/>
      <c r="GH479" s="82"/>
      <c r="GI479" s="82"/>
      <c r="GJ479" s="82"/>
      <c r="GK479" s="82"/>
      <c r="GL479" s="82"/>
      <c r="GM479" s="82"/>
      <c r="GN479" s="82"/>
      <c r="GO479" s="82"/>
      <c r="GP479" s="82"/>
      <c r="GQ479" s="82"/>
      <c r="GR479" s="82"/>
      <c r="GS479" s="82"/>
      <c r="GT479" s="82"/>
      <c r="GU479" s="82"/>
      <c r="GV479" s="82"/>
      <c r="GW479" s="82"/>
      <c r="GX479" s="82"/>
      <c r="GY479" s="82"/>
      <c r="GZ479" s="82"/>
      <c r="HA479" s="82"/>
      <c r="HB479" s="82"/>
      <c r="HC479" s="82"/>
      <c r="HD479" s="82"/>
      <c r="HE479" s="82"/>
      <c r="HF479" s="82"/>
      <c r="HG479" s="82"/>
      <c r="HH479" s="82"/>
      <c r="HI479" s="82"/>
      <c r="HJ479" s="82"/>
      <c r="HK479" s="82"/>
      <c r="HL479" s="82"/>
      <c r="HM479" s="82"/>
      <c r="HN479" s="82"/>
      <c r="HO479" s="82"/>
      <c r="HP479" s="82"/>
      <c r="HQ479" s="82"/>
      <c r="HR479" s="82"/>
      <c r="HS479" s="82"/>
      <c r="HT479" s="82"/>
      <c r="HU479" s="82"/>
      <c r="HV479" s="82"/>
      <c r="HW479" s="82"/>
      <c r="HX479" s="82"/>
      <c r="HY479" s="82"/>
      <c r="HZ479" s="82"/>
      <c r="IA479" s="82"/>
      <c r="IB479" s="82"/>
      <c r="IC479" s="82"/>
      <c r="ID479" s="82"/>
      <c r="IE479" s="82"/>
      <c r="IF479" s="82"/>
      <c r="IG479" s="82"/>
      <c r="IH479" s="82"/>
      <c r="II479" s="82"/>
      <c r="IJ479" s="82"/>
      <c r="IK479" s="82"/>
      <c r="IL479" s="82"/>
      <c r="IM479" s="82"/>
      <c r="IN479" s="82"/>
      <c r="IO479" s="82"/>
      <c r="IP479" s="82"/>
      <c r="IQ479" s="82"/>
      <c r="IR479" s="82"/>
      <c r="IS479" s="82"/>
      <c r="IT479" s="82"/>
      <c r="IU479" s="82"/>
    </row>
    <row r="480" spans="1:255" ht="18.5" customHeight="1">
      <c r="A480" s="91"/>
      <c r="B480" s="91"/>
      <c r="C480" s="97"/>
      <c r="D480" s="91"/>
      <c r="E480" s="229"/>
    </row>
    <row r="481" spans="1:255" ht="31.4" customHeight="1">
      <c r="A481" s="733" t="s">
        <v>2521</v>
      </c>
      <c r="B481" s="733"/>
      <c r="C481" s="733"/>
      <c r="D481" s="733"/>
      <c r="E481" s="733"/>
      <c r="H481" s="406"/>
    </row>
    <row r="482" spans="1:255" ht="23.25" customHeight="1" thickBot="1">
      <c r="A482" s="91"/>
      <c r="B482" s="732" t="s">
        <v>704</v>
      </c>
      <c r="C482" s="732"/>
      <c r="D482" s="732"/>
      <c r="E482" s="732"/>
      <c r="H482" s="390"/>
    </row>
    <row r="483" spans="1:255" s="124" customFormat="1" ht="27.9" customHeight="1">
      <c r="A483" s="128"/>
      <c r="B483" s="739" t="s">
        <v>838</v>
      </c>
      <c r="C483" s="341" t="s">
        <v>651</v>
      </c>
      <c r="D483" s="374"/>
      <c r="E483" s="342"/>
      <c r="F483" s="123"/>
      <c r="G483" s="123"/>
      <c r="H483" s="412"/>
      <c r="I483" s="322"/>
      <c r="J483" s="123"/>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23"/>
      <c r="AP483" s="123"/>
      <c r="AQ483" s="123"/>
      <c r="AR483" s="123"/>
      <c r="AS483" s="123"/>
      <c r="AT483" s="123"/>
      <c r="AU483" s="123"/>
      <c r="AV483" s="123"/>
      <c r="AW483" s="123"/>
      <c r="AX483" s="123"/>
      <c r="AY483" s="123"/>
      <c r="AZ483" s="123"/>
      <c r="BA483" s="123"/>
      <c r="BB483" s="123"/>
      <c r="BC483" s="123"/>
      <c r="BD483" s="123"/>
      <c r="BE483" s="123"/>
      <c r="BF483" s="123"/>
      <c r="BG483" s="123"/>
      <c r="BH483" s="123"/>
      <c r="BI483" s="123"/>
      <c r="BJ483" s="123"/>
      <c r="BK483" s="123"/>
      <c r="BL483" s="123"/>
      <c r="BM483" s="123"/>
      <c r="BN483" s="123"/>
      <c r="BO483" s="123"/>
      <c r="BP483" s="123"/>
      <c r="BQ483" s="123"/>
      <c r="BR483" s="123"/>
      <c r="BS483" s="123"/>
      <c r="BT483" s="123"/>
      <c r="BU483" s="123"/>
      <c r="BV483" s="123"/>
      <c r="BW483" s="123"/>
      <c r="BX483" s="123"/>
      <c r="BY483" s="123"/>
      <c r="BZ483" s="123"/>
      <c r="CA483" s="123"/>
      <c r="CB483" s="123"/>
      <c r="CC483" s="123"/>
      <c r="CD483" s="123"/>
      <c r="CE483" s="123"/>
      <c r="CF483" s="123"/>
      <c r="CG483" s="123"/>
      <c r="CH483" s="123"/>
      <c r="CI483" s="123"/>
      <c r="CJ483" s="123"/>
      <c r="CK483" s="123"/>
      <c r="CL483" s="123"/>
      <c r="CM483" s="123"/>
      <c r="CN483" s="123"/>
      <c r="CO483" s="123"/>
      <c r="CP483" s="123"/>
      <c r="CQ483" s="123"/>
      <c r="CR483" s="123"/>
      <c r="CS483" s="123"/>
      <c r="CT483" s="123"/>
      <c r="CU483" s="123"/>
      <c r="CV483" s="123"/>
      <c r="CW483" s="123"/>
      <c r="CX483" s="123"/>
      <c r="CY483" s="123"/>
      <c r="CZ483" s="123"/>
      <c r="DA483" s="123"/>
      <c r="DB483" s="123"/>
      <c r="DC483" s="123"/>
      <c r="DD483" s="123"/>
      <c r="DE483" s="123"/>
      <c r="DF483" s="123"/>
      <c r="DG483" s="123"/>
      <c r="DH483" s="123"/>
      <c r="DI483" s="123"/>
      <c r="DJ483" s="123"/>
      <c r="DK483" s="123"/>
      <c r="DL483" s="123"/>
      <c r="DM483" s="123"/>
      <c r="DN483" s="123"/>
      <c r="DO483" s="123"/>
      <c r="DP483" s="123"/>
      <c r="DQ483" s="123"/>
      <c r="DR483" s="123"/>
      <c r="DS483" s="123"/>
      <c r="DT483" s="123"/>
      <c r="DU483" s="123"/>
      <c r="DV483" s="123"/>
      <c r="DW483" s="123"/>
      <c r="DX483" s="123"/>
      <c r="DY483" s="123"/>
      <c r="DZ483" s="123"/>
      <c r="EA483" s="123"/>
      <c r="EB483" s="123"/>
      <c r="EC483" s="123"/>
      <c r="ED483" s="123"/>
      <c r="EE483" s="123"/>
      <c r="EF483" s="123"/>
      <c r="EG483" s="123"/>
      <c r="EH483" s="123"/>
      <c r="EI483" s="123"/>
      <c r="EJ483" s="123"/>
      <c r="EK483" s="123"/>
      <c r="EL483" s="123"/>
      <c r="EM483" s="123"/>
      <c r="EN483" s="123"/>
      <c r="EO483" s="123"/>
      <c r="EP483" s="123"/>
      <c r="EQ483" s="123"/>
      <c r="ER483" s="123"/>
      <c r="ES483" s="123"/>
      <c r="ET483" s="123"/>
      <c r="EU483" s="123"/>
      <c r="EV483" s="123"/>
      <c r="EW483" s="123"/>
      <c r="EX483" s="123"/>
      <c r="EY483" s="123"/>
      <c r="EZ483" s="123"/>
      <c r="FA483" s="123"/>
      <c r="FB483" s="123"/>
      <c r="FC483" s="123"/>
      <c r="FD483" s="123"/>
      <c r="FE483" s="123"/>
      <c r="FF483" s="123"/>
      <c r="FG483" s="123"/>
      <c r="FH483" s="123"/>
      <c r="FI483" s="123"/>
      <c r="FJ483" s="123"/>
      <c r="FK483" s="123"/>
      <c r="FL483" s="123"/>
      <c r="FM483" s="123"/>
      <c r="FN483" s="123"/>
      <c r="FO483" s="123"/>
      <c r="FP483" s="123"/>
      <c r="FQ483" s="123"/>
      <c r="FR483" s="123"/>
      <c r="FS483" s="123"/>
      <c r="FT483" s="123"/>
      <c r="FU483" s="123"/>
      <c r="FV483" s="123"/>
      <c r="FW483" s="123"/>
      <c r="FX483" s="123"/>
      <c r="FY483" s="123"/>
      <c r="FZ483" s="123"/>
      <c r="GA483" s="123"/>
      <c r="GB483" s="123"/>
      <c r="GC483" s="123"/>
      <c r="GD483" s="123"/>
      <c r="GE483" s="123"/>
      <c r="GF483" s="123"/>
      <c r="GG483" s="123"/>
      <c r="GH483" s="123"/>
      <c r="GI483" s="123"/>
      <c r="GJ483" s="123"/>
      <c r="GK483" s="123"/>
      <c r="GL483" s="123"/>
      <c r="GM483" s="123"/>
      <c r="GN483" s="123"/>
      <c r="GO483" s="123"/>
      <c r="GP483" s="123"/>
      <c r="GQ483" s="123"/>
      <c r="GR483" s="123"/>
      <c r="GS483" s="123"/>
      <c r="GT483" s="123"/>
      <c r="GU483" s="123"/>
      <c r="GV483" s="123"/>
      <c r="GW483" s="123"/>
      <c r="GX483" s="123"/>
      <c r="GY483" s="123"/>
      <c r="GZ483" s="123"/>
      <c r="HA483" s="123"/>
      <c r="HB483" s="123"/>
      <c r="HC483" s="123"/>
      <c r="HD483" s="123"/>
      <c r="HE483" s="123"/>
      <c r="HF483" s="123"/>
      <c r="HG483" s="123"/>
      <c r="HH483" s="123"/>
      <c r="HI483" s="123"/>
      <c r="HJ483" s="123"/>
      <c r="HK483" s="123"/>
      <c r="HL483" s="123"/>
      <c r="HM483" s="123"/>
      <c r="HN483" s="123"/>
      <c r="HO483" s="123"/>
      <c r="HP483" s="123"/>
      <c r="HQ483" s="123"/>
      <c r="HR483" s="123"/>
      <c r="HS483" s="123"/>
      <c r="HT483" s="123"/>
      <c r="HU483" s="123"/>
      <c r="HV483" s="123"/>
      <c r="HW483" s="123"/>
      <c r="HX483" s="123"/>
      <c r="HY483" s="123"/>
      <c r="HZ483" s="123"/>
      <c r="IA483" s="123"/>
      <c r="IB483" s="123"/>
      <c r="IC483" s="123"/>
      <c r="ID483" s="123"/>
      <c r="IE483" s="123"/>
      <c r="IF483" s="123"/>
      <c r="IG483" s="123"/>
      <c r="IH483" s="123"/>
      <c r="II483" s="123"/>
      <c r="IJ483" s="123"/>
      <c r="IK483" s="123"/>
      <c r="IL483" s="123"/>
      <c r="IM483" s="123"/>
      <c r="IN483" s="123"/>
      <c r="IO483" s="123"/>
      <c r="IP483" s="123"/>
      <c r="IQ483" s="123"/>
      <c r="IR483" s="123"/>
      <c r="IS483" s="123"/>
      <c r="IT483" s="123"/>
      <c r="IU483" s="123"/>
    </row>
    <row r="484" spans="1:255" s="124" customFormat="1" ht="27.9" customHeight="1">
      <c r="A484" s="128"/>
      <c r="B484" s="740"/>
      <c r="C484" s="343" t="s">
        <v>652</v>
      </c>
      <c r="D484" s="375"/>
      <c r="E484" s="345"/>
      <c r="F484" s="123"/>
      <c r="G484" s="123"/>
      <c r="H484" s="412"/>
      <c r="I484" s="322"/>
      <c r="J484" s="123"/>
      <c r="K484" s="123"/>
      <c r="L484" s="123"/>
      <c r="M484" s="123"/>
      <c r="N484" s="123"/>
      <c r="O484" s="123"/>
      <c r="P484" s="123"/>
      <c r="Q484" s="123"/>
      <c r="R484" s="123"/>
      <c r="S484" s="123"/>
      <c r="T484" s="123"/>
      <c r="U484" s="123"/>
      <c r="V484" s="123"/>
      <c r="W484" s="123"/>
      <c r="X484" s="123"/>
      <c r="Y484" s="123"/>
      <c r="Z484" s="123"/>
      <c r="AA484" s="123"/>
      <c r="AB484" s="123"/>
      <c r="AC484" s="123"/>
      <c r="AD484" s="123"/>
      <c r="AE484" s="123"/>
      <c r="AF484" s="123"/>
      <c r="AG484" s="123"/>
      <c r="AH484" s="123"/>
      <c r="AI484" s="123"/>
      <c r="AJ484" s="123"/>
      <c r="AK484" s="123"/>
      <c r="AL484" s="123"/>
      <c r="AM484" s="123"/>
      <c r="AN484" s="123"/>
      <c r="AO484" s="123"/>
      <c r="AP484" s="123"/>
      <c r="AQ484" s="123"/>
      <c r="AR484" s="123"/>
      <c r="AS484" s="123"/>
      <c r="AT484" s="123"/>
      <c r="AU484" s="123"/>
      <c r="AV484" s="123"/>
      <c r="AW484" s="123"/>
      <c r="AX484" s="123"/>
      <c r="AY484" s="123"/>
      <c r="AZ484" s="123"/>
      <c r="BA484" s="123"/>
      <c r="BB484" s="123"/>
      <c r="BC484" s="123"/>
      <c r="BD484" s="123"/>
      <c r="BE484" s="123"/>
      <c r="BF484" s="123"/>
      <c r="BG484" s="123"/>
      <c r="BH484" s="123"/>
      <c r="BI484" s="123"/>
      <c r="BJ484" s="123"/>
      <c r="BK484" s="123"/>
      <c r="BL484" s="123"/>
      <c r="BM484" s="123"/>
      <c r="BN484" s="123"/>
      <c r="BO484" s="123"/>
      <c r="BP484" s="123"/>
      <c r="BQ484" s="123"/>
      <c r="BR484" s="123"/>
      <c r="BS484" s="123"/>
      <c r="BT484" s="123"/>
      <c r="BU484" s="123"/>
      <c r="BV484" s="123"/>
      <c r="BW484" s="123"/>
      <c r="BX484" s="123"/>
      <c r="BY484" s="123"/>
      <c r="BZ484" s="123"/>
      <c r="CA484" s="123"/>
      <c r="CB484" s="123"/>
      <c r="CC484" s="123"/>
      <c r="CD484" s="123"/>
      <c r="CE484" s="123"/>
      <c r="CF484" s="123"/>
      <c r="CG484" s="123"/>
      <c r="CH484" s="123"/>
      <c r="CI484" s="123"/>
      <c r="CJ484" s="123"/>
      <c r="CK484" s="123"/>
      <c r="CL484" s="123"/>
      <c r="CM484" s="123"/>
      <c r="CN484" s="123"/>
      <c r="CO484" s="123"/>
      <c r="CP484" s="123"/>
      <c r="CQ484" s="123"/>
      <c r="CR484" s="123"/>
      <c r="CS484" s="123"/>
      <c r="CT484" s="123"/>
      <c r="CU484" s="123"/>
      <c r="CV484" s="123"/>
      <c r="CW484" s="123"/>
      <c r="CX484" s="123"/>
      <c r="CY484" s="123"/>
      <c r="CZ484" s="123"/>
      <c r="DA484" s="123"/>
      <c r="DB484" s="123"/>
      <c r="DC484" s="123"/>
      <c r="DD484" s="123"/>
      <c r="DE484" s="123"/>
      <c r="DF484" s="123"/>
      <c r="DG484" s="123"/>
      <c r="DH484" s="123"/>
      <c r="DI484" s="123"/>
      <c r="DJ484" s="123"/>
      <c r="DK484" s="123"/>
      <c r="DL484" s="123"/>
      <c r="DM484" s="123"/>
      <c r="DN484" s="123"/>
      <c r="DO484" s="123"/>
      <c r="DP484" s="123"/>
      <c r="DQ484" s="123"/>
      <c r="DR484" s="123"/>
      <c r="DS484" s="123"/>
      <c r="DT484" s="123"/>
      <c r="DU484" s="123"/>
      <c r="DV484" s="123"/>
      <c r="DW484" s="123"/>
      <c r="DX484" s="123"/>
      <c r="DY484" s="123"/>
      <c r="DZ484" s="123"/>
      <c r="EA484" s="123"/>
      <c r="EB484" s="123"/>
      <c r="EC484" s="123"/>
      <c r="ED484" s="123"/>
      <c r="EE484" s="123"/>
      <c r="EF484" s="123"/>
      <c r="EG484" s="123"/>
      <c r="EH484" s="123"/>
      <c r="EI484" s="123"/>
      <c r="EJ484" s="123"/>
      <c r="EK484" s="123"/>
      <c r="EL484" s="123"/>
      <c r="EM484" s="123"/>
      <c r="EN484" s="123"/>
      <c r="EO484" s="123"/>
      <c r="EP484" s="123"/>
      <c r="EQ484" s="123"/>
      <c r="ER484" s="123"/>
      <c r="ES484" s="123"/>
      <c r="ET484" s="123"/>
      <c r="EU484" s="123"/>
      <c r="EV484" s="123"/>
      <c r="EW484" s="123"/>
      <c r="EX484" s="123"/>
      <c r="EY484" s="123"/>
      <c r="EZ484" s="123"/>
      <c r="FA484" s="123"/>
      <c r="FB484" s="123"/>
      <c r="FC484" s="123"/>
      <c r="FD484" s="123"/>
      <c r="FE484" s="123"/>
      <c r="FF484" s="123"/>
      <c r="FG484" s="123"/>
      <c r="FH484" s="123"/>
      <c r="FI484" s="123"/>
      <c r="FJ484" s="123"/>
      <c r="FK484" s="123"/>
      <c r="FL484" s="123"/>
      <c r="FM484" s="123"/>
      <c r="FN484" s="123"/>
      <c r="FO484" s="123"/>
      <c r="FP484" s="123"/>
      <c r="FQ484" s="123"/>
      <c r="FR484" s="123"/>
      <c r="FS484" s="123"/>
      <c r="FT484" s="123"/>
      <c r="FU484" s="123"/>
      <c r="FV484" s="123"/>
      <c r="FW484" s="123"/>
      <c r="FX484" s="123"/>
      <c r="FY484" s="123"/>
      <c r="FZ484" s="123"/>
      <c r="GA484" s="123"/>
      <c r="GB484" s="123"/>
      <c r="GC484" s="123"/>
      <c r="GD484" s="123"/>
      <c r="GE484" s="123"/>
      <c r="GF484" s="123"/>
      <c r="GG484" s="123"/>
      <c r="GH484" s="123"/>
      <c r="GI484" s="123"/>
      <c r="GJ484" s="123"/>
      <c r="GK484" s="123"/>
      <c r="GL484" s="123"/>
      <c r="GM484" s="123"/>
      <c r="GN484" s="123"/>
      <c r="GO484" s="123"/>
      <c r="GP484" s="123"/>
      <c r="GQ484" s="123"/>
      <c r="GR484" s="123"/>
      <c r="GS484" s="123"/>
      <c r="GT484" s="123"/>
      <c r="GU484" s="123"/>
      <c r="GV484" s="123"/>
      <c r="GW484" s="123"/>
      <c r="GX484" s="123"/>
      <c r="GY484" s="123"/>
      <c r="GZ484" s="123"/>
      <c r="HA484" s="123"/>
      <c r="HB484" s="123"/>
      <c r="HC484" s="123"/>
      <c r="HD484" s="123"/>
      <c r="HE484" s="123"/>
      <c r="HF484" s="123"/>
      <c r="HG484" s="123"/>
      <c r="HH484" s="123"/>
      <c r="HI484" s="123"/>
      <c r="HJ484" s="123"/>
      <c r="HK484" s="123"/>
      <c r="HL484" s="123"/>
      <c r="HM484" s="123"/>
      <c r="HN484" s="123"/>
      <c r="HO484" s="123"/>
      <c r="HP484" s="123"/>
      <c r="HQ484" s="123"/>
      <c r="HR484" s="123"/>
      <c r="HS484" s="123"/>
      <c r="HT484" s="123"/>
      <c r="HU484" s="123"/>
      <c r="HV484" s="123"/>
      <c r="HW484" s="123"/>
      <c r="HX484" s="123"/>
      <c r="HY484" s="123"/>
      <c r="HZ484" s="123"/>
      <c r="IA484" s="123"/>
      <c r="IB484" s="123"/>
      <c r="IC484" s="123"/>
      <c r="ID484" s="123"/>
      <c r="IE484" s="123"/>
      <c r="IF484" s="123"/>
      <c r="IG484" s="123"/>
      <c r="IH484" s="123"/>
      <c r="II484" s="123"/>
      <c r="IJ484" s="123"/>
      <c r="IK484" s="123"/>
      <c r="IL484" s="123"/>
      <c r="IM484" s="123"/>
      <c r="IN484" s="123"/>
      <c r="IO484" s="123"/>
      <c r="IP484" s="123"/>
      <c r="IQ484" s="123"/>
      <c r="IR484" s="123"/>
      <c r="IS484" s="123"/>
      <c r="IT484" s="123"/>
      <c r="IU484" s="123"/>
    </row>
    <row r="485" spans="1:255" s="124" customFormat="1" ht="27.9" customHeight="1" thickBot="1">
      <c r="A485" s="128"/>
      <c r="B485" s="438" t="str">
        <f>IF(AND(E483="◯",E485=""),"利用割合が未記入です","")</f>
        <v/>
      </c>
      <c r="C485" s="376" t="str">
        <f>IF(COUNTIF(E483,"◯"),"利用割合（利用者数／入居者数）をパーセントで入力してください","")</f>
        <v/>
      </c>
      <c r="D485" s="377"/>
      <c r="E485" s="378"/>
      <c r="F485" s="123"/>
      <c r="G485" s="123"/>
      <c r="H485" s="427">
        <f>E485</f>
        <v>0</v>
      </c>
      <c r="I485" s="730" t="str">
        <f>IF(H485&gt;1,"割合が１.0を超えています。
原因：セル（E485）設定がパーセンテージから数値に変更されている）","")</f>
        <v/>
      </c>
      <c r="J485" s="731"/>
      <c r="K485" s="731"/>
      <c r="L485" s="731"/>
      <c r="M485" s="731"/>
      <c r="N485" s="731"/>
      <c r="O485" s="731"/>
      <c r="P485" s="731"/>
      <c r="Q485" s="731"/>
      <c r="R485" s="123"/>
      <c r="S485" s="123"/>
      <c r="T485" s="123"/>
      <c r="U485" s="123"/>
      <c r="V485" s="123"/>
      <c r="W485" s="123"/>
      <c r="X485" s="123"/>
      <c r="Y485" s="123"/>
      <c r="Z485" s="123"/>
      <c r="AA485" s="123"/>
      <c r="AB485" s="123"/>
      <c r="AC485" s="123"/>
      <c r="AD485" s="123"/>
      <c r="AE485" s="123"/>
      <c r="AF485" s="123"/>
      <c r="AG485" s="123"/>
      <c r="AH485" s="123"/>
      <c r="AI485" s="123"/>
      <c r="AJ485" s="123"/>
      <c r="AK485" s="123"/>
      <c r="AL485" s="123"/>
      <c r="AM485" s="123"/>
      <c r="AN485" s="123"/>
      <c r="AO485" s="123"/>
      <c r="AP485" s="123"/>
      <c r="AQ485" s="123"/>
      <c r="AR485" s="123"/>
      <c r="AS485" s="123"/>
      <c r="AT485" s="123"/>
      <c r="AU485" s="123"/>
      <c r="AV485" s="123"/>
      <c r="AW485" s="123"/>
      <c r="AX485" s="123"/>
      <c r="AY485" s="123"/>
      <c r="AZ485" s="123"/>
      <c r="BA485" s="123"/>
      <c r="BB485" s="123"/>
      <c r="BC485" s="123"/>
      <c r="BD485" s="123"/>
      <c r="BE485" s="123"/>
      <c r="BF485" s="123"/>
      <c r="BG485" s="123"/>
      <c r="BH485" s="123"/>
      <c r="BI485" s="123"/>
      <c r="BJ485" s="123"/>
      <c r="BK485" s="123"/>
      <c r="BL485" s="123"/>
      <c r="BM485" s="123"/>
      <c r="BN485" s="123"/>
      <c r="BO485" s="123"/>
      <c r="BP485" s="123"/>
      <c r="BQ485" s="123"/>
      <c r="BR485" s="123"/>
      <c r="BS485" s="123"/>
      <c r="BT485" s="123"/>
      <c r="BU485" s="123"/>
      <c r="BV485" s="123"/>
      <c r="BW485" s="123"/>
      <c r="BX485" s="123"/>
      <c r="BY485" s="123"/>
      <c r="BZ485" s="123"/>
      <c r="CA485" s="123"/>
      <c r="CB485" s="123"/>
      <c r="CC485" s="123"/>
      <c r="CD485" s="123"/>
      <c r="CE485" s="123"/>
      <c r="CF485" s="123"/>
      <c r="CG485" s="123"/>
      <c r="CH485" s="123"/>
      <c r="CI485" s="123"/>
      <c r="CJ485" s="123"/>
      <c r="CK485" s="123"/>
      <c r="CL485" s="123"/>
      <c r="CM485" s="123"/>
      <c r="CN485" s="123"/>
      <c r="CO485" s="123"/>
      <c r="CP485" s="123"/>
      <c r="CQ485" s="123"/>
      <c r="CR485" s="123"/>
      <c r="CS485" s="123"/>
      <c r="CT485" s="123"/>
      <c r="CU485" s="123"/>
      <c r="CV485" s="123"/>
      <c r="CW485" s="123"/>
      <c r="CX485" s="123"/>
      <c r="CY485" s="123"/>
      <c r="CZ485" s="123"/>
      <c r="DA485" s="123"/>
      <c r="DB485" s="123"/>
      <c r="DC485" s="123"/>
      <c r="DD485" s="123"/>
      <c r="DE485" s="123"/>
      <c r="DF485" s="123"/>
      <c r="DG485" s="123"/>
      <c r="DH485" s="123"/>
      <c r="DI485" s="123"/>
      <c r="DJ485" s="123"/>
      <c r="DK485" s="123"/>
      <c r="DL485" s="123"/>
      <c r="DM485" s="123"/>
      <c r="DN485" s="123"/>
      <c r="DO485" s="123"/>
      <c r="DP485" s="123"/>
      <c r="DQ485" s="123"/>
      <c r="DR485" s="123"/>
      <c r="DS485" s="123"/>
      <c r="DT485" s="123"/>
      <c r="DU485" s="123"/>
      <c r="DV485" s="123"/>
      <c r="DW485" s="123"/>
      <c r="DX485" s="123"/>
      <c r="DY485" s="123"/>
      <c r="DZ485" s="123"/>
      <c r="EA485" s="123"/>
      <c r="EB485" s="123"/>
      <c r="EC485" s="123"/>
      <c r="ED485" s="123"/>
      <c r="EE485" s="123"/>
      <c r="EF485" s="123"/>
      <c r="EG485" s="123"/>
      <c r="EH485" s="123"/>
      <c r="EI485" s="123"/>
      <c r="EJ485" s="123"/>
      <c r="EK485" s="123"/>
      <c r="EL485" s="123"/>
      <c r="EM485" s="123"/>
      <c r="EN485" s="123"/>
      <c r="EO485" s="123"/>
      <c r="EP485" s="123"/>
      <c r="EQ485" s="123"/>
      <c r="ER485" s="123"/>
      <c r="ES485" s="123"/>
      <c r="ET485" s="123"/>
      <c r="EU485" s="123"/>
      <c r="EV485" s="123"/>
      <c r="EW485" s="123"/>
      <c r="EX485" s="123"/>
      <c r="EY485" s="123"/>
      <c r="EZ485" s="123"/>
      <c r="FA485" s="123"/>
      <c r="FB485" s="123"/>
      <c r="FC485" s="123"/>
      <c r="FD485" s="123"/>
      <c r="FE485" s="123"/>
      <c r="FF485" s="123"/>
      <c r="FG485" s="123"/>
      <c r="FH485" s="123"/>
      <c r="FI485" s="123"/>
      <c r="FJ485" s="123"/>
      <c r="FK485" s="123"/>
      <c r="FL485" s="123"/>
      <c r="FM485" s="123"/>
      <c r="FN485" s="123"/>
      <c r="FO485" s="123"/>
      <c r="FP485" s="123"/>
      <c r="FQ485" s="123"/>
      <c r="FR485" s="123"/>
      <c r="FS485" s="123"/>
      <c r="FT485" s="123"/>
      <c r="FU485" s="123"/>
      <c r="FV485" s="123"/>
      <c r="FW485" s="123"/>
      <c r="FX485" s="123"/>
      <c r="FY485" s="123"/>
      <c r="FZ485" s="123"/>
      <c r="GA485" s="123"/>
      <c r="GB485" s="123"/>
      <c r="GC485" s="123"/>
      <c r="GD485" s="123"/>
      <c r="GE485" s="123"/>
      <c r="GF485" s="123"/>
      <c r="GG485" s="123"/>
      <c r="GH485" s="123"/>
      <c r="GI485" s="123"/>
      <c r="GJ485" s="123"/>
      <c r="GK485" s="123"/>
      <c r="GL485" s="123"/>
      <c r="GM485" s="123"/>
      <c r="GN485" s="123"/>
      <c r="GO485" s="123"/>
      <c r="GP485" s="123"/>
      <c r="GQ485" s="123"/>
      <c r="GR485" s="123"/>
      <c r="GS485" s="123"/>
      <c r="GT485" s="123"/>
      <c r="GU485" s="123"/>
      <c r="GV485" s="123"/>
      <c r="GW485" s="123"/>
      <c r="GX485" s="123"/>
      <c r="GY485" s="123"/>
      <c r="GZ485" s="123"/>
      <c r="HA485" s="123"/>
      <c r="HB485" s="123"/>
      <c r="HC485" s="123"/>
      <c r="HD485" s="123"/>
      <c r="HE485" s="123"/>
      <c r="HF485" s="123"/>
      <c r="HG485" s="123"/>
      <c r="HH485" s="123"/>
      <c r="HI485" s="123"/>
      <c r="HJ485" s="123"/>
      <c r="HK485" s="123"/>
      <c r="HL485" s="123"/>
      <c r="HM485" s="123"/>
      <c r="HN485" s="123"/>
      <c r="HO485" s="123"/>
      <c r="HP485" s="123"/>
      <c r="HQ485" s="123"/>
      <c r="HR485" s="123"/>
      <c r="HS485" s="123"/>
      <c r="HT485" s="123"/>
      <c r="HU485" s="123"/>
      <c r="HV485" s="123"/>
      <c r="HW485" s="123"/>
      <c r="HX485" s="123"/>
      <c r="HY485" s="123"/>
      <c r="HZ485" s="123"/>
      <c r="IA485" s="123"/>
      <c r="IB485" s="123"/>
      <c r="IC485" s="123"/>
      <c r="ID485" s="123"/>
      <c r="IE485" s="123"/>
      <c r="IF485" s="123"/>
      <c r="IG485" s="123"/>
      <c r="IH485" s="123"/>
      <c r="II485" s="123"/>
      <c r="IJ485" s="123"/>
      <c r="IK485" s="123"/>
      <c r="IL485" s="123"/>
      <c r="IM485" s="123"/>
      <c r="IN485" s="123"/>
      <c r="IO485" s="123"/>
      <c r="IP485" s="123"/>
      <c r="IQ485" s="123"/>
      <c r="IR485" s="123"/>
      <c r="IS485" s="123"/>
      <c r="IT485" s="123"/>
      <c r="IU485" s="123"/>
    </row>
    <row r="486" spans="1:255" s="124" customFormat="1" ht="27.9" customHeight="1">
      <c r="A486" s="128"/>
      <c r="B486" s="741" t="s">
        <v>841</v>
      </c>
      <c r="C486" s="341" t="s">
        <v>651</v>
      </c>
      <c r="D486" s="374"/>
      <c r="E486" s="342"/>
      <c r="F486" s="123"/>
      <c r="G486" s="123"/>
      <c r="H486" s="428"/>
      <c r="I486" s="322"/>
      <c r="J486" s="123"/>
      <c r="K486" s="123"/>
      <c r="L486" s="123"/>
      <c r="M486" s="123"/>
      <c r="N486" s="123"/>
      <c r="O486" s="123"/>
      <c r="P486" s="123"/>
      <c r="Q486" s="123"/>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3"/>
      <c r="AP486" s="123"/>
      <c r="AQ486" s="123"/>
      <c r="AR486" s="123"/>
      <c r="AS486" s="123"/>
      <c r="AT486" s="123"/>
      <c r="AU486" s="123"/>
      <c r="AV486" s="123"/>
      <c r="AW486" s="123"/>
      <c r="AX486" s="123"/>
      <c r="AY486" s="123"/>
      <c r="AZ486" s="123"/>
      <c r="BA486" s="123"/>
      <c r="BB486" s="123"/>
      <c r="BC486" s="123"/>
      <c r="BD486" s="123"/>
      <c r="BE486" s="123"/>
      <c r="BF486" s="123"/>
      <c r="BG486" s="123"/>
      <c r="BH486" s="123"/>
      <c r="BI486" s="123"/>
      <c r="BJ486" s="123"/>
      <c r="BK486" s="123"/>
      <c r="BL486" s="123"/>
      <c r="BM486" s="123"/>
      <c r="BN486" s="123"/>
      <c r="BO486" s="123"/>
      <c r="BP486" s="123"/>
      <c r="BQ486" s="123"/>
      <c r="BR486" s="123"/>
      <c r="BS486" s="123"/>
      <c r="BT486" s="123"/>
      <c r="BU486" s="123"/>
      <c r="BV486" s="123"/>
      <c r="BW486" s="123"/>
      <c r="BX486" s="123"/>
      <c r="BY486" s="123"/>
      <c r="BZ486" s="123"/>
      <c r="CA486" s="123"/>
      <c r="CB486" s="123"/>
      <c r="CC486" s="123"/>
      <c r="CD486" s="123"/>
      <c r="CE486" s="123"/>
      <c r="CF486" s="123"/>
      <c r="CG486" s="123"/>
      <c r="CH486" s="123"/>
      <c r="CI486" s="123"/>
      <c r="CJ486" s="123"/>
      <c r="CK486" s="123"/>
      <c r="CL486" s="123"/>
      <c r="CM486" s="123"/>
      <c r="CN486" s="123"/>
      <c r="CO486" s="123"/>
      <c r="CP486" s="123"/>
      <c r="CQ486" s="123"/>
      <c r="CR486" s="123"/>
      <c r="CS486" s="123"/>
      <c r="CT486" s="123"/>
      <c r="CU486" s="123"/>
      <c r="CV486" s="123"/>
      <c r="CW486" s="123"/>
      <c r="CX486" s="123"/>
      <c r="CY486" s="123"/>
      <c r="CZ486" s="123"/>
      <c r="DA486" s="123"/>
      <c r="DB486" s="123"/>
      <c r="DC486" s="123"/>
      <c r="DD486" s="123"/>
      <c r="DE486" s="123"/>
      <c r="DF486" s="123"/>
      <c r="DG486" s="123"/>
      <c r="DH486" s="123"/>
      <c r="DI486" s="123"/>
      <c r="DJ486" s="123"/>
      <c r="DK486" s="123"/>
      <c r="DL486" s="123"/>
      <c r="DM486" s="123"/>
      <c r="DN486" s="123"/>
      <c r="DO486" s="123"/>
      <c r="DP486" s="123"/>
      <c r="DQ486" s="123"/>
      <c r="DR486" s="123"/>
      <c r="DS486" s="123"/>
      <c r="DT486" s="123"/>
      <c r="DU486" s="123"/>
      <c r="DV486" s="123"/>
      <c r="DW486" s="123"/>
      <c r="DX486" s="123"/>
      <c r="DY486" s="123"/>
      <c r="DZ486" s="123"/>
      <c r="EA486" s="123"/>
      <c r="EB486" s="123"/>
      <c r="EC486" s="123"/>
      <c r="ED486" s="123"/>
      <c r="EE486" s="123"/>
      <c r="EF486" s="123"/>
      <c r="EG486" s="123"/>
      <c r="EH486" s="123"/>
      <c r="EI486" s="123"/>
      <c r="EJ486" s="123"/>
      <c r="EK486" s="123"/>
      <c r="EL486" s="123"/>
      <c r="EM486" s="123"/>
      <c r="EN486" s="123"/>
      <c r="EO486" s="123"/>
      <c r="EP486" s="123"/>
      <c r="EQ486" s="123"/>
      <c r="ER486" s="123"/>
      <c r="ES486" s="123"/>
      <c r="ET486" s="123"/>
      <c r="EU486" s="123"/>
      <c r="EV486" s="123"/>
      <c r="EW486" s="123"/>
      <c r="EX486" s="123"/>
      <c r="EY486" s="123"/>
      <c r="EZ486" s="123"/>
      <c r="FA486" s="123"/>
      <c r="FB486" s="123"/>
      <c r="FC486" s="123"/>
      <c r="FD486" s="123"/>
      <c r="FE486" s="123"/>
      <c r="FF486" s="123"/>
      <c r="FG486" s="123"/>
      <c r="FH486" s="123"/>
      <c r="FI486" s="123"/>
      <c r="FJ486" s="123"/>
      <c r="FK486" s="123"/>
      <c r="FL486" s="123"/>
      <c r="FM486" s="123"/>
      <c r="FN486" s="123"/>
      <c r="FO486" s="123"/>
      <c r="FP486" s="123"/>
      <c r="FQ486" s="123"/>
      <c r="FR486" s="123"/>
      <c r="FS486" s="123"/>
      <c r="FT486" s="123"/>
      <c r="FU486" s="123"/>
      <c r="FV486" s="123"/>
      <c r="FW486" s="123"/>
      <c r="FX486" s="123"/>
      <c r="FY486" s="123"/>
      <c r="FZ486" s="123"/>
      <c r="GA486" s="123"/>
      <c r="GB486" s="123"/>
      <c r="GC486" s="123"/>
      <c r="GD486" s="123"/>
      <c r="GE486" s="123"/>
      <c r="GF486" s="123"/>
      <c r="GG486" s="123"/>
      <c r="GH486" s="123"/>
      <c r="GI486" s="123"/>
      <c r="GJ486" s="123"/>
      <c r="GK486" s="123"/>
      <c r="GL486" s="123"/>
      <c r="GM486" s="123"/>
      <c r="GN486" s="123"/>
      <c r="GO486" s="123"/>
      <c r="GP486" s="123"/>
      <c r="GQ486" s="123"/>
      <c r="GR486" s="123"/>
      <c r="GS486" s="123"/>
      <c r="GT486" s="123"/>
      <c r="GU486" s="123"/>
      <c r="GV486" s="123"/>
      <c r="GW486" s="123"/>
      <c r="GX486" s="123"/>
      <c r="GY486" s="123"/>
      <c r="GZ486" s="123"/>
      <c r="HA486" s="123"/>
      <c r="HB486" s="123"/>
      <c r="HC486" s="123"/>
      <c r="HD486" s="123"/>
      <c r="HE486" s="123"/>
      <c r="HF486" s="123"/>
      <c r="HG486" s="123"/>
      <c r="HH486" s="123"/>
      <c r="HI486" s="123"/>
      <c r="HJ486" s="123"/>
      <c r="HK486" s="123"/>
      <c r="HL486" s="123"/>
      <c r="HM486" s="123"/>
      <c r="HN486" s="123"/>
      <c r="HO486" s="123"/>
      <c r="HP486" s="123"/>
      <c r="HQ486" s="123"/>
      <c r="HR486" s="123"/>
      <c r="HS486" s="123"/>
      <c r="HT486" s="123"/>
      <c r="HU486" s="123"/>
      <c r="HV486" s="123"/>
      <c r="HW486" s="123"/>
      <c r="HX486" s="123"/>
      <c r="HY486" s="123"/>
      <c r="HZ486" s="123"/>
      <c r="IA486" s="123"/>
      <c r="IB486" s="123"/>
      <c r="IC486" s="123"/>
      <c r="ID486" s="123"/>
      <c r="IE486" s="123"/>
      <c r="IF486" s="123"/>
      <c r="IG486" s="123"/>
      <c r="IH486" s="123"/>
      <c r="II486" s="123"/>
      <c r="IJ486" s="123"/>
      <c r="IK486" s="123"/>
      <c r="IL486" s="123"/>
      <c r="IM486" s="123"/>
      <c r="IN486" s="123"/>
      <c r="IO486" s="123"/>
      <c r="IP486" s="123"/>
      <c r="IQ486" s="123"/>
      <c r="IR486" s="123"/>
      <c r="IS486" s="123"/>
      <c r="IT486" s="123"/>
      <c r="IU486" s="123"/>
    </row>
    <row r="487" spans="1:255" s="124" customFormat="1" ht="27.9" customHeight="1">
      <c r="A487" s="128"/>
      <c r="B487" s="742"/>
      <c r="C487" s="343" t="s">
        <v>652</v>
      </c>
      <c r="D487" s="375"/>
      <c r="E487" s="345"/>
      <c r="F487" s="123"/>
      <c r="G487" s="123"/>
      <c r="H487" s="428"/>
      <c r="I487" s="123"/>
      <c r="J487" s="123"/>
      <c r="K487" s="123"/>
      <c r="L487" s="123"/>
      <c r="M487" s="123"/>
      <c r="N487" s="123"/>
      <c r="O487" s="123"/>
      <c r="P487" s="123"/>
      <c r="Q487" s="123"/>
      <c r="R487" s="123"/>
      <c r="S487" s="123"/>
      <c r="T487" s="123"/>
      <c r="U487" s="123"/>
      <c r="V487" s="123"/>
      <c r="W487" s="123"/>
      <c r="X487" s="123"/>
      <c r="Y487" s="123"/>
      <c r="Z487" s="123"/>
      <c r="AA487" s="123"/>
      <c r="AB487" s="123"/>
      <c r="AC487" s="123"/>
      <c r="AD487" s="123"/>
      <c r="AE487" s="123"/>
      <c r="AF487" s="123"/>
      <c r="AG487" s="123"/>
      <c r="AH487" s="123"/>
      <c r="AI487" s="123"/>
      <c r="AJ487" s="123"/>
      <c r="AK487" s="123"/>
      <c r="AL487" s="123"/>
      <c r="AM487" s="123"/>
      <c r="AN487" s="123"/>
      <c r="AO487" s="123"/>
      <c r="AP487" s="123"/>
      <c r="AQ487" s="123"/>
      <c r="AR487" s="123"/>
      <c r="AS487" s="123"/>
      <c r="AT487" s="123"/>
      <c r="AU487" s="123"/>
      <c r="AV487" s="123"/>
      <c r="AW487" s="123"/>
      <c r="AX487" s="123"/>
      <c r="AY487" s="123"/>
      <c r="AZ487" s="123"/>
      <c r="BA487" s="123"/>
      <c r="BB487" s="123"/>
      <c r="BC487" s="123"/>
      <c r="BD487" s="123"/>
      <c r="BE487" s="123"/>
      <c r="BF487" s="123"/>
      <c r="BG487" s="123"/>
      <c r="BH487" s="123"/>
      <c r="BI487" s="123"/>
      <c r="BJ487" s="123"/>
      <c r="BK487" s="123"/>
      <c r="BL487" s="123"/>
      <c r="BM487" s="123"/>
      <c r="BN487" s="123"/>
      <c r="BO487" s="123"/>
      <c r="BP487" s="123"/>
      <c r="BQ487" s="123"/>
      <c r="BR487" s="123"/>
      <c r="BS487" s="123"/>
      <c r="BT487" s="123"/>
      <c r="BU487" s="123"/>
      <c r="BV487" s="123"/>
      <c r="BW487" s="123"/>
      <c r="BX487" s="123"/>
      <c r="BY487" s="123"/>
      <c r="BZ487" s="123"/>
      <c r="CA487" s="123"/>
      <c r="CB487" s="123"/>
      <c r="CC487" s="123"/>
      <c r="CD487" s="123"/>
      <c r="CE487" s="123"/>
      <c r="CF487" s="123"/>
      <c r="CG487" s="123"/>
      <c r="CH487" s="123"/>
      <c r="CI487" s="123"/>
      <c r="CJ487" s="123"/>
      <c r="CK487" s="123"/>
      <c r="CL487" s="123"/>
      <c r="CM487" s="123"/>
      <c r="CN487" s="123"/>
      <c r="CO487" s="123"/>
      <c r="CP487" s="123"/>
      <c r="CQ487" s="123"/>
      <c r="CR487" s="123"/>
      <c r="CS487" s="123"/>
      <c r="CT487" s="123"/>
      <c r="CU487" s="123"/>
      <c r="CV487" s="123"/>
      <c r="CW487" s="123"/>
      <c r="CX487" s="123"/>
      <c r="CY487" s="123"/>
      <c r="CZ487" s="123"/>
      <c r="DA487" s="123"/>
      <c r="DB487" s="123"/>
      <c r="DC487" s="123"/>
      <c r="DD487" s="123"/>
      <c r="DE487" s="123"/>
      <c r="DF487" s="123"/>
      <c r="DG487" s="123"/>
      <c r="DH487" s="123"/>
      <c r="DI487" s="123"/>
      <c r="DJ487" s="123"/>
      <c r="DK487" s="123"/>
      <c r="DL487" s="123"/>
      <c r="DM487" s="123"/>
      <c r="DN487" s="123"/>
      <c r="DO487" s="123"/>
      <c r="DP487" s="123"/>
      <c r="DQ487" s="123"/>
      <c r="DR487" s="123"/>
      <c r="DS487" s="123"/>
      <c r="DT487" s="123"/>
      <c r="DU487" s="123"/>
      <c r="DV487" s="123"/>
      <c r="DW487" s="123"/>
      <c r="DX487" s="123"/>
      <c r="DY487" s="123"/>
      <c r="DZ487" s="123"/>
      <c r="EA487" s="123"/>
      <c r="EB487" s="123"/>
      <c r="EC487" s="123"/>
      <c r="ED487" s="123"/>
      <c r="EE487" s="123"/>
      <c r="EF487" s="123"/>
      <c r="EG487" s="123"/>
      <c r="EH487" s="123"/>
      <c r="EI487" s="123"/>
      <c r="EJ487" s="123"/>
      <c r="EK487" s="123"/>
      <c r="EL487" s="123"/>
      <c r="EM487" s="123"/>
      <c r="EN487" s="123"/>
      <c r="EO487" s="123"/>
      <c r="EP487" s="123"/>
      <c r="EQ487" s="123"/>
      <c r="ER487" s="123"/>
      <c r="ES487" s="123"/>
      <c r="ET487" s="123"/>
      <c r="EU487" s="123"/>
      <c r="EV487" s="123"/>
      <c r="EW487" s="123"/>
      <c r="EX487" s="123"/>
      <c r="EY487" s="123"/>
      <c r="EZ487" s="123"/>
      <c r="FA487" s="123"/>
      <c r="FB487" s="123"/>
      <c r="FC487" s="123"/>
      <c r="FD487" s="123"/>
      <c r="FE487" s="123"/>
      <c r="FF487" s="123"/>
      <c r="FG487" s="123"/>
      <c r="FH487" s="123"/>
      <c r="FI487" s="123"/>
      <c r="FJ487" s="123"/>
      <c r="FK487" s="123"/>
      <c r="FL487" s="123"/>
      <c r="FM487" s="123"/>
      <c r="FN487" s="123"/>
      <c r="FO487" s="123"/>
      <c r="FP487" s="123"/>
      <c r="FQ487" s="123"/>
      <c r="FR487" s="123"/>
      <c r="FS487" s="123"/>
      <c r="FT487" s="123"/>
      <c r="FU487" s="123"/>
      <c r="FV487" s="123"/>
      <c r="FW487" s="123"/>
      <c r="FX487" s="123"/>
      <c r="FY487" s="123"/>
      <c r="FZ487" s="123"/>
      <c r="GA487" s="123"/>
      <c r="GB487" s="123"/>
      <c r="GC487" s="123"/>
      <c r="GD487" s="123"/>
      <c r="GE487" s="123"/>
      <c r="GF487" s="123"/>
      <c r="GG487" s="123"/>
      <c r="GH487" s="123"/>
      <c r="GI487" s="123"/>
      <c r="GJ487" s="123"/>
      <c r="GK487" s="123"/>
      <c r="GL487" s="123"/>
      <c r="GM487" s="123"/>
      <c r="GN487" s="123"/>
      <c r="GO487" s="123"/>
      <c r="GP487" s="123"/>
      <c r="GQ487" s="123"/>
      <c r="GR487" s="123"/>
      <c r="GS487" s="123"/>
      <c r="GT487" s="123"/>
      <c r="GU487" s="123"/>
      <c r="GV487" s="123"/>
      <c r="GW487" s="123"/>
      <c r="GX487" s="123"/>
      <c r="GY487" s="123"/>
      <c r="GZ487" s="123"/>
      <c r="HA487" s="123"/>
      <c r="HB487" s="123"/>
      <c r="HC487" s="123"/>
      <c r="HD487" s="123"/>
      <c r="HE487" s="123"/>
      <c r="HF487" s="123"/>
      <c r="HG487" s="123"/>
      <c r="HH487" s="123"/>
      <c r="HI487" s="123"/>
      <c r="HJ487" s="123"/>
      <c r="HK487" s="123"/>
      <c r="HL487" s="123"/>
      <c r="HM487" s="123"/>
      <c r="HN487" s="123"/>
      <c r="HO487" s="123"/>
      <c r="HP487" s="123"/>
      <c r="HQ487" s="123"/>
      <c r="HR487" s="123"/>
      <c r="HS487" s="123"/>
      <c r="HT487" s="123"/>
      <c r="HU487" s="123"/>
      <c r="HV487" s="123"/>
      <c r="HW487" s="123"/>
      <c r="HX487" s="123"/>
      <c r="HY487" s="123"/>
      <c r="HZ487" s="123"/>
      <c r="IA487" s="123"/>
      <c r="IB487" s="123"/>
      <c r="IC487" s="123"/>
      <c r="ID487" s="123"/>
      <c r="IE487" s="123"/>
      <c r="IF487" s="123"/>
      <c r="IG487" s="123"/>
      <c r="IH487" s="123"/>
      <c r="II487" s="123"/>
      <c r="IJ487" s="123"/>
      <c r="IK487" s="123"/>
      <c r="IL487" s="123"/>
      <c r="IM487" s="123"/>
      <c r="IN487" s="123"/>
      <c r="IO487" s="123"/>
      <c r="IP487" s="123"/>
      <c r="IQ487" s="123"/>
      <c r="IR487" s="123"/>
      <c r="IS487" s="123"/>
      <c r="IT487" s="123"/>
      <c r="IU487" s="123"/>
    </row>
    <row r="488" spans="1:255" s="124" customFormat="1" ht="27.9" customHeight="1" thickBot="1">
      <c r="A488" s="128"/>
      <c r="B488" s="439" t="str">
        <f>IF(AND(E486="◯",E488=""),"利用割合が未記入です","")</f>
        <v/>
      </c>
      <c r="C488" s="376" t="str">
        <f>IF(COUNTIF(E486,"◯"),"利用割合（利用者数／入居者数）をパーセントで入力してください","")</f>
        <v/>
      </c>
      <c r="D488" s="377"/>
      <c r="E488" s="379"/>
      <c r="F488" s="123"/>
      <c r="G488" s="123"/>
      <c r="H488" s="427">
        <f>E488</f>
        <v>0</v>
      </c>
      <c r="I488" s="730" t="str">
        <f>IF(H488&gt;1,"割合が１.0を超えています。
原因：セル（E488）設定がパーセンテージから数値に変更されている）","")</f>
        <v/>
      </c>
      <c r="J488" s="731"/>
      <c r="K488" s="731"/>
      <c r="L488" s="731"/>
      <c r="M488" s="731"/>
      <c r="N488" s="731"/>
      <c r="O488" s="731"/>
      <c r="P488" s="731"/>
      <c r="Q488" s="731"/>
      <c r="R488" s="123"/>
      <c r="S488" s="123"/>
      <c r="T488" s="123"/>
      <c r="U488" s="123"/>
      <c r="V488" s="123"/>
      <c r="W488" s="123"/>
      <c r="X488" s="123"/>
      <c r="Y488" s="123"/>
      <c r="Z488" s="123"/>
      <c r="AA488" s="123"/>
      <c r="AB488" s="123"/>
      <c r="AC488" s="123"/>
      <c r="AD488" s="123"/>
      <c r="AE488" s="123"/>
      <c r="AF488" s="123"/>
      <c r="AG488" s="123"/>
      <c r="AH488" s="123"/>
      <c r="AI488" s="123"/>
      <c r="AJ488" s="123"/>
      <c r="AK488" s="123"/>
      <c r="AL488" s="123"/>
      <c r="AM488" s="123"/>
      <c r="AN488" s="123"/>
      <c r="AO488" s="123"/>
      <c r="AP488" s="123"/>
      <c r="AQ488" s="123"/>
      <c r="AR488" s="123"/>
      <c r="AS488" s="123"/>
      <c r="AT488" s="123"/>
      <c r="AU488" s="123"/>
      <c r="AV488" s="123"/>
      <c r="AW488" s="123"/>
      <c r="AX488" s="123"/>
      <c r="AY488" s="123"/>
      <c r="AZ488" s="123"/>
      <c r="BA488" s="123"/>
      <c r="BB488" s="123"/>
      <c r="BC488" s="123"/>
      <c r="BD488" s="123"/>
      <c r="BE488" s="123"/>
      <c r="BF488" s="123"/>
      <c r="BG488" s="123"/>
      <c r="BH488" s="123"/>
      <c r="BI488" s="123"/>
      <c r="BJ488" s="123"/>
      <c r="BK488" s="123"/>
      <c r="BL488" s="123"/>
      <c r="BM488" s="123"/>
      <c r="BN488" s="123"/>
      <c r="BO488" s="123"/>
      <c r="BP488" s="123"/>
      <c r="BQ488" s="123"/>
      <c r="BR488" s="123"/>
      <c r="BS488" s="123"/>
      <c r="BT488" s="123"/>
      <c r="BU488" s="123"/>
      <c r="BV488" s="123"/>
      <c r="BW488" s="123"/>
      <c r="BX488" s="123"/>
      <c r="BY488" s="123"/>
      <c r="BZ488" s="123"/>
      <c r="CA488" s="123"/>
      <c r="CB488" s="123"/>
      <c r="CC488" s="123"/>
      <c r="CD488" s="123"/>
      <c r="CE488" s="123"/>
      <c r="CF488" s="123"/>
      <c r="CG488" s="123"/>
      <c r="CH488" s="123"/>
      <c r="CI488" s="123"/>
      <c r="CJ488" s="123"/>
      <c r="CK488" s="123"/>
      <c r="CL488" s="123"/>
      <c r="CM488" s="123"/>
      <c r="CN488" s="123"/>
      <c r="CO488" s="123"/>
      <c r="CP488" s="123"/>
      <c r="CQ488" s="123"/>
      <c r="CR488" s="123"/>
      <c r="CS488" s="123"/>
      <c r="CT488" s="123"/>
      <c r="CU488" s="123"/>
      <c r="CV488" s="123"/>
      <c r="CW488" s="123"/>
      <c r="CX488" s="123"/>
      <c r="CY488" s="123"/>
      <c r="CZ488" s="123"/>
      <c r="DA488" s="123"/>
      <c r="DB488" s="123"/>
      <c r="DC488" s="123"/>
      <c r="DD488" s="123"/>
      <c r="DE488" s="123"/>
      <c r="DF488" s="123"/>
      <c r="DG488" s="123"/>
      <c r="DH488" s="123"/>
      <c r="DI488" s="123"/>
      <c r="DJ488" s="123"/>
      <c r="DK488" s="123"/>
      <c r="DL488" s="123"/>
      <c r="DM488" s="123"/>
      <c r="DN488" s="123"/>
      <c r="DO488" s="123"/>
      <c r="DP488" s="123"/>
      <c r="DQ488" s="123"/>
      <c r="DR488" s="123"/>
      <c r="DS488" s="123"/>
      <c r="DT488" s="123"/>
      <c r="DU488" s="123"/>
      <c r="DV488" s="123"/>
      <c r="DW488" s="123"/>
      <c r="DX488" s="123"/>
      <c r="DY488" s="123"/>
      <c r="DZ488" s="123"/>
      <c r="EA488" s="123"/>
      <c r="EB488" s="123"/>
      <c r="EC488" s="123"/>
      <c r="ED488" s="123"/>
      <c r="EE488" s="123"/>
      <c r="EF488" s="123"/>
      <c r="EG488" s="123"/>
      <c r="EH488" s="123"/>
      <c r="EI488" s="123"/>
      <c r="EJ488" s="123"/>
      <c r="EK488" s="123"/>
      <c r="EL488" s="123"/>
      <c r="EM488" s="123"/>
      <c r="EN488" s="123"/>
      <c r="EO488" s="123"/>
      <c r="EP488" s="123"/>
      <c r="EQ488" s="123"/>
      <c r="ER488" s="123"/>
      <c r="ES488" s="123"/>
      <c r="ET488" s="123"/>
      <c r="EU488" s="123"/>
      <c r="EV488" s="123"/>
      <c r="EW488" s="123"/>
      <c r="EX488" s="123"/>
      <c r="EY488" s="123"/>
      <c r="EZ488" s="123"/>
      <c r="FA488" s="123"/>
      <c r="FB488" s="123"/>
      <c r="FC488" s="123"/>
      <c r="FD488" s="123"/>
      <c r="FE488" s="123"/>
      <c r="FF488" s="123"/>
      <c r="FG488" s="123"/>
      <c r="FH488" s="123"/>
      <c r="FI488" s="123"/>
      <c r="FJ488" s="123"/>
      <c r="FK488" s="123"/>
      <c r="FL488" s="123"/>
      <c r="FM488" s="123"/>
      <c r="FN488" s="123"/>
      <c r="FO488" s="123"/>
      <c r="FP488" s="123"/>
      <c r="FQ488" s="123"/>
      <c r="FR488" s="123"/>
      <c r="FS488" s="123"/>
      <c r="FT488" s="123"/>
      <c r="FU488" s="123"/>
      <c r="FV488" s="123"/>
      <c r="FW488" s="123"/>
      <c r="FX488" s="123"/>
      <c r="FY488" s="123"/>
      <c r="FZ488" s="123"/>
      <c r="GA488" s="123"/>
      <c r="GB488" s="123"/>
      <c r="GC488" s="123"/>
      <c r="GD488" s="123"/>
      <c r="GE488" s="123"/>
      <c r="GF488" s="123"/>
      <c r="GG488" s="123"/>
      <c r="GH488" s="123"/>
      <c r="GI488" s="123"/>
      <c r="GJ488" s="123"/>
      <c r="GK488" s="123"/>
      <c r="GL488" s="123"/>
      <c r="GM488" s="123"/>
      <c r="GN488" s="123"/>
      <c r="GO488" s="123"/>
      <c r="GP488" s="123"/>
      <c r="GQ488" s="123"/>
      <c r="GR488" s="123"/>
      <c r="GS488" s="123"/>
      <c r="GT488" s="123"/>
      <c r="GU488" s="123"/>
      <c r="GV488" s="123"/>
      <c r="GW488" s="123"/>
      <c r="GX488" s="123"/>
      <c r="GY488" s="123"/>
      <c r="GZ488" s="123"/>
      <c r="HA488" s="123"/>
      <c r="HB488" s="123"/>
      <c r="HC488" s="123"/>
      <c r="HD488" s="123"/>
      <c r="HE488" s="123"/>
      <c r="HF488" s="123"/>
      <c r="HG488" s="123"/>
      <c r="HH488" s="123"/>
      <c r="HI488" s="123"/>
      <c r="HJ488" s="123"/>
      <c r="HK488" s="123"/>
      <c r="HL488" s="123"/>
      <c r="HM488" s="123"/>
      <c r="HN488" s="123"/>
      <c r="HO488" s="123"/>
      <c r="HP488" s="123"/>
      <c r="HQ488" s="123"/>
      <c r="HR488" s="123"/>
      <c r="HS488" s="123"/>
      <c r="HT488" s="123"/>
      <c r="HU488" s="123"/>
      <c r="HV488" s="123"/>
      <c r="HW488" s="123"/>
      <c r="HX488" s="123"/>
      <c r="HY488" s="123"/>
      <c r="HZ488" s="123"/>
      <c r="IA488" s="123"/>
      <c r="IB488" s="123"/>
      <c r="IC488" s="123"/>
      <c r="ID488" s="123"/>
      <c r="IE488" s="123"/>
      <c r="IF488" s="123"/>
      <c r="IG488" s="123"/>
      <c r="IH488" s="123"/>
      <c r="II488" s="123"/>
      <c r="IJ488" s="123"/>
      <c r="IK488" s="123"/>
      <c r="IL488" s="123"/>
      <c r="IM488" s="123"/>
      <c r="IN488" s="123"/>
      <c r="IO488" s="123"/>
      <c r="IP488" s="123"/>
      <c r="IQ488" s="123"/>
      <c r="IR488" s="123"/>
      <c r="IS488" s="123"/>
      <c r="IT488" s="123"/>
      <c r="IU488" s="123"/>
    </row>
    <row r="489" spans="1:255" s="124" customFormat="1" ht="27.9" customHeight="1">
      <c r="A489" s="128"/>
      <c r="B489" s="741" t="s">
        <v>842</v>
      </c>
      <c r="C489" s="341" t="s">
        <v>651</v>
      </c>
      <c r="D489" s="374"/>
      <c r="E489" s="342" t="s">
        <v>779</v>
      </c>
      <c r="F489" s="123"/>
      <c r="G489" s="123"/>
      <c r="H489" s="428"/>
      <c r="I489" s="123"/>
      <c r="J489" s="123"/>
      <c r="K489" s="123"/>
      <c r="L489" s="123"/>
      <c r="M489" s="123"/>
      <c r="N489" s="123"/>
      <c r="O489" s="123"/>
      <c r="P489" s="123"/>
      <c r="Q489" s="123"/>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3"/>
      <c r="AP489" s="123"/>
      <c r="AQ489" s="123"/>
      <c r="AR489" s="123"/>
      <c r="AS489" s="123"/>
      <c r="AT489" s="123"/>
      <c r="AU489" s="123"/>
      <c r="AV489" s="123"/>
      <c r="AW489" s="123"/>
      <c r="AX489" s="123"/>
      <c r="AY489" s="123"/>
      <c r="AZ489" s="123"/>
      <c r="BA489" s="123"/>
      <c r="BB489" s="123"/>
      <c r="BC489" s="123"/>
      <c r="BD489" s="123"/>
      <c r="BE489" s="123"/>
      <c r="BF489" s="123"/>
      <c r="BG489" s="123"/>
      <c r="BH489" s="123"/>
      <c r="BI489" s="123"/>
      <c r="BJ489" s="123"/>
      <c r="BK489" s="123"/>
      <c r="BL489" s="123"/>
      <c r="BM489" s="123"/>
      <c r="BN489" s="123"/>
      <c r="BO489" s="123"/>
      <c r="BP489" s="123"/>
      <c r="BQ489" s="123"/>
      <c r="BR489" s="123"/>
      <c r="BS489" s="123"/>
      <c r="BT489" s="123"/>
      <c r="BU489" s="123"/>
      <c r="BV489" s="123"/>
      <c r="BW489" s="123"/>
      <c r="BX489" s="123"/>
      <c r="BY489" s="123"/>
      <c r="BZ489" s="123"/>
      <c r="CA489" s="123"/>
      <c r="CB489" s="123"/>
      <c r="CC489" s="123"/>
      <c r="CD489" s="123"/>
      <c r="CE489" s="123"/>
      <c r="CF489" s="123"/>
      <c r="CG489" s="123"/>
      <c r="CH489" s="123"/>
      <c r="CI489" s="123"/>
      <c r="CJ489" s="123"/>
      <c r="CK489" s="123"/>
      <c r="CL489" s="123"/>
      <c r="CM489" s="123"/>
      <c r="CN489" s="123"/>
      <c r="CO489" s="123"/>
      <c r="CP489" s="123"/>
      <c r="CQ489" s="123"/>
      <c r="CR489" s="123"/>
      <c r="CS489" s="123"/>
      <c r="CT489" s="123"/>
      <c r="CU489" s="123"/>
      <c r="CV489" s="123"/>
      <c r="CW489" s="123"/>
      <c r="CX489" s="123"/>
      <c r="CY489" s="123"/>
      <c r="CZ489" s="123"/>
      <c r="DA489" s="123"/>
      <c r="DB489" s="123"/>
      <c r="DC489" s="123"/>
      <c r="DD489" s="123"/>
      <c r="DE489" s="123"/>
      <c r="DF489" s="123"/>
      <c r="DG489" s="123"/>
      <c r="DH489" s="123"/>
      <c r="DI489" s="123"/>
      <c r="DJ489" s="123"/>
      <c r="DK489" s="123"/>
      <c r="DL489" s="123"/>
      <c r="DM489" s="123"/>
      <c r="DN489" s="123"/>
      <c r="DO489" s="123"/>
      <c r="DP489" s="123"/>
      <c r="DQ489" s="123"/>
      <c r="DR489" s="123"/>
      <c r="DS489" s="123"/>
      <c r="DT489" s="123"/>
      <c r="DU489" s="123"/>
      <c r="DV489" s="123"/>
      <c r="DW489" s="123"/>
      <c r="DX489" s="123"/>
      <c r="DY489" s="123"/>
      <c r="DZ489" s="123"/>
      <c r="EA489" s="123"/>
      <c r="EB489" s="123"/>
      <c r="EC489" s="123"/>
      <c r="ED489" s="123"/>
      <c r="EE489" s="123"/>
      <c r="EF489" s="123"/>
      <c r="EG489" s="123"/>
      <c r="EH489" s="123"/>
      <c r="EI489" s="123"/>
      <c r="EJ489" s="123"/>
      <c r="EK489" s="123"/>
      <c r="EL489" s="123"/>
      <c r="EM489" s="123"/>
      <c r="EN489" s="123"/>
      <c r="EO489" s="123"/>
      <c r="EP489" s="123"/>
      <c r="EQ489" s="123"/>
      <c r="ER489" s="123"/>
      <c r="ES489" s="123"/>
      <c r="ET489" s="123"/>
      <c r="EU489" s="123"/>
      <c r="EV489" s="123"/>
      <c r="EW489" s="123"/>
      <c r="EX489" s="123"/>
      <c r="EY489" s="123"/>
      <c r="EZ489" s="123"/>
      <c r="FA489" s="123"/>
      <c r="FB489" s="123"/>
      <c r="FC489" s="123"/>
      <c r="FD489" s="123"/>
      <c r="FE489" s="123"/>
      <c r="FF489" s="123"/>
      <c r="FG489" s="123"/>
      <c r="FH489" s="123"/>
      <c r="FI489" s="123"/>
      <c r="FJ489" s="123"/>
      <c r="FK489" s="123"/>
      <c r="FL489" s="123"/>
      <c r="FM489" s="123"/>
      <c r="FN489" s="123"/>
      <c r="FO489" s="123"/>
      <c r="FP489" s="123"/>
      <c r="FQ489" s="123"/>
      <c r="FR489" s="123"/>
      <c r="FS489" s="123"/>
      <c r="FT489" s="123"/>
      <c r="FU489" s="123"/>
      <c r="FV489" s="123"/>
      <c r="FW489" s="123"/>
      <c r="FX489" s="123"/>
      <c r="FY489" s="123"/>
      <c r="FZ489" s="123"/>
      <c r="GA489" s="123"/>
      <c r="GB489" s="123"/>
      <c r="GC489" s="123"/>
      <c r="GD489" s="123"/>
      <c r="GE489" s="123"/>
      <c r="GF489" s="123"/>
      <c r="GG489" s="123"/>
      <c r="GH489" s="123"/>
      <c r="GI489" s="123"/>
      <c r="GJ489" s="123"/>
      <c r="GK489" s="123"/>
      <c r="GL489" s="123"/>
      <c r="GM489" s="123"/>
      <c r="GN489" s="123"/>
      <c r="GO489" s="123"/>
      <c r="GP489" s="123"/>
      <c r="GQ489" s="123"/>
      <c r="GR489" s="123"/>
      <c r="GS489" s="123"/>
      <c r="GT489" s="123"/>
      <c r="GU489" s="123"/>
      <c r="GV489" s="123"/>
      <c r="GW489" s="123"/>
      <c r="GX489" s="123"/>
      <c r="GY489" s="123"/>
      <c r="GZ489" s="123"/>
      <c r="HA489" s="123"/>
      <c r="HB489" s="123"/>
      <c r="HC489" s="123"/>
      <c r="HD489" s="123"/>
      <c r="HE489" s="123"/>
      <c r="HF489" s="123"/>
      <c r="HG489" s="123"/>
      <c r="HH489" s="123"/>
      <c r="HI489" s="123"/>
      <c r="HJ489" s="123"/>
      <c r="HK489" s="123"/>
      <c r="HL489" s="123"/>
      <c r="HM489" s="123"/>
      <c r="HN489" s="123"/>
      <c r="HO489" s="123"/>
      <c r="HP489" s="123"/>
      <c r="HQ489" s="123"/>
      <c r="HR489" s="123"/>
      <c r="HS489" s="123"/>
      <c r="HT489" s="123"/>
      <c r="HU489" s="123"/>
      <c r="HV489" s="123"/>
      <c r="HW489" s="123"/>
      <c r="HX489" s="123"/>
      <c r="HY489" s="123"/>
      <c r="HZ489" s="123"/>
      <c r="IA489" s="123"/>
      <c r="IB489" s="123"/>
      <c r="IC489" s="123"/>
      <c r="ID489" s="123"/>
      <c r="IE489" s="123"/>
      <c r="IF489" s="123"/>
      <c r="IG489" s="123"/>
      <c r="IH489" s="123"/>
      <c r="II489" s="123"/>
      <c r="IJ489" s="123"/>
      <c r="IK489" s="123"/>
      <c r="IL489" s="123"/>
      <c r="IM489" s="123"/>
      <c r="IN489" s="123"/>
      <c r="IO489" s="123"/>
      <c r="IP489" s="123"/>
      <c r="IQ489" s="123"/>
      <c r="IR489" s="123"/>
      <c r="IS489" s="123"/>
      <c r="IT489" s="123"/>
      <c r="IU489" s="123"/>
    </row>
    <row r="490" spans="1:255" s="124" customFormat="1" ht="27.9" customHeight="1">
      <c r="A490" s="128"/>
      <c r="B490" s="742"/>
      <c r="C490" s="343" t="s">
        <v>652</v>
      </c>
      <c r="D490" s="375"/>
      <c r="E490" s="345"/>
      <c r="F490" s="123"/>
      <c r="G490" s="123"/>
      <c r="H490" s="428"/>
      <c r="I490" s="123"/>
      <c r="J490" s="123"/>
      <c r="K490" s="123"/>
      <c r="L490" s="123"/>
      <c r="M490" s="123"/>
      <c r="N490" s="123"/>
      <c r="O490" s="123"/>
      <c r="P490" s="123"/>
      <c r="Q490" s="123"/>
      <c r="R490" s="123"/>
      <c r="S490" s="123"/>
      <c r="T490" s="123"/>
      <c r="U490" s="123"/>
      <c r="V490" s="123"/>
      <c r="W490" s="123"/>
      <c r="X490" s="123"/>
      <c r="Y490" s="123"/>
      <c r="Z490" s="123"/>
      <c r="AA490" s="123"/>
      <c r="AB490" s="123"/>
      <c r="AC490" s="123"/>
      <c r="AD490" s="123"/>
      <c r="AE490" s="123"/>
      <c r="AF490" s="123"/>
      <c r="AG490" s="123"/>
      <c r="AH490" s="123"/>
      <c r="AI490" s="123"/>
      <c r="AJ490" s="123"/>
      <c r="AK490" s="123"/>
      <c r="AL490" s="123"/>
      <c r="AM490" s="123"/>
      <c r="AN490" s="123"/>
      <c r="AO490" s="123"/>
      <c r="AP490" s="123"/>
      <c r="AQ490" s="123"/>
      <c r="AR490" s="123"/>
      <c r="AS490" s="123"/>
      <c r="AT490" s="123"/>
      <c r="AU490" s="123"/>
      <c r="AV490" s="123"/>
      <c r="AW490" s="123"/>
      <c r="AX490" s="123"/>
      <c r="AY490" s="123"/>
      <c r="AZ490" s="123"/>
      <c r="BA490" s="123"/>
      <c r="BB490" s="123"/>
      <c r="BC490" s="123"/>
      <c r="BD490" s="123"/>
      <c r="BE490" s="123"/>
      <c r="BF490" s="123"/>
      <c r="BG490" s="123"/>
      <c r="BH490" s="123"/>
      <c r="BI490" s="123"/>
      <c r="BJ490" s="123"/>
      <c r="BK490" s="123"/>
      <c r="BL490" s="123"/>
      <c r="BM490" s="123"/>
      <c r="BN490" s="123"/>
      <c r="BO490" s="123"/>
      <c r="BP490" s="123"/>
      <c r="BQ490" s="123"/>
      <c r="BR490" s="123"/>
      <c r="BS490" s="123"/>
      <c r="BT490" s="123"/>
      <c r="BU490" s="123"/>
      <c r="BV490" s="123"/>
      <c r="BW490" s="123"/>
      <c r="BX490" s="123"/>
      <c r="BY490" s="123"/>
      <c r="BZ490" s="123"/>
      <c r="CA490" s="123"/>
      <c r="CB490" s="123"/>
      <c r="CC490" s="123"/>
      <c r="CD490" s="123"/>
      <c r="CE490" s="123"/>
      <c r="CF490" s="123"/>
      <c r="CG490" s="123"/>
      <c r="CH490" s="123"/>
      <c r="CI490" s="123"/>
      <c r="CJ490" s="123"/>
      <c r="CK490" s="123"/>
      <c r="CL490" s="123"/>
      <c r="CM490" s="123"/>
      <c r="CN490" s="123"/>
      <c r="CO490" s="123"/>
      <c r="CP490" s="123"/>
      <c r="CQ490" s="123"/>
      <c r="CR490" s="123"/>
      <c r="CS490" s="123"/>
      <c r="CT490" s="123"/>
      <c r="CU490" s="123"/>
      <c r="CV490" s="123"/>
      <c r="CW490" s="123"/>
      <c r="CX490" s="123"/>
      <c r="CY490" s="123"/>
      <c r="CZ490" s="123"/>
      <c r="DA490" s="123"/>
      <c r="DB490" s="123"/>
      <c r="DC490" s="123"/>
      <c r="DD490" s="123"/>
      <c r="DE490" s="123"/>
      <c r="DF490" s="123"/>
      <c r="DG490" s="123"/>
      <c r="DH490" s="123"/>
      <c r="DI490" s="123"/>
      <c r="DJ490" s="123"/>
      <c r="DK490" s="123"/>
      <c r="DL490" s="123"/>
      <c r="DM490" s="123"/>
      <c r="DN490" s="123"/>
      <c r="DO490" s="123"/>
      <c r="DP490" s="123"/>
      <c r="DQ490" s="123"/>
      <c r="DR490" s="123"/>
      <c r="DS490" s="123"/>
      <c r="DT490" s="123"/>
      <c r="DU490" s="123"/>
      <c r="DV490" s="123"/>
      <c r="DW490" s="123"/>
      <c r="DX490" s="123"/>
      <c r="DY490" s="123"/>
      <c r="DZ490" s="123"/>
      <c r="EA490" s="123"/>
      <c r="EB490" s="123"/>
      <c r="EC490" s="123"/>
      <c r="ED490" s="123"/>
      <c r="EE490" s="123"/>
      <c r="EF490" s="123"/>
      <c r="EG490" s="123"/>
      <c r="EH490" s="123"/>
      <c r="EI490" s="123"/>
      <c r="EJ490" s="123"/>
      <c r="EK490" s="123"/>
      <c r="EL490" s="123"/>
      <c r="EM490" s="123"/>
      <c r="EN490" s="123"/>
      <c r="EO490" s="123"/>
      <c r="EP490" s="123"/>
      <c r="EQ490" s="123"/>
      <c r="ER490" s="123"/>
      <c r="ES490" s="123"/>
      <c r="ET490" s="123"/>
      <c r="EU490" s="123"/>
      <c r="EV490" s="123"/>
      <c r="EW490" s="123"/>
      <c r="EX490" s="123"/>
      <c r="EY490" s="123"/>
      <c r="EZ490" s="123"/>
      <c r="FA490" s="123"/>
      <c r="FB490" s="123"/>
      <c r="FC490" s="123"/>
      <c r="FD490" s="123"/>
      <c r="FE490" s="123"/>
      <c r="FF490" s="123"/>
      <c r="FG490" s="123"/>
      <c r="FH490" s="123"/>
      <c r="FI490" s="123"/>
      <c r="FJ490" s="123"/>
      <c r="FK490" s="123"/>
      <c r="FL490" s="123"/>
      <c r="FM490" s="123"/>
      <c r="FN490" s="123"/>
      <c r="FO490" s="123"/>
      <c r="FP490" s="123"/>
      <c r="FQ490" s="123"/>
      <c r="FR490" s="123"/>
      <c r="FS490" s="123"/>
      <c r="FT490" s="123"/>
      <c r="FU490" s="123"/>
      <c r="FV490" s="123"/>
      <c r="FW490" s="123"/>
      <c r="FX490" s="123"/>
      <c r="FY490" s="123"/>
      <c r="FZ490" s="123"/>
      <c r="GA490" s="123"/>
      <c r="GB490" s="123"/>
      <c r="GC490" s="123"/>
      <c r="GD490" s="123"/>
      <c r="GE490" s="123"/>
      <c r="GF490" s="123"/>
      <c r="GG490" s="123"/>
      <c r="GH490" s="123"/>
      <c r="GI490" s="123"/>
      <c r="GJ490" s="123"/>
      <c r="GK490" s="123"/>
      <c r="GL490" s="123"/>
      <c r="GM490" s="123"/>
      <c r="GN490" s="123"/>
      <c r="GO490" s="123"/>
      <c r="GP490" s="123"/>
      <c r="GQ490" s="123"/>
      <c r="GR490" s="123"/>
      <c r="GS490" s="123"/>
      <c r="GT490" s="123"/>
      <c r="GU490" s="123"/>
      <c r="GV490" s="123"/>
      <c r="GW490" s="123"/>
      <c r="GX490" s="123"/>
      <c r="GY490" s="123"/>
      <c r="GZ490" s="123"/>
      <c r="HA490" s="123"/>
      <c r="HB490" s="123"/>
      <c r="HC490" s="123"/>
      <c r="HD490" s="123"/>
      <c r="HE490" s="123"/>
      <c r="HF490" s="123"/>
      <c r="HG490" s="123"/>
      <c r="HH490" s="123"/>
      <c r="HI490" s="123"/>
      <c r="HJ490" s="123"/>
      <c r="HK490" s="123"/>
      <c r="HL490" s="123"/>
      <c r="HM490" s="123"/>
      <c r="HN490" s="123"/>
      <c r="HO490" s="123"/>
      <c r="HP490" s="123"/>
      <c r="HQ490" s="123"/>
      <c r="HR490" s="123"/>
      <c r="HS490" s="123"/>
      <c r="HT490" s="123"/>
      <c r="HU490" s="123"/>
      <c r="HV490" s="123"/>
      <c r="HW490" s="123"/>
      <c r="HX490" s="123"/>
      <c r="HY490" s="123"/>
      <c r="HZ490" s="123"/>
      <c r="IA490" s="123"/>
      <c r="IB490" s="123"/>
      <c r="IC490" s="123"/>
      <c r="ID490" s="123"/>
      <c r="IE490" s="123"/>
      <c r="IF490" s="123"/>
      <c r="IG490" s="123"/>
      <c r="IH490" s="123"/>
      <c r="II490" s="123"/>
      <c r="IJ490" s="123"/>
      <c r="IK490" s="123"/>
      <c r="IL490" s="123"/>
      <c r="IM490" s="123"/>
      <c r="IN490" s="123"/>
      <c r="IO490" s="123"/>
      <c r="IP490" s="123"/>
      <c r="IQ490" s="123"/>
      <c r="IR490" s="123"/>
      <c r="IS490" s="123"/>
      <c r="IT490" s="123"/>
      <c r="IU490" s="123"/>
    </row>
    <row r="491" spans="1:255" s="124" customFormat="1" ht="27.9" customHeight="1" thickBot="1">
      <c r="A491" s="128"/>
      <c r="B491" s="439" t="str">
        <f>IF(AND(E489="◯",E491=""),"利用割合が未記入です","")</f>
        <v/>
      </c>
      <c r="C491" s="376" t="str">
        <f>IF(COUNTIF(E489,"◯"),"利用割合（利用者数／入居者数）をパーセントで入力してください","")</f>
        <v/>
      </c>
      <c r="D491" s="377"/>
      <c r="E491" s="379"/>
      <c r="F491" s="123"/>
      <c r="G491" s="123"/>
      <c r="H491" s="427">
        <f>E491</f>
        <v>0</v>
      </c>
      <c r="I491" s="730" t="str">
        <f>IF(H491&gt;1,"割合が１.0を超えています。H477
原因：セル（E491）設定がパーセンテージから数値に変更されている）","")</f>
        <v/>
      </c>
      <c r="J491" s="731"/>
      <c r="K491" s="731"/>
      <c r="L491" s="731"/>
      <c r="M491" s="731"/>
      <c r="N491" s="731"/>
      <c r="O491" s="731"/>
      <c r="P491" s="731"/>
      <c r="Q491" s="731"/>
      <c r="R491" s="123"/>
      <c r="S491" s="123"/>
      <c r="T491" s="123"/>
      <c r="U491" s="123"/>
      <c r="V491" s="123"/>
      <c r="W491" s="123"/>
      <c r="X491" s="123"/>
      <c r="Y491" s="123"/>
      <c r="Z491" s="123"/>
      <c r="AA491" s="123"/>
      <c r="AB491" s="123"/>
      <c r="AC491" s="123"/>
      <c r="AD491" s="123"/>
      <c r="AE491" s="123"/>
      <c r="AF491" s="123"/>
      <c r="AG491" s="123"/>
      <c r="AH491" s="123"/>
      <c r="AI491" s="123"/>
      <c r="AJ491" s="123"/>
      <c r="AK491" s="123"/>
      <c r="AL491" s="123"/>
      <c r="AM491" s="123"/>
      <c r="AN491" s="123"/>
      <c r="AO491" s="123"/>
      <c r="AP491" s="123"/>
      <c r="AQ491" s="123"/>
      <c r="AR491" s="123"/>
      <c r="AS491" s="123"/>
      <c r="AT491" s="123"/>
      <c r="AU491" s="123"/>
      <c r="AV491" s="123"/>
      <c r="AW491" s="123"/>
      <c r="AX491" s="123"/>
      <c r="AY491" s="123"/>
      <c r="AZ491" s="123"/>
      <c r="BA491" s="123"/>
      <c r="BB491" s="123"/>
      <c r="BC491" s="123"/>
      <c r="BD491" s="123"/>
      <c r="BE491" s="123"/>
      <c r="BF491" s="123"/>
      <c r="BG491" s="123"/>
      <c r="BH491" s="123"/>
      <c r="BI491" s="123"/>
      <c r="BJ491" s="123"/>
      <c r="BK491" s="123"/>
      <c r="BL491" s="123"/>
      <c r="BM491" s="123"/>
      <c r="BN491" s="123"/>
      <c r="BO491" s="123"/>
      <c r="BP491" s="123"/>
      <c r="BQ491" s="123"/>
      <c r="BR491" s="123"/>
      <c r="BS491" s="123"/>
      <c r="BT491" s="123"/>
      <c r="BU491" s="123"/>
      <c r="BV491" s="123"/>
      <c r="BW491" s="123"/>
      <c r="BX491" s="123"/>
      <c r="BY491" s="123"/>
      <c r="BZ491" s="123"/>
      <c r="CA491" s="123"/>
      <c r="CB491" s="123"/>
      <c r="CC491" s="123"/>
      <c r="CD491" s="123"/>
      <c r="CE491" s="123"/>
      <c r="CF491" s="123"/>
      <c r="CG491" s="123"/>
      <c r="CH491" s="123"/>
      <c r="CI491" s="123"/>
      <c r="CJ491" s="123"/>
      <c r="CK491" s="123"/>
      <c r="CL491" s="123"/>
      <c r="CM491" s="123"/>
      <c r="CN491" s="123"/>
      <c r="CO491" s="123"/>
      <c r="CP491" s="123"/>
      <c r="CQ491" s="123"/>
      <c r="CR491" s="123"/>
      <c r="CS491" s="123"/>
      <c r="CT491" s="123"/>
      <c r="CU491" s="123"/>
      <c r="CV491" s="123"/>
      <c r="CW491" s="123"/>
      <c r="CX491" s="123"/>
      <c r="CY491" s="123"/>
      <c r="CZ491" s="123"/>
      <c r="DA491" s="123"/>
      <c r="DB491" s="123"/>
      <c r="DC491" s="123"/>
      <c r="DD491" s="123"/>
      <c r="DE491" s="123"/>
      <c r="DF491" s="123"/>
      <c r="DG491" s="123"/>
      <c r="DH491" s="123"/>
      <c r="DI491" s="123"/>
      <c r="DJ491" s="123"/>
      <c r="DK491" s="123"/>
      <c r="DL491" s="123"/>
      <c r="DM491" s="123"/>
      <c r="DN491" s="123"/>
      <c r="DO491" s="123"/>
      <c r="DP491" s="123"/>
      <c r="DQ491" s="123"/>
      <c r="DR491" s="123"/>
      <c r="DS491" s="123"/>
      <c r="DT491" s="123"/>
      <c r="DU491" s="123"/>
      <c r="DV491" s="123"/>
      <c r="DW491" s="123"/>
      <c r="DX491" s="123"/>
      <c r="DY491" s="123"/>
      <c r="DZ491" s="123"/>
      <c r="EA491" s="123"/>
      <c r="EB491" s="123"/>
      <c r="EC491" s="123"/>
      <c r="ED491" s="123"/>
      <c r="EE491" s="123"/>
      <c r="EF491" s="123"/>
      <c r="EG491" s="123"/>
      <c r="EH491" s="123"/>
      <c r="EI491" s="123"/>
      <c r="EJ491" s="123"/>
      <c r="EK491" s="123"/>
      <c r="EL491" s="123"/>
      <c r="EM491" s="123"/>
      <c r="EN491" s="123"/>
      <c r="EO491" s="123"/>
      <c r="EP491" s="123"/>
      <c r="EQ491" s="123"/>
      <c r="ER491" s="123"/>
      <c r="ES491" s="123"/>
      <c r="ET491" s="123"/>
      <c r="EU491" s="123"/>
      <c r="EV491" s="123"/>
      <c r="EW491" s="123"/>
      <c r="EX491" s="123"/>
      <c r="EY491" s="123"/>
      <c r="EZ491" s="123"/>
      <c r="FA491" s="123"/>
      <c r="FB491" s="123"/>
      <c r="FC491" s="123"/>
      <c r="FD491" s="123"/>
      <c r="FE491" s="123"/>
      <c r="FF491" s="123"/>
      <c r="FG491" s="123"/>
      <c r="FH491" s="123"/>
      <c r="FI491" s="123"/>
      <c r="FJ491" s="123"/>
      <c r="FK491" s="123"/>
      <c r="FL491" s="123"/>
      <c r="FM491" s="123"/>
      <c r="FN491" s="123"/>
      <c r="FO491" s="123"/>
      <c r="FP491" s="123"/>
      <c r="FQ491" s="123"/>
      <c r="FR491" s="123"/>
      <c r="FS491" s="123"/>
      <c r="FT491" s="123"/>
      <c r="FU491" s="123"/>
      <c r="FV491" s="123"/>
      <c r="FW491" s="123"/>
      <c r="FX491" s="123"/>
      <c r="FY491" s="123"/>
      <c r="FZ491" s="123"/>
      <c r="GA491" s="123"/>
      <c r="GB491" s="123"/>
      <c r="GC491" s="123"/>
      <c r="GD491" s="123"/>
      <c r="GE491" s="123"/>
      <c r="GF491" s="123"/>
      <c r="GG491" s="123"/>
      <c r="GH491" s="123"/>
      <c r="GI491" s="123"/>
      <c r="GJ491" s="123"/>
      <c r="GK491" s="123"/>
      <c r="GL491" s="123"/>
      <c r="GM491" s="123"/>
      <c r="GN491" s="123"/>
      <c r="GO491" s="123"/>
      <c r="GP491" s="123"/>
      <c r="GQ491" s="123"/>
      <c r="GR491" s="123"/>
      <c r="GS491" s="123"/>
      <c r="GT491" s="123"/>
      <c r="GU491" s="123"/>
      <c r="GV491" s="123"/>
      <c r="GW491" s="123"/>
      <c r="GX491" s="123"/>
      <c r="GY491" s="123"/>
      <c r="GZ491" s="123"/>
      <c r="HA491" s="123"/>
      <c r="HB491" s="123"/>
      <c r="HC491" s="123"/>
      <c r="HD491" s="123"/>
      <c r="HE491" s="123"/>
      <c r="HF491" s="123"/>
      <c r="HG491" s="123"/>
      <c r="HH491" s="123"/>
      <c r="HI491" s="123"/>
      <c r="HJ491" s="123"/>
      <c r="HK491" s="123"/>
      <c r="HL491" s="123"/>
      <c r="HM491" s="123"/>
      <c r="HN491" s="123"/>
      <c r="HO491" s="123"/>
      <c r="HP491" s="123"/>
      <c r="HQ491" s="123"/>
      <c r="HR491" s="123"/>
      <c r="HS491" s="123"/>
      <c r="HT491" s="123"/>
      <c r="HU491" s="123"/>
      <c r="HV491" s="123"/>
      <c r="HW491" s="123"/>
      <c r="HX491" s="123"/>
      <c r="HY491" s="123"/>
      <c r="HZ491" s="123"/>
      <c r="IA491" s="123"/>
      <c r="IB491" s="123"/>
      <c r="IC491" s="123"/>
      <c r="ID491" s="123"/>
      <c r="IE491" s="123"/>
      <c r="IF491" s="123"/>
      <c r="IG491" s="123"/>
      <c r="IH491" s="123"/>
      <c r="II491" s="123"/>
      <c r="IJ491" s="123"/>
      <c r="IK491" s="123"/>
      <c r="IL491" s="123"/>
      <c r="IM491" s="123"/>
      <c r="IN491" s="123"/>
      <c r="IO491" s="123"/>
      <c r="IP491" s="123"/>
      <c r="IQ491" s="123"/>
      <c r="IR491" s="123"/>
      <c r="IS491" s="123"/>
      <c r="IT491" s="123"/>
      <c r="IU491" s="123"/>
    </row>
    <row r="492" spans="1:255" ht="30.5" customHeight="1">
      <c r="A492" s="120"/>
      <c r="B492" s="380"/>
      <c r="C492" s="737"/>
      <c r="D492" s="738"/>
      <c r="E492" s="738"/>
      <c r="F492" s="119"/>
      <c r="H492" s="390"/>
    </row>
    <row r="493" spans="1:255" s="172" customFormat="1" ht="30" customHeight="1">
      <c r="A493" s="753" t="s">
        <v>832</v>
      </c>
      <c r="B493" s="754"/>
      <c r="C493" s="754"/>
      <c r="D493" s="754"/>
      <c r="E493" s="755"/>
      <c r="F493" s="171"/>
      <c r="G493" s="171"/>
      <c r="H493" s="414"/>
      <c r="I493" s="171"/>
      <c r="J493" s="171"/>
      <c r="K493" s="171"/>
      <c r="L493" s="171"/>
      <c r="M493" s="171"/>
      <c r="N493" s="171"/>
      <c r="O493" s="171"/>
      <c r="P493" s="171"/>
      <c r="Q493" s="171"/>
      <c r="R493" s="171"/>
      <c r="S493" s="171"/>
      <c r="T493" s="171"/>
      <c r="U493" s="171"/>
      <c r="V493" s="171"/>
      <c r="W493" s="171"/>
      <c r="X493" s="171"/>
      <c r="Y493" s="171"/>
      <c r="Z493" s="171"/>
      <c r="AA493" s="171"/>
      <c r="AB493" s="171"/>
      <c r="AC493" s="171"/>
      <c r="AD493" s="171"/>
      <c r="AE493" s="171"/>
      <c r="AF493" s="171"/>
      <c r="AG493" s="171"/>
      <c r="AH493" s="171"/>
      <c r="AI493" s="171"/>
      <c r="AJ493" s="171"/>
      <c r="AK493" s="171"/>
      <c r="AL493" s="171"/>
      <c r="AM493" s="171"/>
      <c r="AN493" s="171"/>
      <c r="AO493" s="171"/>
      <c r="AP493" s="171"/>
      <c r="AQ493" s="171"/>
      <c r="AR493" s="171"/>
      <c r="AS493" s="171"/>
      <c r="AT493" s="171"/>
      <c r="AU493" s="171"/>
      <c r="AV493" s="171"/>
      <c r="AW493" s="171"/>
      <c r="AX493" s="171"/>
      <c r="AY493" s="171"/>
      <c r="AZ493" s="171"/>
      <c r="BA493" s="171"/>
      <c r="BB493" s="171"/>
      <c r="BC493" s="171"/>
      <c r="BD493" s="171"/>
      <c r="BE493" s="171"/>
      <c r="BF493" s="171"/>
      <c r="BG493" s="171"/>
      <c r="BH493" s="171"/>
      <c r="BI493" s="171"/>
      <c r="BJ493" s="171"/>
      <c r="BK493" s="171"/>
      <c r="BL493" s="171"/>
      <c r="BM493" s="171"/>
      <c r="BN493" s="171"/>
      <c r="BO493" s="171"/>
      <c r="BP493" s="171"/>
      <c r="BQ493" s="171"/>
      <c r="BR493" s="171"/>
      <c r="BS493" s="171"/>
      <c r="BT493" s="171"/>
      <c r="BU493" s="171"/>
      <c r="BV493" s="171"/>
      <c r="BW493" s="171"/>
      <c r="BX493" s="171"/>
      <c r="BY493" s="171"/>
      <c r="BZ493" s="171"/>
      <c r="CA493" s="171"/>
      <c r="CB493" s="171"/>
      <c r="CC493" s="171"/>
      <c r="CD493" s="171"/>
      <c r="CE493" s="171"/>
      <c r="CF493" s="171"/>
      <c r="CG493" s="171"/>
      <c r="CH493" s="171"/>
      <c r="CI493" s="171"/>
      <c r="CJ493" s="171"/>
      <c r="CK493" s="171"/>
      <c r="CL493" s="171"/>
      <c r="CM493" s="171"/>
      <c r="CN493" s="171"/>
      <c r="CO493" s="171"/>
      <c r="CP493" s="171"/>
      <c r="CQ493" s="171"/>
      <c r="CR493" s="171"/>
      <c r="CS493" s="171"/>
      <c r="CT493" s="171"/>
      <c r="CU493" s="171"/>
      <c r="CV493" s="171"/>
      <c r="CW493" s="171"/>
      <c r="CX493" s="171"/>
      <c r="CY493" s="171"/>
      <c r="CZ493" s="171"/>
      <c r="DA493" s="171"/>
      <c r="DB493" s="171"/>
      <c r="DC493" s="171"/>
      <c r="DD493" s="171"/>
      <c r="DE493" s="171"/>
      <c r="DF493" s="171"/>
      <c r="DG493" s="171"/>
      <c r="DH493" s="171"/>
      <c r="DI493" s="171"/>
      <c r="DJ493" s="171"/>
      <c r="DK493" s="171"/>
      <c r="DL493" s="171"/>
      <c r="DM493" s="171"/>
      <c r="DN493" s="171"/>
      <c r="DO493" s="171"/>
      <c r="DP493" s="171"/>
      <c r="DQ493" s="171"/>
      <c r="DR493" s="171"/>
      <c r="DS493" s="171"/>
      <c r="DT493" s="171"/>
      <c r="DU493" s="171"/>
      <c r="DV493" s="171"/>
      <c r="DW493" s="171"/>
      <c r="DX493" s="171"/>
      <c r="DY493" s="171"/>
      <c r="DZ493" s="171"/>
      <c r="EA493" s="171"/>
      <c r="EB493" s="171"/>
      <c r="EC493" s="171"/>
      <c r="ED493" s="171"/>
      <c r="EE493" s="171"/>
      <c r="EF493" s="171"/>
      <c r="EG493" s="171"/>
      <c r="EH493" s="171"/>
      <c r="EI493" s="171"/>
      <c r="EJ493" s="171"/>
      <c r="EK493" s="171"/>
      <c r="EL493" s="171"/>
      <c r="EM493" s="171"/>
      <c r="EN493" s="171"/>
      <c r="EO493" s="171"/>
      <c r="EP493" s="171"/>
      <c r="EQ493" s="171"/>
      <c r="ER493" s="171"/>
      <c r="ES493" s="171"/>
      <c r="ET493" s="171"/>
      <c r="EU493" s="171"/>
      <c r="EV493" s="171"/>
      <c r="EW493" s="171"/>
      <c r="EX493" s="171"/>
      <c r="EY493" s="171"/>
      <c r="EZ493" s="171"/>
      <c r="FA493" s="171"/>
      <c r="FB493" s="171"/>
      <c r="FC493" s="171"/>
      <c r="FD493" s="171"/>
      <c r="FE493" s="171"/>
      <c r="FF493" s="171"/>
      <c r="FG493" s="171"/>
      <c r="FH493" s="171"/>
      <c r="FI493" s="171"/>
      <c r="FJ493" s="171"/>
      <c r="FK493" s="171"/>
      <c r="FL493" s="171"/>
      <c r="FM493" s="171"/>
      <c r="FN493" s="171"/>
      <c r="FO493" s="171"/>
      <c r="FP493" s="171"/>
      <c r="FQ493" s="171"/>
      <c r="FR493" s="171"/>
      <c r="FS493" s="171"/>
      <c r="FT493" s="171"/>
      <c r="FU493" s="171"/>
      <c r="FV493" s="171"/>
      <c r="FW493" s="171"/>
      <c r="FX493" s="171"/>
      <c r="FY493" s="171"/>
      <c r="FZ493" s="171"/>
      <c r="GA493" s="171"/>
      <c r="GB493" s="171"/>
      <c r="GC493" s="171"/>
      <c r="GD493" s="171"/>
      <c r="GE493" s="171"/>
      <c r="GF493" s="171"/>
      <c r="GG493" s="171"/>
      <c r="GH493" s="171"/>
      <c r="GI493" s="171"/>
      <c r="GJ493" s="171"/>
      <c r="GK493" s="171"/>
      <c r="GL493" s="171"/>
      <c r="GM493" s="171"/>
      <c r="GN493" s="171"/>
      <c r="GO493" s="171"/>
      <c r="GP493" s="171"/>
      <c r="GQ493" s="171"/>
      <c r="GR493" s="171"/>
      <c r="GS493" s="171"/>
      <c r="GT493" s="171"/>
      <c r="GU493" s="171"/>
      <c r="GV493" s="171"/>
      <c r="GW493" s="171"/>
      <c r="GX493" s="171"/>
      <c r="GY493" s="171"/>
      <c r="GZ493" s="171"/>
      <c r="HA493" s="171"/>
      <c r="HB493" s="171"/>
      <c r="HC493" s="171"/>
      <c r="HD493" s="171"/>
      <c r="HE493" s="171"/>
      <c r="HF493" s="171"/>
      <c r="HG493" s="171"/>
      <c r="HH493" s="171"/>
      <c r="HI493" s="171"/>
      <c r="HJ493" s="171"/>
      <c r="HK493" s="171"/>
      <c r="HL493" s="171"/>
      <c r="HM493" s="171"/>
      <c r="HN493" s="171"/>
      <c r="HO493" s="171"/>
      <c r="HP493" s="171"/>
      <c r="HQ493" s="171"/>
      <c r="HR493" s="171"/>
      <c r="HS493" s="171"/>
      <c r="HT493" s="171"/>
      <c r="HU493" s="171"/>
      <c r="HV493" s="171"/>
      <c r="HW493" s="171"/>
      <c r="HX493" s="171"/>
      <c r="HY493" s="171"/>
      <c r="HZ493" s="171"/>
      <c r="IA493" s="171"/>
      <c r="IB493" s="171"/>
      <c r="IC493" s="171"/>
      <c r="ID493" s="171"/>
      <c r="IE493" s="171"/>
      <c r="IF493" s="171"/>
      <c r="IG493" s="171"/>
      <c r="IH493" s="171"/>
      <c r="II493" s="171"/>
      <c r="IJ493" s="171"/>
      <c r="IK493" s="171"/>
      <c r="IL493" s="171"/>
      <c r="IM493" s="171"/>
      <c r="IN493" s="171"/>
      <c r="IO493" s="171"/>
      <c r="IP493" s="171"/>
      <c r="IQ493" s="171"/>
      <c r="IR493" s="171"/>
      <c r="IS493" s="171"/>
      <c r="IT493" s="171"/>
      <c r="IU493" s="171"/>
    </row>
    <row r="494" spans="1:255" ht="18.5" customHeight="1">
      <c r="A494" s="84"/>
      <c r="B494" s="84"/>
      <c r="C494" s="85"/>
      <c r="D494" s="84"/>
      <c r="E494" s="86"/>
    </row>
    <row r="495" spans="1:255" ht="39.65" customHeight="1">
      <c r="A495" s="722" t="s">
        <v>654</v>
      </c>
      <c r="B495" s="722"/>
      <c r="C495" s="722"/>
      <c r="D495" s="722"/>
      <c r="E495" s="722"/>
    </row>
    <row r="496" spans="1:255" ht="18.75" customHeight="1">
      <c r="A496" s="156"/>
      <c r="B496" s="826" t="s">
        <v>655</v>
      </c>
      <c r="C496" s="826"/>
      <c r="D496" s="826"/>
      <c r="E496" s="826"/>
    </row>
    <row r="497" spans="1:255" s="124" customFormat="1" ht="27" customHeight="1">
      <c r="A497" s="155"/>
      <c r="B497" s="756" t="s">
        <v>2522</v>
      </c>
      <c r="C497" s="224" t="s">
        <v>656</v>
      </c>
      <c r="D497" s="227"/>
      <c r="E497" s="212"/>
      <c r="F497" s="123"/>
      <c r="G497" s="123"/>
      <c r="H497" s="401"/>
      <c r="I497" s="123"/>
      <c r="J497" s="123"/>
      <c r="K497" s="123"/>
      <c r="L497" s="123"/>
      <c r="M497" s="123"/>
      <c r="N497" s="123"/>
      <c r="O497" s="123"/>
      <c r="P497" s="123"/>
      <c r="Q497" s="123"/>
      <c r="R497" s="123"/>
      <c r="S497" s="123"/>
      <c r="T497" s="123"/>
      <c r="U497" s="123"/>
      <c r="V497" s="123"/>
      <c r="W497" s="123"/>
      <c r="X497" s="123"/>
      <c r="Y497" s="123"/>
      <c r="Z497" s="123"/>
      <c r="AA497" s="123"/>
      <c r="AB497" s="123"/>
      <c r="AC497" s="123"/>
      <c r="AD497" s="123"/>
      <c r="AE497" s="123"/>
      <c r="AF497" s="123"/>
      <c r="AG497" s="123"/>
      <c r="AH497" s="123"/>
      <c r="AI497" s="123"/>
      <c r="AJ497" s="123"/>
      <c r="AK497" s="123"/>
      <c r="AL497" s="123"/>
      <c r="AM497" s="123"/>
      <c r="AN497" s="123"/>
      <c r="AO497" s="123"/>
      <c r="AP497" s="123"/>
      <c r="AQ497" s="123"/>
      <c r="AR497" s="123"/>
      <c r="AS497" s="123"/>
      <c r="AT497" s="123"/>
      <c r="AU497" s="123"/>
      <c r="AV497" s="123"/>
      <c r="AW497" s="123"/>
      <c r="AX497" s="123"/>
      <c r="AY497" s="123"/>
      <c r="AZ497" s="123"/>
      <c r="BA497" s="123"/>
      <c r="BB497" s="123"/>
      <c r="BC497" s="123"/>
      <c r="BD497" s="123"/>
      <c r="BE497" s="123"/>
      <c r="BF497" s="123"/>
      <c r="BG497" s="123"/>
      <c r="BH497" s="123"/>
      <c r="BI497" s="123"/>
      <c r="BJ497" s="123"/>
      <c r="BK497" s="123"/>
      <c r="BL497" s="123"/>
      <c r="BM497" s="123"/>
      <c r="BN497" s="123"/>
      <c r="BO497" s="123"/>
      <c r="BP497" s="123"/>
      <c r="BQ497" s="123"/>
      <c r="BR497" s="123"/>
      <c r="BS497" s="123"/>
      <c r="BT497" s="123"/>
      <c r="BU497" s="123"/>
      <c r="BV497" s="123"/>
      <c r="BW497" s="123"/>
      <c r="BX497" s="123"/>
      <c r="BY497" s="123"/>
      <c r="BZ497" s="123"/>
      <c r="CA497" s="123"/>
      <c r="CB497" s="123"/>
      <c r="CC497" s="123"/>
      <c r="CD497" s="123"/>
      <c r="CE497" s="123"/>
      <c r="CF497" s="123"/>
      <c r="CG497" s="123"/>
      <c r="CH497" s="123"/>
      <c r="CI497" s="123"/>
      <c r="CJ497" s="123"/>
      <c r="CK497" s="123"/>
      <c r="CL497" s="123"/>
      <c r="CM497" s="123"/>
      <c r="CN497" s="123"/>
      <c r="CO497" s="123"/>
      <c r="CP497" s="123"/>
      <c r="CQ497" s="123"/>
      <c r="CR497" s="123"/>
      <c r="CS497" s="123"/>
      <c r="CT497" s="123"/>
      <c r="CU497" s="123"/>
      <c r="CV497" s="123"/>
      <c r="CW497" s="123"/>
      <c r="CX497" s="123"/>
      <c r="CY497" s="123"/>
      <c r="CZ497" s="123"/>
      <c r="DA497" s="123"/>
      <c r="DB497" s="123"/>
      <c r="DC497" s="123"/>
      <c r="DD497" s="123"/>
      <c r="DE497" s="123"/>
      <c r="DF497" s="123"/>
      <c r="DG497" s="123"/>
      <c r="DH497" s="123"/>
      <c r="DI497" s="123"/>
      <c r="DJ497" s="123"/>
      <c r="DK497" s="123"/>
      <c r="DL497" s="123"/>
      <c r="DM497" s="123"/>
      <c r="DN497" s="123"/>
      <c r="DO497" s="123"/>
      <c r="DP497" s="123"/>
      <c r="DQ497" s="123"/>
      <c r="DR497" s="123"/>
      <c r="DS497" s="123"/>
      <c r="DT497" s="123"/>
      <c r="DU497" s="123"/>
      <c r="DV497" s="123"/>
      <c r="DW497" s="123"/>
      <c r="DX497" s="123"/>
      <c r="DY497" s="123"/>
      <c r="DZ497" s="123"/>
      <c r="EA497" s="123"/>
      <c r="EB497" s="123"/>
      <c r="EC497" s="123"/>
      <c r="ED497" s="123"/>
      <c r="EE497" s="123"/>
      <c r="EF497" s="123"/>
      <c r="EG497" s="123"/>
      <c r="EH497" s="123"/>
      <c r="EI497" s="123"/>
      <c r="EJ497" s="123"/>
      <c r="EK497" s="123"/>
      <c r="EL497" s="123"/>
      <c r="EM497" s="123"/>
      <c r="EN497" s="123"/>
      <c r="EO497" s="123"/>
      <c r="EP497" s="123"/>
      <c r="EQ497" s="123"/>
      <c r="ER497" s="123"/>
      <c r="ES497" s="123"/>
      <c r="ET497" s="123"/>
      <c r="EU497" s="123"/>
      <c r="EV497" s="123"/>
      <c r="EW497" s="123"/>
      <c r="EX497" s="123"/>
      <c r="EY497" s="123"/>
      <c r="EZ497" s="123"/>
      <c r="FA497" s="123"/>
      <c r="FB497" s="123"/>
      <c r="FC497" s="123"/>
      <c r="FD497" s="123"/>
      <c r="FE497" s="123"/>
      <c r="FF497" s="123"/>
      <c r="FG497" s="123"/>
      <c r="FH497" s="123"/>
      <c r="FI497" s="123"/>
      <c r="FJ497" s="123"/>
      <c r="FK497" s="123"/>
      <c r="FL497" s="123"/>
      <c r="FM497" s="123"/>
      <c r="FN497" s="123"/>
      <c r="FO497" s="123"/>
      <c r="FP497" s="123"/>
      <c r="FQ497" s="123"/>
      <c r="FR497" s="123"/>
      <c r="FS497" s="123"/>
      <c r="FT497" s="123"/>
      <c r="FU497" s="123"/>
      <c r="FV497" s="123"/>
      <c r="FW497" s="123"/>
      <c r="FX497" s="123"/>
      <c r="FY497" s="123"/>
      <c r="FZ497" s="123"/>
      <c r="GA497" s="123"/>
      <c r="GB497" s="123"/>
      <c r="GC497" s="123"/>
      <c r="GD497" s="123"/>
      <c r="GE497" s="123"/>
      <c r="GF497" s="123"/>
      <c r="GG497" s="123"/>
      <c r="GH497" s="123"/>
      <c r="GI497" s="123"/>
      <c r="GJ497" s="123"/>
      <c r="GK497" s="123"/>
      <c r="GL497" s="123"/>
      <c r="GM497" s="123"/>
      <c r="GN497" s="123"/>
      <c r="GO497" s="123"/>
      <c r="GP497" s="123"/>
      <c r="GQ497" s="123"/>
      <c r="GR497" s="123"/>
      <c r="GS497" s="123"/>
      <c r="GT497" s="123"/>
      <c r="GU497" s="123"/>
      <c r="GV497" s="123"/>
      <c r="GW497" s="123"/>
      <c r="GX497" s="123"/>
      <c r="GY497" s="123"/>
      <c r="GZ497" s="123"/>
      <c r="HA497" s="123"/>
      <c r="HB497" s="123"/>
      <c r="HC497" s="123"/>
      <c r="HD497" s="123"/>
      <c r="HE497" s="123"/>
      <c r="HF497" s="123"/>
      <c r="HG497" s="123"/>
      <c r="HH497" s="123"/>
      <c r="HI497" s="123"/>
      <c r="HJ497" s="123"/>
      <c r="HK497" s="123"/>
      <c r="HL497" s="123"/>
      <c r="HM497" s="123"/>
      <c r="HN497" s="123"/>
      <c r="HO497" s="123"/>
      <c r="HP497" s="123"/>
      <c r="HQ497" s="123"/>
      <c r="HR497" s="123"/>
      <c r="HS497" s="123"/>
      <c r="HT497" s="123"/>
      <c r="HU497" s="123"/>
      <c r="HV497" s="123"/>
      <c r="HW497" s="123"/>
      <c r="HX497" s="123"/>
      <c r="HY497" s="123"/>
      <c r="HZ497" s="123"/>
      <c r="IA497" s="123"/>
      <c r="IB497" s="123"/>
      <c r="IC497" s="123"/>
      <c r="ID497" s="123"/>
      <c r="IE497" s="123"/>
      <c r="IF497" s="123"/>
      <c r="IG497" s="123"/>
      <c r="IH497" s="123"/>
      <c r="II497" s="123"/>
      <c r="IJ497" s="123"/>
      <c r="IK497" s="123"/>
      <c r="IL497" s="123"/>
      <c r="IM497" s="123"/>
      <c r="IN497" s="123"/>
      <c r="IO497" s="123"/>
      <c r="IP497" s="123"/>
      <c r="IQ497" s="123"/>
      <c r="IR497" s="123"/>
      <c r="IS497" s="123"/>
      <c r="IT497" s="123"/>
      <c r="IU497" s="123"/>
    </row>
    <row r="498" spans="1:255" s="124" customFormat="1" ht="27" customHeight="1">
      <c r="A498" s="155"/>
      <c r="B498" s="757"/>
      <c r="C498" s="231" t="s">
        <v>657</v>
      </c>
      <c r="D498" s="227"/>
      <c r="E498" s="212"/>
      <c r="F498" s="123"/>
      <c r="G498" s="123"/>
      <c r="H498" s="401"/>
      <c r="I498" s="123"/>
      <c r="J498" s="123"/>
      <c r="K498" s="123"/>
      <c r="L498" s="123"/>
      <c r="M498" s="123"/>
      <c r="N498" s="123"/>
      <c r="O498" s="123"/>
      <c r="P498" s="123"/>
      <c r="Q498" s="123"/>
      <c r="R498" s="123"/>
      <c r="S498" s="123"/>
      <c r="T498" s="123"/>
      <c r="U498" s="123"/>
      <c r="V498" s="123"/>
      <c r="W498" s="123"/>
      <c r="X498" s="123"/>
      <c r="Y498" s="123"/>
      <c r="Z498" s="123"/>
      <c r="AA498" s="123"/>
      <c r="AB498" s="123"/>
      <c r="AC498" s="123"/>
      <c r="AD498" s="123"/>
      <c r="AE498" s="123"/>
      <c r="AF498" s="123"/>
      <c r="AG498" s="123"/>
      <c r="AH498" s="123"/>
      <c r="AI498" s="123"/>
      <c r="AJ498" s="123"/>
      <c r="AK498" s="123"/>
      <c r="AL498" s="123"/>
      <c r="AM498" s="123"/>
      <c r="AN498" s="123"/>
      <c r="AO498" s="123"/>
      <c r="AP498" s="123"/>
      <c r="AQ498" s="123"/>
      <c r="AR498" s="123"/>
      <c r="AS498" s="123"/>
      <c r="AT498" s="123"/>
      <c r="AU498" s="123"/>
      <c r="AV498" s="123"/>
      <c r="AW498" s="123"/>
      <c r="AX498" s="123"/>
      <c r="AY498" s="123"/>
      <c r="AZ498" s="123"/>
      <c r="BA498" s="123"/>
      <c r="BB498" s="123"/>
      <c r="BC498" s="123"/>
      <c r="BD498" s="123"/>
      <c r="BE498" s="123"/>
      <c r="BF498" s="123"/>
      <c r="BG498" s="123"/>
      <c r="BH498" s="123"/>
      <c r="BI498" s="123"/>
      <c r="BJ498" s="123"/>
      <c r="BK498" s="123"/>
      <c r="BL498" s="123"/>
      <c r="BM498" s="123"/>
      <c r="BN498" s="123"/>
      <c r="BO498" s="123"/>
      <c r="BP498" s="123"/>
      <c r="BQ498" s="123"/>
      <c r="BR498" s="123"/>
      <c r="BS498" s="123"/>
      <c r="BT498" s="123"/>
      <c r="BU498" s="123"/>
      <c r="BV498" s="123"/>
      <c r="BW498" s="123"/>
      <c r="BX498" s="123"/>
      <c r="BY498" s="123"/>
      <c r="BZ498" s="123"/>
      <c r="CA498" s="123"/>
      <c r="CB498" s="123"/>
      <c r="CC498" s="123"/>
      <c r="CD498" s="123"/>
      <c r="CE498" s="123"/>
      <c r="CF498" s="123"/>
      <c r="CG498" s="123"/>
      <c r="CH498" s="123"/>
      <c r="CI498" s="123"/>
      <c r="CJ498" s="123"/>
      <c r="CK498" s="123"/>
      <c r="CL498" s="123"/>
      <c r="CM498" s="123"/>
      <c r="CN498" s="123"/>
      <c r="CO498" s="123"/>
      <c r="CP498" s="123"/>
      <c r="CQ498" s="123"/>
      <c r="CR498" s="123"/>
      <c r="CS498" s="123"/>
      <c r="CT498" s="123"/>
      <c r="CU498" s="123"/>
      <c r="CV498" s="123"/>
      <c r="CW498" s="123"/>
      <c r="CX498" s="123"/>
      <c r="CY498" s="123"/>
      <c r="CZ498" s="123"/>
      <c r="DA498" s="123"/>
      <c r="DB498" s="123"/>
      <c r="DC498" s="123"/>
      <c r="DD498" s="123"/>
      <c r="DE498" s="123"/>
      <c r="DF498" s="123"/>
      <c r="DG498" s="123"/>
      <c r="DH498" s="123"/>
      <c r="DI498" s="123"/>
      <c r="DJ498" s="123"/>
      <c r="DK498" s="123"/>
      <c r="DL498" s="123"/>
      <c r="DM498" s="123"/>
      <c r="DN498" s="123"/>
      <c r="DO498" s="123"/>
      <c r="DP498" s="123"/>
      <c r="DQ498" s="123"/>
      <c r="DR498" s="123"/>
      <c r="DS498" s="123"/>
      <c r="DT498" s="123"/>
      <c r="DU498" s="123"/>
      <c r="DV498" s="123"/>
      <c r="DW498" s="123"/>
      <c r="DX498" s="123"/>
      <c r="DY498" s="123"/>
      <c r="DZ498" s="123"/>
      <c r="EA498" s="123"/>
      <c r="EB498" s="123"/>
      <c r="EC498" s="123"/>
      <c r="ED498" s="123"/>
      <c r="EE498" s="123"/>
      <c r="EF498" s="123"/>
      <c r="EG498" s="123"/>
      <c r="EH498" s="123"/>
      <c r="EI498" s="123"/>
      <c r="EJ498" s="123"/>
      <c r="EK498" s="123"/>
      <c r="EL498" s="123"/>
      <c r="EM498" s="123"/>
      <c r="EN498" s="123"/>
      <c r="EO498" s="123"/>
      <c r="EP498" s="123"/>
      <c r="EQ498" s="123"/>
      <c r="ER498" s="123"/>
      <c r="ES498" s="123"/>
      <c r="ET498" s="123"/>
      <c r="EU498" s="123"/>
      <c r="EV498" s="123"/>
      <c r="EW498" s="123"/>
      <c r="EX498" s="123"/>
      <c r="EY498" s="123"/>
      <c r="EZ498" s="123"/>
      <c r="FA498" s="123"/>
      <c r="FB498" s="123"/>
      <c r="FC498" s="123"/>
      <c r="FD498" s="123"/>
      <c r="FE498" s="123"/>
      <c r="FF498" s="123"/>
      <c r="FG498" s="123"/>
      <c r="FH498" s="123"/>
      <c r="FI498" s="123"/>
      <c r="FJ498" s="123"/>
      <c r="FK498" s="123"/>
      <c r="FL498" s="123"/>
      <c r="FM498" s="123"/>
      <c r="FN498" s="123"/>
      <c r="FO498" s="123"/>
      <c r="FP498" s="123"/>
      <c r="FQ498" s="123"/>
      <c r="FR498" s="123"/>
      <c r="FS498" s="123"/>
      <c r="FT498" s="123"/>
      <c r="FU498" s="123"/>
      <c r="FV498" s="123"/>
      <c r="FW498" s="123"/>
      <c r="FX498" s="123"/>
      <c r="FY498" s="123"/>
      <c r="FZ498" s="123"/>
      <c r="GA498" s="123"/>
      <c r="GB498" s="123"/>
      <c r="GC498" s="123"/>
      <c r="GD498" s="123"/>
      <c r="GE498" s="123"/>
      <c r="GF498" s="123"/>
      <c r="GG498" s="123"/>
      <c r="GH498" s="123"/>
      <c r="GI498" s="123"/>
      <c r="GJ498" s="123"/>
      <c r="GK498" s="123"/>
      <c r="GL498" s="123"/>
      <c r="GM498" s="123"/>
      <c r="GN498" s="123"/>
      <c r="GO498" s="123"/>
      <c r="GP498" s="123"/>
      <c r="GQ498" s="123"/>
      <c r="GR498" s="123"/>
      <c r="GS498" s="123"/>
      <c r="GT498" s="123"/>
      <c r="GU498" s="123"/>
      <c r="GV498" s="123"/>
      <c r="GW498" s="123"/>
      <c r="GX498" s="123"/>
      <c r="GY498" s="123"/>
      <c r="GZ498" s="123"/>
      <c r="HA498" s="123"/>
      <c r="HB498" s="123"/>
      <c r="HC498" s="123"/>
      <c r="HD498" s="123"/>
      <c r="HE498" s="123"/>
      <c r="HF498" s="123"/>
      <c r="HG498" s="123"/>
      <c r="HH498" s="123"/>
      <c r="HI498" s="123"/>
      <c r="HJ498" s="123"/>
      <c r="HK498" s="123"/>
      <c r="HL498" s="123"/>
      <c r="HM498" s="123"/>
      <c r="HN498" s="123"/>
      <c r="HO498" s="123"/>
      <c r="HP498" s="123"/>
      <c r="HQ498" s="123"/>
      <c r="HR498" s="123"/>
      <c r="HS498" s="123"/>
      <c r="HT498" s="123"/>
      <c r="HU498" s="123"/>
      <c r="HV498" s="123"/>
      <c r="HW498" s="123"/>
      <c r="HX498" s="123"/>
      <c r="HY498" s="123"/>
      <c r="HZ498" s="123"/>
      <c r="IA498" s="123"/>
      <c r="IB498" s="123"/>
      <c r="IC498" s="123"/>
      <c r="ID498" s="123"/>
      <c r="IE498" s="123"/>
      <c r="IF498" s="123"/>
      <c r="IG498" s="123"/>
      <c r="IH498" s="123"/>
      <c r="II498" s="123"/>
      <c r="IJ498" s="123"/>
      <c r="IK498" s="123"/>
      <c r="IL498" s="123"/>
      <c r="IM498" s="123"/>
      <c r="IN498" s="123"/>
      <c r="IO498" s="123"/>
      <c r="IP498" s="123"/>
      <c r="IQ498" s="123"/>
      <c r="IR498" s="123"/>
      <c r="IS498" s="123"/>
      <c r="IT498" s="123"/>
      <c r="IU498" s="123"/>
    </row>
    <row r="499" spans="1:255" s="124" customFormat="1" ht="27" customHeight="1">
      <c r="A499" s="155"/>
      <c r="B499" s="757"/>
      <c r="C499" s="231" t="s">
        <v>658</v>
      </c>
      <c r="D499" s="227"/>
      <c r="E499" s="212"/>
      <c r="F499" s="123"/>
      <c r="G499" s="123"/>
      <c r="H499" s="401"/>
      <c r="I499" s="123"/>
      <c r="J499" s="123"/>
      <c r="K499" s="123"/>
      <c r="L499" s="123"/>
      <c r="M499" s="123"/>
      <c r="N499" s="123"/>
      <c r="O499" s="123"/>
      <c r="P499" s="123"/>
      <c r="Q499" s="123"/>
      <c r="R499" s="123"/>
      <c r="S499" s="123"/>
      <c r="T499" s="123"/>
      <c r="U499" s="123"/>
      <c r="V499" s="123"/>
      <c r="W499" s="123"/>
      <c r="X499" s="123"/>
      <c r="Y499" s="123"/>
      <c r="Z499" s="123"/>
      <c r="AA499" s="123"/>
      <c r="AB499" s="123"/>
      <c r="AC499" s="123"/>
      <c r="AD499" s="123"/>
      <c r="AE499" s="123"/>
      <c r="AF499" s="123"/>
      <c r="AG499" s="123"/>
      <c r="AH499" s="123"/>
      <c r="AI499" s="123"/>
      <c r="AJ499" s="123"/>
      <c r="AK499" s="123"/>
      <c r="AL499" s="123"/>
      <c r="AM499" s="123"/>
      <c r="AN499" s="123"/>
      <c r="AO499" s="123"/>
      <c r="AP499" s="123"/>
      <c r="AQ499" s="123"/>
      <c r="AR499" s="123"/>
      <c r="AS499" s="123"/>
      <c r="AT499" s="123"/>
      <c r="AU499" s="123"/>
      <c r="AV499" s="123"/>
      <c r="AW499" s="123"/>
      <c r="AX499" s="123"/>
      <c r="AY499" s="123"/>
      <c r="AZ499" s="123"/>
      <c r="BA499" s="123"/>
      <c r="BB499" s="123"/>
      <c r="BC499" s="123"/>
      <c r="BD499" s="123"/>
      <c r="BE499" s="123"/>
      <c r="BF499" s="123"/>
      <c r="BG499" s="123"/>
      <c r="BH499" s="123"/>
      <c r="BI499" s="123"/>
      <c r="BJ499" s="123"/>
      <c r="BK499" s="123"/>
      <c r="BL499" s="123"/>
      <c r="BM499" s="123"/>
      <c r="BN499" s="123"/>
      <c r="BO499" s="123"/>
      <c r="BP499" s="123"/>
      <c r="BQ499" s="123"/>
      <c r="BR499" s="123"/>
      <c r="BS499" s="123"/>
      <c r="BT499" s="123"/>
      <c r="BU499" s="123"/>
      <c r="BV499" s="123"/>
      <c r="BW499" s="123"/>
      <c r="BX499" s="123"/>
      <c r="BY499" s="123"/>
      <c r="BZ499" s="123"/>
      <c r="CA499" s="123"/>
      <c r="CB499" s="123"/>
      <c r="CC499" s="123"/>
      <c r="CD499" s="123"/>
      <c r="CE499" s="123"/>
      <c r="CF499" s="123"/>
      <c r="CG499" s="123"/>
      <c r="CH499" s="123"/>
      <c r="CI499" s="123"/>
      <c r="CJ499" s="123"/>
      <c r="CK499" s="123"/>
      <c r="CL499" s="123"/>
      <c r="CM499" s="123"/>
      <c r="CN499" s="123"/>
      <c r="CO499" s="123"/>
      <c r="CP499" s="123"/>
      <c r="CQ499" s="123"/>
      <c r="CR499" s="123"/>
      <c r="CS499" s="123"/>
      <c r="CT499" s="123"/>
      <c r="CU499" s="123"/>
      <c r="CV499" s="123"/>
      <c r="CW499" s="123"/>
      <c r="CX499" s="123"/>
      <c r="CY499" s="123"/>
      <c r="CZ499" s="123"/>
      <c r="DA499" s="123"/>
      <c r="DB499" s="123"/>
      <c r="DC499" s="123"/>
      <c r="DD499" s="123"/>
      <c r="DE499" s="123"/>
      <c r="DF499" s="123"/>
      <c r="DG499" s="123"/>
      <c r="DH499" s="123"/>
      <c r="DI499" s="123"/>
      <c r="DJ499" s="123"/>
      <c r="DK499" s="123"/>
      <c r="DL499" s="123"/>
      <c r="DM499" s="123"/>
      <c r="DN499" s="123"/>
      <c r="DO499" s="123"/>
      <c r="DP499" s="123"/>
      <c r="DQ499" s="123"/>
      <c r="DR499" s="123"/>
      <c r="DS499" s="123"/>
      <c r="DT499" s="123"/>
      <c r="DU499" s="123"/>
      <c r="DV499" s="123"/>
      <c r="DW499" s="123"/>
      <c r="DX499" s="123"/>
      <c r="DY499" s="123"/>
      <c r="DZ499" s="123"/>
      <c r="EA499" s="123"/>
      <c r="EB499" s="123"/>
      <c r="EC499" s="123"/>
      <c r="ED499" s="123"/>
      <c r="EE499" s="123"/>
      <c r="EF499" s="123"/>
      <c r="EG499" s="123"/>
      <c r="EH499" s="123"/>
      <c r="EI499" s="123"/>
      <c r="EJ499" s="123"/>
      <c r="EK499" s="123"/>
      <c r="EL499" s="123"/>
      <c r="EM499" s="123"/>
      <c r="EN499" s="123"/>
      <c r="EO499" s="123"/>
      <c r="EP499" s="123"/>
      <c r="EQ499" s="123"/>
      <c r="ER499" s="123"/>
      <c r="ES499" s="123"/>
      <c r="ET499" s="123"/>
      <c r="EU499" s="123"/>
      <c r="EV499" s="123"/>
      <c r="EW499" s="123"/>
      <c r="EX499" s="123"/>
      <c r="EY499" s="123"/>
      <c r="EZ499" s="123"/>
      <c r="FA499" s="123"/>
      <c r="FB499" s="123"/>
      <c r="FC499" s="123"/>
      <c r="FD499" s="123"/>
      <c r="FE499" s="123"/>
      <c r="FF499" s="123"/>
      <c r="FG499" s="123"/>
      <c r="FH499" s="123"/>
      <c r="FI499" s="123"/>
      <c r="FJ499" s="123"/>
      <c r="FK499" s="123"/>
      <c r="FL499" s="123"/>
      <c r="FM499" s="123"/>
      <c r="FN499" s="123"/>
      <c r="FO499" s="123"/>
      <c r="FP499" s="123"/>
      <c r="FQ499" s="123"/>
      <c r="FR499" s="123"/>
      <c r="FS499" s="123"/>
      <c r="FT499" s="123"/>
      <c r="FU499" s="123"/>
      <c r="FV499" s="123"/>
      <c r="FW499" s="123"/>
      <c r="FX499" s="123"/>
      <c r="FY499" s="123"/>
      <c r="FZ499" s="123"/>
      <c r="GA499" s="123"/>
      <c r="GB499" s="123"/>
      <c r="GC499" s="123"/>
      <c r="GD499" s="123"/>
      <c r="GE499" s="123"/>
      <c r="GF499" s="123"/>
      <c r="GG499" s="123"/>
      <c r="GH499" s="123"/>
      <c r="GI499" s="123"/>
      <c r="GJ499" s="123"/>
      <c r="GK499" s="123"/>
      <c r="GL499" s="123"/>
      <c r="GM499" s="123"/>
      <c r="GN499" s="123"/>
      <c r="GO499" s="123"/>
      <c r="GP499" s="123"/>
      <c r="GQ499" s="123"/>
      <c r="GR499" s="123"/>
      <c r="GS499" s="123"/>
      <c r="GT499" s="123"/>
      <c r="GU499" s="123"/>
      <c r="GV499" s="123"/>
      <c r="GW499" s="123"/>
      <c r="GX499" s="123"/>
      <c r="GY499" s="123"/>
      <c r="GZ499" s="123"/>
      <c r="HA499" s="123"/>
      <c r="HB499" s="123"/>
      <c r="HC499" s="123"/>
      <c r="HD499" s="123"/>
      <c r="HE499" s="123"/>
      <c r="HF499" s="123"/>
      <c r="HG499" s="123"/>
      <c r="HH499" s="123"/>
      <c r="HI499" s="123"/>
      <c r="HJ499" s="123"/>
      <c r="HK499" s="123"/>
      <c r="HL499" s="123"/>
      <c r="HM499" s="123"/>
      <c r="HN499" s="123"/>
      <c r="HO499" s="123"/>
      <c r="HP499" s="123"/>
      <c r="HQ499" s="123"/>
      <c r="HR499" s="123"/>
      <c r="HS499" s="123"/>
      <c r="HT499" s="123"/>
      <c r="HU499" s="123"/>
      <c r="HV499" s="123"/>
      <c r="HW499" s="123"/>
      <c r="HX499" s="123"/>
      <c r="HY499" s="123"/>
      <c r="HZ499" s="123"/>
      <c r="IA499" s="123"/>
      <c r="IB499" s="123"/>
      <c r="IC499" s="123"/>
      <c r="ID499" s="123"/>
      <c r="IE499" s="123"/>
      <c r="IF499" s="123"/>
      <c r="IG499" s="123"/>
      <c r="IH499" s="123"/>
      <c r="II499" s="123"/>
      <c r="IJ499" s="123"/>
      <c r="IK499" s="123"/>
      <c r="IL499" s="123"/>
      <c r="IM499" s="123"/>
      <c r="IN499" s="123"/>
      <c r="IO499" s="123"/>
      <c r="IP499" s="123"/>
      <c r="IQ499" s="123"/>
      <c r="IR499" s="123"/>
      <c r="IS499" s="123"/>
      <c r="IT499" s="123"/>
      <c r="IU499" s="123"/>
    </row>
    <row r="500" spans="1:255" s="124" customFormat="1" ht="27" customHeight="1">
      <c r="A500" s="155"/>
      <c r="B500" s="757"/>
      <c r="C500" s="231" t="s">
        <v>659</v>
      </c>
      <c r="D500" s="227"/>
      <c r="E500" s="212"/>
      <c r="F500" s="123"/>
      <c r="G500" s="123"/>
      <c r="H500" s="401"/>
      <c r="I500" s="123"/>
      <c r="J500" s="123"/>
      <c r="K500" s="123"/>
      <c r="L500" s="123"/>
      <c r="M500" s="123"/>
      <c r="N500" s="123"/>
      <c r="O500" s="123"/>
      <c r="P500" s="123"/>
      <c r="Q500" s="123"/>
      <c r="R500" s="123"/>
      <c r="S500" s="123"/>
      <c r="T500" s="123"/>
      <c r="U500" s="123"/>
      <c r="V500" s="123"/>
      <c r="W500" s="123"/>
      <c r="X500" s="123"/>
      <c r="Y500" s="123"/>
      <c r="Z500" s="123"/>
      <c r="AA500" s="123"/>
      <c r="AB500" s="123"/>
      <c r="AC500" s="123"/>
      <c r="AD500" s="123"/>
      <c r="AE500" s="123"/>
      <c r="AF500" s="123"/>
      <c r="AG500" s="123"/>
      <c r="AH500" s="123"/>
      <c r="AI500" s="123"/>
      <c r="AJ500" s="123"/>
      <c r="AK500" s="123"/>
      <c r="AL500" s="123"/>
      <c r="AM500" s="123"/>
      <c r="AN500" s="123"/>
      <c r="AO500" s="123"/>
      <c r="AP500" s="123"/>
      <c r="AQ500" s="123"/>
      <c r="AR500" s="123"/>
      <c r="AS500" s="123"/>
      <c r="AT500" s="123"/>
      <c r="AU500" s="123"/>
      <c r="AV500" s="123"/>
      <c r="AW500" s="123"/>
      <c r="AX500" s="123"/>
      <c r="AY500" s="123"/>
      <c r="AZ500" s="123"/>
      <c r="BA500" s="123"/>
      <c r="BB500" s="123"/>
      <c r="BC500" s="123"/>
      <c r="BD500" s="123"/>
      <c r="BE500" s="123"/>
      <c r="BF500" s="123"/>
      <c r="BG500" s="123"/>
      <c r="BH500" s="123"/>
      <c r="BI500" s="123"/>
      <c r="BJ500" s="123"/>
      <c r="BK500" s="123"/>
      <c r="BL500" s="123"/>
      <c r="BM500" s="123"/>
      <c r="BN500" s="123"/>
      <c r="BO500" s="123"/>
      <c r="BP500" s="123"/>
      <c r="BQ500" s="123"/>
      <c r="BR500" s="123"/>
      <c r="BS500" s="123"/>
      <c r="BT500" s="123"/>
      <c r="BU500" s="123"/>
      <c r="BV500" s="123"/>
      <c r="BW500" s="123"/>
      <c r="BX500" s="123"/>
      <c r="BY500" s="123"/>
      <c r="BZ500" s="123"/>
      <c r="CA500" s="123"/>
      <c r="CB500" s="123"/>
      <c r="CC500" s="123"/>
      <c r="CD500" s="123"/>
      <c r="CE500" s="123"/>
      <c r="CF500" s="123"/>
      <c r="CG500" s="123"/>
      <c r="CH500" s="123"/>
      <c r="CI500" s="123"/>
      <c r="CJ500" s="123"/>
      <c r="CK500" s="123"/>
      <c r="CL500" s="123"/>
      <c r="CM500" s="123"/>
      <c r="CN500" s="123"/>
      <c r="CO500" s="123"/>
      <c r="CP500" s="123"/>
      <c r="CQ500" s="123"/>
      <c r="CR500" s="123"/>
      <c r="CS500" s="123"/>
      <c r="CT500" s="123"/>
      <c r="CU500" s="123"/>
      <c r="CV500" s="123"/>
      <c r="CW500" s="123"/>
      <c r="CX500" s="123"/>
      <c r="CY500" s="123"/>
      <c r="CZ500" s="123"/>
      <c r="DA500" s="123"/>
      <c r="DB500" s="123"/>
      <c r="DC500" s="123"/>
      <c r="DD500" s="123"/>
      <c r="DE500" s="123"/>
      <c r="DF500" s="123"/>
      <c r="DG500" s="123"/>
      <c r="DH500" s="123"/>
      <c r="DI500" s="123"/>
      <c r="DJ500" s="123"/>
      <c r="DK500" s="123"/>
      <c r="DL500" s="123"/>
      <c r="DM500" s="123"/>
      <c r="DN500" s="123"/>
      <c r="DO500" s="123"/>
      <c r="DP500" s="123"/>
      <c r="DQ500" s="123"/>
      <c r="DR500" s="123"/>
      <c r="DS500" s="123"/>
      <c r="DT500" s="123"/>
      <c r="DU500" s="123"/>
      <c r="DV500" s="123"/>
      <c r="DW500" s="123"/>
      <c r="DX500" s="123"/>
      <c r="DY500" s="123"/>
      <c r="DZ500" s="123"/>
      <c r="EA500" s="123"/>
      <c r="EB500" s="123"/>
      <c r="EC500" s="123"/>
      <c r="ED500" s="123"/>
      <c r="EE500" s="123"/>
      <c r="EF500" s="123"/>
      <c r="EG500" s="123"/>
      <c r="EH500" s="123"/>
      <c r="EI500" s="123"/>
      <c r="EJ500" s="123"/>
      <c r="EK500" s="123"/>
      <c r="EL500" s="123"/>
      <c r="EM500" s="123"/>
      <c r="EN500" s="123"/>
      <c r="EO500" s="123"/>
      <c r="EP500" s="123"/>
      <c r="EQ500" s="123"/>
      <c r="ER500" s="123"/>
      <c r="ES500" s="123"/>
      <c r="ET500" s="123"/>
      <c r="EU500" s="123"/>
      <c r="EV500" s="123"/>
      <c r="EW500" s="123"/>
      <c r="EX500" s="123"/>
      <c r="EY500" s="123"/>
      <c r="EZ500" s="123"/>
      <c r="FA500" s="123"/>
      <c r="FB500" s="123"/>
      <c r="FC500" s="123"/>
      <c r="FD500" s="123"/>
      <c r="FE500" s="123"/>
      <c r="FF500" s="123"/>
      <c r="FG500" s="123"/>
      <c r="FH500" s="123"/>
      <c r="FI500" s="123"/>
      <c r="FJ500" s="123"/>
      <c r="FK500" s="123"/>
      <c r="FL500" s="123"/>
      <c r="FM500" s="123"/>
      <c r="FN500" s="123"/>
      <c r="FO500" s="123"/>
      <c r="FP500" s="123"/>
      <c r="FQ500" s="123"/>
      <c r="FR500" s="123"/>
      <c r="FS500" s="123"/>
      <c r="FT500" s="123"/>
      <c r="FU500" s="123"/>
      <c r="FV500" s="123"/>
      <c r="FW500" s="123"/>
      <c r="FX500" s="123"/>
      <c r="FY500" s="123"/>
      <c r="FZ500" s="123"/>
      <c r="GA500" s="123"/>
      <c r="GB500" s="123"/>
      <c r="GC500" s="123"/>
      <c r="GD500" s="123"/>
      <c r="GE500" s="123"/>
      <c r="GF500" s="123"/>
      <c r="GG500" s="123"/>
      <c r="GH500" s="123"/>
      <c r="GI500" s="123"/>
      <c r="GJ500" s="123"/>
      <c r="GK500" s="123"/>
      <c r="GL500" s="123"/>
      <c r="GM500" s="123"/>
      <c r="GN500" s="123"/>
      <c r="GO500" s="123"/>
      <c r="GP500" s="123"/>
      <c r="GQ500" s="123"/>
      <c r="GR500" s="123"/>
      <c r="GS500" s="123"/>
      <c r="GT500" s="123"/>
      <c r="GU500" s="123"/>
      <c r="GV500" s="123"/>
      <c r="GW500" s="123"/>
      <c r="GX500" s="123"/>
      <c r="GY500" s="123"/>
      <c r="GZ500" s="123"/>
      <c r="HA500" s="123"/>
      <c r="HB500" s="123"/>
      <c r="HC500" s="123"/>
      <c r="HD500" s="123"/>
      <c r="HE500" s="123"/>
      <c r="HF500" s="123"/>
      <c r="HG500" s="123"/>
      <c r="HH500" s="123"/>
      <c r="HI500" s="123"/>
      <c r="HJ500" s="123"/>
      <c r="HK500" s="123"/>
      <c r="HL500" s="123"/>
      <c r="HM500" s="123"/>
      <c r="HN500" s="123"/>
      <c r="HO500" s="123"/>
      <c r="HP500" s="123"/>
      <c r="HQ500" s="123"/>
      <c r="HR500" s="123"/>
      <c r="HS500" s="123"/>
      <c r="HT500" s="123"/>
      <c r="HU500" s="123"/>
      <c r="HV500" s="123"/>
      <c r="HW500" s="123"/>
      <c r="HX500" s="123"/>
      <c r="HY500" s="123"/>
      <c r="HZ500" s="123"/>
      <c r="IA500" s="123"/>
      <c r="IB500" s="123"/>
      <c r="IC500" s="123"/>
      <c r="ID500" s="123"/>
      <c r="IE500" s="123"/>
      <c r="IF500" s="123"/>
      <c r="IG500" s="123"/>
      <c r="IH500" s="123"/>
      <c r="II500" s="123"/>
      <c r="IJ500" s="123"/>
      <c r="IK500" s="123"/>
      <c r="IL500" s="123"/>
      <c r="IM500" s="123"/>
      <c r="IN500" s="123"/>
      <c r="IO500" s="123"/>
      <c r="IP500" s="123"/>
      <c r="IQ500" s="123"/>
      <c r="IR500" s="123"/>
      <c r="IS500" s="123"/>
      <c r="IT500" s="123"/>
      <c r="IU500" s="123"/>
    </row>
    <row r="501" spans="1:255" s="124" customFormat="1" ht="27" customHeight="1">
      <c r="A501" s="155"/>
      <c r="B501" s="757"/>
      <c r="C501" s="231" t="s">
        <v>660</v>
      </c>
      <c r="D501" s="227"/>
      <c r="E501" s="212"/>
      <c r="F501" s="123"/>
      <c r="G501" s="123"/>
      <c r="H501" s="415"/>
      <c r="I501" s="123"/>
      <c r="J501" s="123"/>
      <c r="K501" s="123"/>
      <c r="L501" s="123"/>
      <c r="M501" s="123"/>
      <c r="N501" s="123"/>
      <c r="O501" s="123"/>
      <c r="P501" s="123"/>
      <c r="Q501" s="123"/>
      <c r="R501" s="123"/>
      <c r="S501" s="123"/>
      <c r="T501" s="123"/>
      <c r="U501" s="123"/>
      <c r="V501" s="123"/>
      <c r="W501" s="123"/>
      <c r="X501" s="123"/>
      <c r="Y501" s="123"/>
      <c r="Z501" s="123"/>
      <c r="AA501" s="123"/>
      <c r="AB501" s="123"/>
      <c r="AC501" s="123"/>
      <c r="AD501" s="123"/>
      <c r="AE501" s="123"/>
      <c r="AF501" s="123"/>
      <c r="AG501" s="123"/>
      <c r="AH501" s="123"/>
      <c r="AI501" s="123"/>
      <c r="AJ501" s="123"/>
      <c r="AK501" s="123"/>
      <c r="AL501" s="123"/>
      <c r="AM501" s="123"/>
      <c r="AN501" s="123"/>
      <c r="AO501" s="123"/>
      <c r="AP501" s="123"/>
      <c r="AQ501" s="123"/>
      <c r="AR501" s="123"/>
      <c r="AS501" s="123"/>
      <c r="AT501" s="123"/>
      <c r="AU501" s="123"/>
      <c r="AV501" s="123"/>
      <c r="AW501" s="123"/>
      <c r="AX501" s="123"/>
      <c r="AY501" s="123"/>
      <c r="AZ501" s="123"/>
      <c r="BA501" s="123"/>
      <c r="BB501" s="123"/>
      <c r="BC501" s="123"/>
      <c r="BD501" s="123"/>
      <c r="BE501" s="123"/>
      <c r="BF501" s="123"/>
      <c r="BG501" s="123"/>
      <c r="BH501" s="123"/>
      <c r="BI501" s="123"/>
      <c r="BJ501" s="123"/>
      <c r="BK501" s="123"/>
      <c r="BL501" s="123"/>
      <c r="BM501" s="123"/>
      <c r="BN501" s="123"/>
      <c r="BO501" s="123"/>
      <c r="BP501" s="123"/>
      <c r="BQ501" s="123"/>
      <c r="BR501" s="123"/>
      <c r="BS501" s="123"/>
      <c r="BT501" s="123"/>
      <c r="BU501" s="123"/>
      <c r="BV501" s="123"/>
      <c r="BW501" s="123"/>
      <c r="BX501" s="123"/>
      <c r="BY501" s="123"/>
      <c r="BZ501" s="123"/>
      <c r="CA501" s="123"/>
      <c r="CB501" s="123"/>
      <c r="CC501" s="123"/>
      <c r="CD501" s="123"/>
      <c r="CE501" s="123"/>
      <c r="CF501" s="123"/>
      <c r="CG501" s="123"/>
      <c r="CH501" s="123"/>
      <c r="CI501" s="123"/>
      <c r="CJ501" s="123"/>
      <c r="CK501" s="123"/>
      <c r="CL501" s="123"/>
      <c r="CM501" s="123"/>
      <c r="CN501" s="123"/>
      <c r="CO501" s="123"/>
      <c r="CP501" s="123"/>
      <c r="CQ501" s="123"/>
      <c r="CR501" s="123"/>
      <c r="CS501" s="123"/>
      <c r="CT501" s="123"/>
      <c r="CU501" s="123"/>
      <c r="CV501" s="123"/>
      <c r="CW501" s="123"/>
      <c r="CX501" s="123"/>
      <c r="CY501" s="123"/>
      <c r="CZ501" s="123"/>
      <c r="DA501" s="123"/>
      <c r="DB501" s="123"/>
      <c r="DC501" s="123"/>
      <c r="DD501" s="123"/>
      <c r="DE501" s="123"/>
      <c r="DF501" s="123"/>
      <c r="DG501" s="123"/>
      <c r="DH501" s="123"/>
      <c r="DI501" s="123"/>
      <c r="DJ501" s="123"/>
      <c r="DK501" s="123"/>
      <c r="DL501" s="123"/>
      <c r="DM501" s="123"/>
      <c r="DN501" s="123"/>
      <c r="DO501" s="123"/>
      <c r="DP501" s="123"/>
      <c r="DQ501" s="123"/>
      <c r="DR501" s="123"/>
      <c r="DS501" s="123"/>
      <c r="DT501" s="123"/>
      <c r="DU501" s="123"/>
      <c r="DV501" s="123"/>
      <c r="DW501" s="123"/>
      <c r="DX501" s="123"/>
      <c r="DY501" s="123"/>
      <c r="DZ501" s="123"/>
      <c r="EA501" s="123"/>
      <c r="EB501" s="123"/>
      <c r="EC501" s="123"/>
      <c r="ED501" s="123"/>
      <c r="EE501" s="123"/>
      <c r="EF501" s="123"/>
      <c r="EG501" s="123"/>
      <c r="EH501" s="123"/>
      <c r="EI501" s="123"/>
      <c r="EJ501" s="123"/>
      <c r="EK501" s="123"/>
      <c r="EL501" s="123"/>
      <c r="EM501" s="123"/>
      <c r="EN501" s="123"/>
      <c r="EO501" s="123"/>
      <c r="EP501" s="123"/>
      <c r="EQ501" s="123"/>
      <c r="ER501" s="123"/>
      <c r="ES501" s="123"/>
      <c r="ET501" s="123"/>
      <c r="EU501" s="123"/>
      <c r="EV501" s="123"/>
      <c r="EW501" s="123"/>
      <c r="EX501" s="123"/>
      <c r="EY501" s="123"/>
      <c r="EZ501" s="123"/>
      <c r="FA501" s="123"/>
      <c r="FB501" s="123"/>
      <c r="FC501" s="123"/>
      <c r="FD501" s="123"/>
      <c r="FE501" s="123"/>
      <c r="FF501" s="123"/>
      <c r="FG501" s="123"/>
      <c r="FH501" s="123"/>
      <c r="FI501" s="123"/>
      <c r="FJ501" s="123"/>
      <c r="FK501" s="123"/>
      <c r="FL501" s="123"/>
      <c r="FM501" s="123"/>
      <c r="FN501" s="123"/>
      <c r="FO501" s="123"/>
      <c r="FP501" s="123"/>
      <c r="FQ501" s="123"/>
      <c r="FR501" s="123"/>
      <c r="FS501" s="123"/>
      <c r="FT501" s="123"/>
      <c r="FU501" s="123"/>
      <c r="FV501" s="123"/>
      <c r="FW501" s="123"/>
      <c r="FX501" s="123"/>
      <c r="FY501" s="123"/>
      <c r="FZ501" s="123"/>
      <c r="GA501" s="123"/>
      <c r="GB501" s="123"/>
      <c r="GC501" s="123"/>
      <c r="GD501" s="123"/>
      <c r="GE501" s="123"/>
      <c r="GF501" s="123"/>
      <c r="GG501" s="123"/>
      <c r="GH501" s="123"/>
      <c r="GI501" s="123"/>
      <c r="GJ501" s="123"/>
      <c r="GK501" s="123"/>
      <c r="GL501" s="123"/>
      <c r="GM501" s="123"/>
      <c r="GN501" s="123"/>
      <c r="GO501" s="123"/>
      <c r="GP501" s="123"/>
      <c r="GQ501" s="123"/>
      <c r="GR501" s="123"/>
      <c r="GS501" s="123"/>
      <c r="GT501" s="123"/>
      <c r="GU501" s="123"/>
      <c r="GV501" s="123"/>
      <c r="GW501" s="123"/>
      <c r="GX501" s="123"/>
      <c r="GY501" s="123"/>
      <c r="GZ501" s="123"/>
      <c r="HA501" s="123"/>
      <c r="HB501" s="123"/>
      <c r="HC501" s="123"/>
      <c r="HD501" s="123"/>
      <c r="HE501" s="123"/>
      <c r="HF501" s="123"/>
      <c r="HG501" s="123"/>
      <c r="HH501" s="123"/>
      <c r="HI501" s="123"/>
      <c r="HJ501" s="123"/>
      <c r="HK501" s="123"/>
      <c r="HL501" s="123"/>
      <c r="HM501" s="123"/>
      <c r="HN501" s="123"/>
      <c r="HO501" s="123"/>
      <c r="HP501" s="123"/>
      <c r="HQ501" s="123"/>
      <c r="HR501" s="123"/>
      <c r="HS501" s="123"/>
      <c r="HT501" s="123"/>
      <c r="HU501" s="123"/>
      <c r="HV501" s="123"/>
      <c r="HW501" s="123"/>
      <c r="HX501" s="123"/>
      <c r="HY501" s="123"/>
      <c r="HZ501" s="123"/>
      <c r="IA501" s="123"/>
      <c r="IB501" s="123"/>
      <c r="IC501" s="123"/>
      <c r="ID501" s="123"/>
      <c r="IE501" s="123"/>
      <c r="IF501" s="123"/>
      <c r="IG501" s="123"/>
      <c r="IH501" s="123"/>
      <c r="II501" s="123"/>
      <c r="IJ501" s="123"/>
      <c r="IK501" s="123"/>
      <c r="IL501" s="123"/>
      <c r="IM501" s="123"/>
      <c r="IN501" s="123"/>
      <c r="IO501" s="123"/>
      <c r="IP501" s="123"/>
      <c r="IQ501" s="123"/>
      <c r="IR501" s="123"/>
      <c r="IS501" s="123"/>
      <c r="IT501" s="123"/>
      <c r="IU501" s="123"/>
    </row>
    <row r="502" spans="1:255" s="124" customFormat="1" ht="27" customHeight="1">
      <c r="A502" s="155"/>
      <c r="B502" s="757"/>
      <c r="C502" s="231" t="s">
        <v>661</v>
      </c>
      <c r="D502" s="227"/>
      <c r="E502" s="212"/>
      <c r="F502" s="123"/>
      <c r="G502" s="123"/>
      <c r="H502" s="401"/>
      <c r="I502" s="123"/>
      <c r="J502" s="123"/>
      <c r="K502" s="123"/>
      <c r="L502" s="123"/>
      <c r="M502" s="123"/>
      <c r="N502" s="123"/>
      <c r="O502" s="123"/>
      <c r="P502" s="123"/>
      <c r="Q502" s="123"/>
      <c r="R502" s="123"/>
      <c r="S502" s="123"/>
      <c r="T502" s="123"/>
      <c r="U502" s="123"/>
      <c r="V502" s="123"/>
      <c r="W502" s="123"/>
      <c r="X502" s="123"/>
      <c r="Y502" s="123"/>
      <c r="Z502" s="123"/>
      <c r="AA502" s="123"/>
      <c r="AB502" s="123"/>
      <c r="AC502" s="123"/>
      <c r="AD502" s="123"/>
      <c r="AE502" s="123"/>
      <c r="AF502" s="123"/>
      <c r="AG502" s="123"/>
      <c r="AH502" s="123"/>
      <c r="AI502" s="123"/>
      <c r="AJ502" s="123"/>
      <c r="AK502" s="123"/>
      <c r="AL502" s="123"/>
      <c r="AM502" s="123"/>
      <c r="AN502" s="123"/>
      <c r="AO502" s="123"/>
      <c r="AP502" s="123"/>
      <c r="AQ502" s="123"/>
      <c r="AR502" s="123"/>
      <c r="AS502" s="123"/>
      <c r="AT502" s="123"/>
      <c r="AU502" s="123"/>
      <c r="AV502" s="123"/>
      <c r="AW502" s="123"/>
      <c r="AX502" s="123"/>
      <c r="AY502" s="123"/>
      <c r="AZ502" s="123"/>
      <c r="BA502" s="123"/>
      <c r="BB502" s="123"/>
      <c r="BC502" s="123"/>
      <c r="BD502" s="123"/>
      <c r="BE502" s="123"/>
      <c r="BF502" s="123"/>
      <c r="BG502" s="123"/>
      <c r="BH502" s="123"/>
      <c r="BI502" s="123"/>
      <c r="BJ502" s="123"/>
      <c r="BK502" s="123"/>
      <c r="BL502" s="123"/>
      <c r="BM502" s="123"/>
      <c r="BN502" s="123"/>
      <c r="BO502" s="123"/>
      <c r="BP502" s="123"/>
      <c r="BQ502" s="123"/>
      <c r="BR502" s="123"/>
      <c r="BS502" s="123"/>
      <c r="BT502" s="123"/>
      <c r="BU502" s="123"/>
      <c r="BV502" s="123"/>
      <c r="BW502" s="123"/>
      <c r="BX502" s="123"/>
      <c r="BY502" s="123"/>
      <c r="BZ502" s="123"/>
      <c r="CA502" s="123"/>
      <c r="CB502" s="123"/>
      <c r="CC502" s="123"/>
      <c r="CD502" s="123"/>
      <c r="CE502" s="123"/>
      <c r="CF502" s="123"/>
      <c r="CG502" s="123"/>
      <c r="CH502" s="123"/>
      <c r="CI502" s="123"/>
      <c r="CJ502" s="123"/>
      <c r="CK502" s="123"/>
      <c r="CL502" s="123"/>
      <c r="CM502" s="123"/>
      <c r="CN502" s="123"/>
      <c r="CO502" s="123"/>
      <c r="CP502" s="123"/>
      <c r="CQ502" s="123"/>
      <c r="CR502" s="123"/>
      <c r="CS502" s="123"/>
      <c r="CT502" s="123"/>
      <c r="CU502" s="123"/>
      <c r="CV502" s="123"/>
      <c r="CW502" s="123"/>
      <c r="CX502" s="123"/>
      <c r="CY502" s="123"/>
      <c r="CZ502" s="123"/>
      <c r="DA502" s="123"/>
      <c r="DB502" s="123"/>
      <c r="DC502" s="123"/>
      <c r="DD502" s="123"/>
      <c r="DE502" s="123"/>
      <c r="DF502" s="123"/>
      <c r="DG502" s="123"/>
      <c r="DH502" s="123"/>
      <c r="DI502" s="123"/>
      <c r="DJ502" s="123"/>
      <c r="DK502" s="123"/>
      <c r="DL502" s="123"/>
      <c r="DM502" s="123"/>
      <c r="DN502" s="123"/>
      <c r="DO502" s="123"/>
      <c r="DP502" s="123"/>
      <c r="DQ502" s="123"/>
      <c r="DR502" s="123"/>
      <c r="DS502" s="123"/>
      <c r="DT502" s="123"/>
      <c r="DU502" s="123"/>
      <c r="DV502" s="123"/>
      <c r="DW502" s="123"/>
      <c r="DX502" s="123"/>
      <c r="DY502" s="123"/>
      <c r="DZ502" s="123"/>
      <c r="EA502" s="123"/>
      <c r="EB502" s="123"/>
      <c r="EC502" s="123"/>
      <c r="ED502" s="123"/>
      <c r="EE502" s="123"/>
      <c r="EF502" s="123"/>
      <c r="EG502" s="123"/>
      <c r="EH502" s="123"/>
      <c r="EI502" s="123"/>
      <c r="EJ502" s="123"/>
      <c r="EK502" s="123"/>
      <c r="EL502" s="123"/>
      <c r="EM502" s="123"/>
      <c r="EN502" s="123"/>
      <c r="EO502" s="123"/>
      <c r="EP502" s="123"/>
      <c r="EQ502" s="123"/>
      <c r="ER502" s="123"/>
      <c r="ES502" s="123"/>
      <c r="ET502" s="123"/>
      <c r="EU502" s="123"/>
      <c r="EV502" s="123"/>
      <c r="EW502" s="123"/>
      <c r="EX502" s="123"/>
      <c r="EY502" s="123"/>
      <c r="EZ502" s="123"/>
      <c r="FA502" s="123"/>
      <c r="FB502" s="123"/>
      <c r="FC502" s="123"/>
      <c r="FD502" s="123"/>
      <c r="FE502" s="123"/>
      <c r="FF502" s="123"/>
      <c r="FG502" s="123"/>
      <c r="FH502" s="123"/>
      <c r="FI502" s="123"/>
      <c r="FJ502" s="123"/>
      <c r="FK502" s="123"/>
      <c r="FL502" s="123"/>
      <c r="FM502" s="123"/>
      <c r="FN502" s="123"/>
      <c r="FO502" s="123"/>
      <c r="FP502" s="123"/>
      <c r="FQ502" s="123"/>
      <c r="FR502" s="123"/>
      <c r="FS502" s="123"/>
      <c r="FT502" s="123"/>
      <c r="FU502" s="123"/>
      <c r="FV502" s="123"/>
      <c r="FW502" s="123"/>
      <c r="FX502" s="123"/>
      <c r="FY502" s="123"/>
      <c r="FZ502" s="123"/>
      <c r="GA502" s="123"/>
      <c r="GB502" s="123"/>
      <c r="GC502" s="123"/>
      <c r="GD502" s="123"/>
      <c r="GE502" s="123"/>
      <c r="GF502" s="123"/>
      <c r="GG502" s="123"/>
      <c r="GH502" s="123"/>
      <c r="GI502" s="123"/>
      <c r="GJ502" s="123"/>
      <c r="GK502" s="123"/>
      <c r="GL502" s="123"/>
      <c r="GM502" s="123"/>
      <c r="GN502" s="123"/>
      <c r="GO502" s="123"/>
      <c r="GP502" s="123"/>
      <c r="GQ502" s="123"/>
      <c r="GR502" s="123"/>
      <c r="GS502" s="123"/>
      <c r="GT502" s="123"/>
      <c r="GU502" s="123"/>
      <c r="GV502" s="123"/>
      <c r="GW502" s="123"/>
      <c r="GX502" s="123"/>
      <c r="GY502" s="123"/>
      <c r="GZ502" s="123"/>
      <c r="HA502" s="123"/>
      <c r="HB502" s="123"/>
      <c r="HC502" s="123"/>
      <c r="HD502" s="123"/>
      <c r="HE502" s="123"/>
      <c r="HF502" s="123"/>
      <c r="HG502" s="123"/>
      <c r="HH502" s="123"/>
      <c r="HI502" s="123"/>
      <c r="HJ502" s="123"/>
      <c r="HK502" s="123"/>
      <c r="HL502" s="123"/>
      <c r="HM502" s="123"/>
      <c r="HN502" s="123"/>
      <c r="HO502" s="123"/>
      <c r="HP502" s="123"/>
      <c r="HQ502" s="123"/>
      <c r="HR502" s="123"/>
      <c r="HS502" s="123"/>
      <c r="HT502" s="123"/>
      <c r="HU502" s="123"/>
      <c r="HV502" s="123"/>
      <c r="HW502" s="123"/>
      <c r="HX502" s="123"/>
      <c r="HY502" s="123"/>
      <c r="HZ502" s="123"/>
      <c r="IA502" s="123"/>
      <c r="IB502" s="123"/>
      <c r="IC502" s="123"/>
      <c r="ID502" s="123"/>
      <c r="IE502" s="123"/>
      <c r="IF502" s="123"/>
      <c r="IG502" s="123"/>
      <c r="IH502" s="123"/>
      <c r="II502" s="123"/>
      <c r="IJ502" s="123"/>
      <c r="IK502" s="123"/>
      <c r="IL502" s="123"/>
      <c r="IM502" s="123"/>
      <c r="IN502" s="123"/>
      <c r="IO502" s="123"/>
      <c r="IP502" s="123"/>
      <c r="IQ502" s="123"/>
      <c r="IR502" s="123"/>
      <c r="IS502" s="123"/>
      <c r="IT502" s="123"/>
      <c r="IU502" s="123"/>
    </row>
    <row r="503" spans="1:255" s="124" customFormat="1" ht="27" customHeight="1">
      <c r="A503" s="152"/>
      <c r="B503" s="757"/>
      <c r="C503" s="231" t="s">
        <v>662</v>
      </c>
      <c r="D503" s="227"/>
      <c r="E503" s="212"/>
      <c r="F503" s="123"/>
      <c r="G503" s="123"/>
      <c r="H503" s="401"/>
      <c r="I503" s="123"/>
      <c r="J503" s="123"/>
      <c r="K503" s="123"/>
      <c r="L503" s="123"/>
      <c r="M503" s="123"/>
      <c r="N503" s="123"/>
      <c r="O503" s="123"/>
      <c r="P503" s="123"/>
      <c r="Q503" s="123"/>
      <c r="R503" s="123"/>
      <c r="S503" s="123"/>
      <c r="T503" s="123"/>
      <c r="U503" s="123"/>
      <c r="V503" s="123"/>
      <c r="W503" s="123"/>
      <c r="X503" s="123"/>
      <c r="Y503" s="123"/>
      <c r="Z503" s="123"/>
      <c r="AA503" s="123"/>
      <c r="AB503" s="123"/>
      <c r="AC503" s="123"/>
      <c r="AD503" s="123"/>
      <c r="AE503" s="123"/>
      <c r="AF503" s="123"/>
      <c r="AG503" s="123"/>
      <c r="AH503" s="123"/>
      <c r="AI503" s="123"/>
      <c r="AJ503" s="123"/>
      <c r="AK503" s="123"/>
      <c r="AL503" s="123"/>
      <c r="AM503" s="123"/>
      <c r="AN503" s="123"/>
      <c r="AO503" s="123"/>
      <c r="AP503" s="123"/>
      <c r="AQ503" s="123"/>
      <c r="AR503" s="123"/>
      <c r="AS503" s="123"/>
      <c r="AT503" s="123"/>
      <c r="AU503" s="123"/>
      <c r="AV503" s="123"/>
      <c r="AW503" s="123"/>
      <c r="AX503" s="123"/>
      <c r="AY503" s="123"/>
      <c r="AZ503" s="123"/>
      <c r="BA503" s="123"/>
      <c r="BB503" s="123"/>
      <c r="BC503" s="123"/>
      <c r="BD503" s="123"/>
      <c r="BE503" s="123"/>
      <c r="BF503" s="123"/>
      <c r="BG503" s="123"/>
      <c r="BH503" s="123"/>
      <c r="BI503" s="123"/>
      <c r="BJ503" s="123"/>
      <c r="BK503" s="123"/>
      <c r="BL503" s="123"/>
      <c r="BM503" s="123"/>
      <c r="BN503" s="123"/>
      <c r="BO503" s="123"/>
      <c r="BP503" s="123"/>
      <c r="BQ503" s="123"/>
      <c r="BR503" s="123"/>
      <c r="BS503" s="123"/>
      <c r="BT503" s="123"/>
      <c r="BU503" s="123"/>
      <c r="BV503" s="123"/>
      <c r="BW503" s="123"/>
      <c r="BX503" s="123"/>
      <c r="BY503" s="123"/>
      <c r="BZ503" s="123"/>
      <c r="CA503" s="123"/>
      <c r="CB503" s="123"/>
      <c r="CC503" s="123"/>
      <c r="CD503" s="123"/>
      <c r="CE503" s="123"/>
      <c r="CF503" s="123"/>
      <c r="CG503" s="123"/>
      <c r="CH503" s="123"/>
      <c r="CI503" s="123"/>
      <c r="CJ503" s="123"/>
      <c r="CK503" s="123"/>
      <c r="CL503" s="123"/>
      <c r="CM503" s="123"/>
      <c r="CN503" s="123"/>
      <c r="CO503" s="123"/>
      <c r="CP503" s="123"/>
      <c r="CQ503" s="123"/>
      <c r="CR503" s="123"/>
      <c r="CS503" s="123"/>
      <c r="CT503" s="123"/>
      <c r="CU503" s="123"/>
      <c r="CV503" s="123"/>
      <c r="CW503" s="123"/>
      <c r="CX503" s="123"/>
      <c r="CY503" s="123"/>
      <c r="CZ503" s="123"/>
      <c r="DA503" s="123"/>
      <c r="DB503" s="123"/>
      <c r="DC503" s="123"/>
      <c r="DD503" s="123"/>
      <c r="DE503" s="123"/>
      <c r="DF503" s="123"/>
      <c r="DG503" s="123"/>
      <c r="DH503" s="123"/>
      <c r="DI503" s="123"/>
      <c r="DJ503" s="123"/>
      <c r="DK503" s="123"/>
      <c r="DL503" s="123"/>
      <c r="DM503" s="123"/>
      <c r="DN503" s="123"/>
      <c r="DO503" s="123"/>
      <c r="DP503" s="123"/>
      <c r="DQ503" s="123"/>
      <c r="DR503" s="123"/>
      <c r="DS503" s="123"/>
      <c r="DT503" s="123"/>
      <c r="DU503" s="123"/>
      <c r="DV503" s="123"/>
      <c r="DW503" s="123"/>
      <c r="DX503" s="123"/>
      <c r="DY503" s="123"/>
      <c r="DZ503" s="123"/>
      <c r="EA503" s="123"/>
      <c r="EB503" s="123"/>
      <c r="EC503" s="123"/>
      <c r="ED503" s="123"/>
      <c r="EE503" s="123"/>
      <c r="EF503" s="123"/>
      <c r="EG503" s="123"/>
      <c r="EH503" s="123"/>
      <c r="EI503" s="123"/>
      <c r="EJ503" s="123"/>
      <c r="EK503" s="123"/>
      <c r="EL503" s="123"/>
      <c r="EM503" s="123"/>
      <c r="EN503" s="123"/>
      <c r="EO503" s="123"/>
      <c r="EP503" s="123"/>
      <c r="EQ503" s="123"/>
      <c r="ER503" s="123"/>
      <c r="ES503" s="123"/>
      <c r="ET503" s="123"/>
      <c r="EU503" s="123"/>
      <c r="EV503" s="123"/>
      <c r="EW503" s="123"/>
      <c r="EX503" s="123"/>
      <c r="EY503" s="123"/>
      <c r="EZ503" s="123"/>
      <c r="FA503" s="123"/>
      <c r="FB503" s="123"/>
      <c r="FC503" s="123"/>
      <c r="FD503" s="123"/>
      <c r="FE503" s="123"/>
      <c r="FF503" s="123"/>
      <c r="FG503" s="123"/>
      <c r="FH503" s="123"/>
      <c r="FI503" s="123"/>
      <c r="FJ503" s="123"/>
      <c r="FK503" s="123"/>
      <c r="FL503" s="123"/>
      <c r="FM503" s="123"/>
      <c r="FN503" s="123"/>
      <c r="FO503" s="123"/>
      <c r="FP503" s="123"/>
      <c r="FQ503" s="123"/>
      <c r="FR503" s="123"/>
      <c r="FS503" s="123"/>
      <c r="FT503" s="123"/>
      <c r="FU503" s="123"/>
      <c r="FV503" s="123"/>
      <c r="FW503" s="123"/>
      <c r="FX503" s="123"/>
      <c r="FY503" s="123"/>
      <c r="FZ503" s="123"/>
      <c r="GA503" s="123"/>
      <c r="GB503" s="123"/>
      <c r="GC503" s="123"/>
      <c r="GD503" s="123"/>
      <c r="GE503" s="123"/>
      <c r="GF503" s="123"/>
      <c r="GG503" s="123"/>
      <c r="GH503" s="123"/>
      <c r="GI503" s="123"/>
      <c r="GJ503" s="123"/>
      <c r="GK503" s="123"/>
      <c r="GL503" s="123"/>
      <c r="GM503" s="123"/>
      <c r="GN503" s="123"/>
      <c r="GO503" s="123"/>
      <c r="GP503" s="123"/>
      <c r="GQ503" s="123"/>
      <c r="GR503" s="123"/>
      <c r="GS503" s="123"/>
      <c r="GT503" s="123"/>
      <c r="GU503" s="123"/>
      <c r="GV503" s="123"/>
      <c r="GW503" s="123"/>
      <c r="GX503" s="123"/>
      <c r="GY503" s="123"/>
      <c r="GZ503" s="123"/>
      <c r="HA503" s="123"/>
      <c r="HB503" s="123"/>
      <c r="HC503" s="123"/>
      <c r="HD503" s="123"/>
      <c r="HE503" s="123"/>
      <c r="HF503" s="123"/>
      <c r="HG503" s="123"/>
      <c r="HH503" s="123"/>
      <c r="HI503" s="123"/>
      <c r="HJ503" s="123"/>
      <c r="HK503" s="123"/>
      <c r="HL503" s="123"/>
      <c r="HM503" s="123"/>
      <c r="HN503" s="123"/>
      <c r="HO503" s="123"/>
      <c r="HP503" s="123"/>
      <c r="HQ503" s="123"/>
      <c r="HR503" s="123"/>
      <c r="HS503" s="123"/>
      <c r="HT503" s="123"/>
      <c r="HU503" s="123"/>
      <c r="HV503" s="123"/>
      <c r="HW503" s="123"/>
      <c r="HX503" s="123"/>
      <c r="HY503" s="123"/>
      <c r="HZ503" s="123"/>
      <c r="IA503" s="123"/>
      <c r="IB503" s="123"/>
      <c r="IC503" s="123"/>
      <c r="ID503" s="123"/>
      <c r="IE503" s="123"/>
      <c r="IF503" s="123"/>
      <c r="IG503" s="123"/>
      <c r="IH503" s="123"/>
      <c r="II503" s="123"/>
      <c r="IJ503" s="123"/>
      <c r="IK503" s="123"/>
      <c r="IL503" s="123"/>
      <c r="IM503" s="123"/>
      <c r="IN503" s="123"/>
      <c r="IO503" s="123"/>
      <c r="IP503" s="123"/>
      <c r="IQ503" s="123"/>
      <c r="IR503" s="123"/>
      <c r="IS503" s="123"/>
      <c r="IT503" s="123"/>
      <c r="IU503" s="123"/>
    </row>
    <row r="504" spans="1:255" s="124" customFormat="1" ht="27" customHeight="1">
      <c r="A504" s="155"/>
      <c r="B504" s="757"/>
      <c r="C504" s="231" t="s">
        <v>663</v>
      </c>
      <c r="D504" s="227"/>
      <c r="E504" s="212"/>
      <c r="F504" s="123"/>
      <c r="G504" s="123"/>
      <c r="H504" s="401"/>
      <c r="I504" s="123"/>
      <c r="J504" s="123"/>
      <c r="K504" s="123"/>
      <c r="L504" s="123"/>
      <c r="M504" s="123"/>
      <c r="N504" s="123"/>
      <c r="O504" s="123"/>
      <c r="P504" s="123"/>
      <c r="Q504" s="123"/>
      <c r="R504" s="123"/>
      <c r="S504" s="123"/>
      <c r="T504" s="123"/>
      <c r="U504" s="123"/>
      <c r="V504" s="123"/>
      <c r="W504" s="123"/>
      <c r="X504" s="123"/>
      <c r="Y504" s="123"/>
      <c r="Z504" s="123"/>
      <c r="AA504" s="123"/>
      <c r="AB504" s="123"/>
      <c r="AC504" s="123"/>
      <c r="AD504" s="123"/>
      <c r="AE504" s="123"/>
      <c r="AF504" s="123"/>
      <c r="AG504" s="123"/>
      <c r="AH504" s="123"/>
      <c r="AI504" s="123"/>
      <c r="AJ504" s="123"/>
      <c r="AK504" s="123"/>
      <c r="AL504" s="123"/>
      <c r="AM504" s="123"/>
      <c r="AN504" s="123"/>
      <c r="AO504" s="123"/>
      <c r="AP504" s="123"/>
      <c r="AQ504" s="123"/>
      <c r="AR504" s="123"/>
      <c r="AS504" s="123"/>
      <c r="AT504" s="123"/>
      <c r="AU504" s="123"/>
      <c r="AV504" s="123"/>
      <c r="AW504" s="123"/>
      <c r="AX504" s="123"/>
      <c r="AY504" s="123"/>
      <c r="AZ504" s="123"/>
      <c r="BA504" s="123"/>
      <c r="BB504" s="123"/>
      <c r="BC504" s="123"/>
      <c r="BD504" s="123"/>
      <c r="BE504" s="123"/>
      <c r="BF504" s="123"/>
      <c r="BG504" s="123"/>
      <c r="BH504" s="123"/>
      <c r="BI504" s="123"/>
      <c r="BJ504" s="123"/>
      <c r="BK504" s="123"/>
      <c r="BL504" s="123"/>
      <c r="BM504" s="123"/>
      <c r="BN504" s="123"/>
      <c r="BO504" s="123"/>
      <c r="BP504" s="123"/>
      <c r="BQ504" s="123"/>
      <c r="BR504" s="123"/>
      <c r="BS504" s="123"/>
      <c r="BT504" s="123"/>
      <c r="BU504" s="123"/>
      <c r="BV504" s="123"/>
      <c r="BW504" s="123"/>
      <c r="BX504" s="123"/>
      <c r="BY504" s="123"/>
      <c r="BZ504" s="123"/>
      <c r="CA504" s="123"/>
      <c r="CB504" s="123"/>
      <c r="CC504" s="123"/>
      <c r="CD504" s="123"/>
      <c r="CE504" s="123"/>
      <c r="CF504" s="123"/>
      <c r="CG504" s="123"/>
      <c r="CH504" s="123"/>
      <c r="CI504" s="123"/>
      <c r="CJ504" s="123"/>
      <c r="CK504" s="123"/>
      <c r="CL504" s="123"/>
      <c r="CM504" s="123"/>
      <c r="CN504" s="123"/>
      <c r="CO504" s="123"/>
      <c r="CP504" s="123"/>
      <c r="CQ504" s="123"/>
      <c r="CR504" s="123"/>
      <c r="CS504" s="123"/>
      <c r="CT504" s="123"/>
      <c r="CU504" s="123"/>
      <c r="CV504" s="123"/>
      <c r="CW504" s="123"/>
      <c r="CX504" s="123"/>
      <c r="CY504" s="123"/>
      <c r="CZ504" s="123"/>
      <c r="DA504" s="123"/>
      <c r="DB504" s="123"/>
      <c r="DC504" s="123"/>
      <c r="DD504" s="123"/>
      <c r="DE504" s="123"/>
      <c r="DF504" s="123"/>
      <c r="DG504" s="123"/>
      <c r="DH504" s="123"/>
      <c r="DI504" s="123"/>
      <c r="DJ504" s="123"/>
      <c r="DK504" s="123"/>
      <c r="DL504" s="123"/>
      <c r="DM504" s="123"/>
      <c r="DN504" s="123"/>
      <c r="DO504" s="123"/>
      <c r="DP504" s="123"/>
      <c r="DQ504" s="123"/>
      <c r="DR504" s="123"/>
      <c r="DS504" s="123"/>
      <c r="DT504" s="123"/>
      <c r="DU504" s="123"/>
      <c r="DV504" s="123"/>
      <c r="DW504" s="123"/>
      <c r="DX504" s="123"/>
      <c r="DY504" s="123"/>
      <c r="DZ504" s="123"/>
      <c r="EA504" s="123"/>
      <c r="EB504" s="123"/>
      <c r="EC504" s="123"/>
      <c r="ED504" s="123"/>
      <c r="EE504" s="123"/>
      <c r="EF504" s="123"/>
      <c r="EG504" s="123"/>
      <c r="EH504" s="123"/>
      <c r="EI504" s="123"/>
      <c r="EJ504" s="123"/>
      <c r="EK504" s="123"/>
      <c r="EL504" s="123"/>
      <c r="EM504" s="123"/>
      <c r="EN504" s="123"/>
      <c r="EO504" s="123"/>
      <c r="EP504" s="123"/>
      <c r="EQ504" s="123"/>
      <c r="ER504" s="123"/>
      <c r="ES504" s="123"/>
      <c r="ET504" s="123"/>
      <c r="EU504" s="123"/>
      <c r="EV504" s="123"/>
      <c r="EW504" s="123"/>
      <c r="EX504" s="123"/>
      <c r="EY504" s="123"/>
      <c r="EZ504" s="123"/>
      <c r="FA504" s="123"/>
      <c r="FB504" s="123"/>
      <c r="FC504" s="123"/>
      <c r="FD504" s="123"/>
      <c r="FE504" s="123"/>
      <c r="FF504" s="123"/>
      <c r="FG504" s="123"/>
      <c r="FH504" s="123"/>
      <c r="FI504" s="123"/>
      <c r="FJ504" s="123"/>
      <c r="FK504" s="123"/>
      <c r="FL504" s="123"/>
      <c r="FM504" s="123"/>
      <c r="FN504" s="123"/>
      <c r="FO504" s="123"/>
      <c r="FP504" s="123"/>
      <c r="FQ504" s="123"/>
      <c r="FR504" s="123"/>
      <c r="FS504" s="123"/>
      <c r="FT504" s="123"/>
      <c r="FU504" s="123"/>
      <c r="FV504" s="123"/>
      <c r="FW504" s="123"/>
      <c r="FX504" s="123"/>
      <c r="FY504" s="123"/>
      <c r="FZ504" s="123"/>
      <c r="GA504" s="123"/>
      <c r="GB504" s="123"/>
      <c r="GC504" s="123"/>
      <c r="GD504" s="123"/>
      <c r="GE504" s="123"/>
      <c r="GF504" s="123"/>
      <c r="GG504" s="123"/>
      <c r="GH504" s="123"/>
      <c r="GI504" s="123"/>
      <c r="GJ504" s="123"/>
      <c r="GK504" s="123"/>
      <c r="GL504" s="123"/>
      <c r="GM504" s="123"/>
      <c r="GN504" s="123"/>
      <c r="GO504" s="123"/>
      <c r="GP504" s="123"/>
      <c r="GQ504" s="123"/>
      <c r="GR504" s="123"/>
      <c r="GS504" s="123"/>
      <c r="GT504" s="123"/>
      <c r="GU504" s="123"/>
      <c r="GV504" s="123"/>
      <c r="GW504" s="123"/>
      <c r="GX504" s="123"/>
      <c r="GY504" s="123"/>
      <c r="GZ504" s="123"/>
      <c r="HA504" s="123"/>
      <c r="HB504" s="123"/>
      <c r="HC504" s="123"/>
      <c r="HD504" s="123"/>
      <c r="HE504" s="123"/>
      <c r="HF504" s="123"/>
      <c r="HG504" s="123"/>
      <c r="HH504" s="123"/>
      <c r="HI504" s="123"/>
      <c r="HJ504" s="123"/>
      <c r="HK504" s="123"/>
      <c r="HL504" s="123"/>
      <c r="HM504" s="123"/>
      <c r="HN504" s="123"/>
      <c r="HO504" s="123"/>
      <c r="HP504" s="123"/>
      <c r="HQ504" s="123"/>
      <c r="HR504" s="123"/>
      <c r="HS504" s="123"/>
      <c r="HT504" s="123"/>
      <c r="HU504" s="123"/>
      <c r="HV504" s="123"/>
      <c r="HW504" s="123"/>
      <c r="HX504" s="123"/>
      <c r="HY504" s="123"/>
      <c r="HZ504" s="123"/>
      <c r="IA504" s="123"/>
      <c r="IB504" s="123"/>
      <c r="IC504" s="123"/>
      <c r="ID504" s="123"/>
      <c r="IE504" s="123"/>
      <c r="IF504" s="123"/>
      <c r="IG504" s="123"/>
      <c r="IH504" s="123"/>
      <c r="II504" s="123"/>
      <c r="IJ504" s="123"/>
      <c r="IK504" s="123"/>
      <c r="IL504" s="123"/>
      <c r="IM504" s="123"/>
      <c r="IN504" s="123"/>
      <c r="IO504" s="123"/>
      <c r="IP504" s="123"/>
      <c r="IQ504" s="123"/>
      <c r="IR504" s="123"/>
      <c r="IS504" s="123"/>
      <c r="IT504" s="123"/>
      <c r="IU504" s="123"/>
    </row>
    <row r="505" spans="1:255" s="124" customFormat="1" ht="27" customHeight="1" thickBot="1">
      <c r="A505" s="155"/>
      <c r="B505" s="757"/>
      <c r="C505" s="173" t="s">
        <v>13</v>
      </c>
      <c r="D505" s="144"/>
      <c r="E505" s="210"/>
      <c r="F505" s="123"/>
      <c r="G505" s="123"/>
      <c r="H505" s="401"/>
      <c r="I505" s="123"/>
      <c r="J505" s="123"/>
      <c r="K505" s="123"/>
      <c r="L505" s="123"/>
      <c r="M505" s="123"/>
      <c r="N505" s="123"/>
      <c r="O505" s="123"/>
      <c r="P505" s="123"/>
      <c r="Q505" s="123"/>
      <c r="R505" s="123"/>
      <c r="S505" s="123"/>
      <c r="T505" s="123"/>
      <c r="U505" s="123"/>
      <c r="V505" s="123"/>
      <c r="W505" s="123"/>
      <c r="X505" s="123"/>
      <c r="Y505" s="123"/>
      <c r="Z505" s="123"/>
      <c r="AA505" s="123"/>
      <c r="AB505" s="123"/>
      <c r="AC505" s="123"/>
      <c r="AD505" s="123"/>
      <c r="AE505" s="123"/>
      <c r="AF505" s="123"/>
      <c r="AG505" s="123"/>
      <c r="AH505" s="123"/>
      <c r="AI505" s="123"/>
      <c r="AJ505" s="123"/>
      <c r="AK505" s="123"/>
      <c r="AL505" s="123"/>
      <c r="AM505" s="123"/>
      <c r="AN505" s="123"/>
      <c r="AO505" s="123"/>
      <c r="AP505" s="123"/>
      <c r="AQ505" s="123"/>
      <c r="AR505" s="123"/>
      <c r="AS505" s="123"/>
      <c r="AT505" s="123"/>
      <c r="AU505" s="123"/>
      <c r="AV505" s="123"/>
      <c r="AW505" s="123"/>
      <c r="AX505" s="123"/>
      <c r="AY505" s="123"/>
      <c r="AZ505" s="123"/>
      <c r="BA505" s="123"/>
      <c r="BB505" s="123"/>
      <c r="BC505" s="123"/>
      <c r="BD505" s="123"/>
      <c r="BE505" s="123"/>
      <c r="BF505" s="123"/>
      <c r="BG505" s="123"/>
      <c r="BH505" s="123"/>
      <c r="BI505" s="123"/>
      <c r="BJ505" s="123"/>
      <c r="BK505" s="123"/>
      <c r="BL505" s="123"/>
      <c r="BM505" s="123"/>
      <c r="BN505" s="123"/>
      <c r="BO505" s="123"/>
      <c r="BP505" s="123"/>
      <c r="BQ505" s="123"/>
      <c r="BR505" s="123"/>
      <c r="BS505" s="123"/>
      <c r="BT505" s="123"/>
      <c r="BU505" s="123"/>
      <c r="BV505" s="123"/>
      <c r="BW505" s="123"/>
      <c r="BX505" s="123"/>
      <c r="BY505" s="123"/>
      <c r="BZ505" s="123"/>
      <c r="CA505" s="123"/>
      <c r="CB505" s="123"/>
      <c r="CC505" s="123"/>
      <c r="CD505" s="123"/>
      <c r="CE505" s="123"/>
      <c r="CF505" s="123"/>
      <c r="CG505" s="123"/>
      <c r="CH505" s="123"/>
      <c r="CI505" s="123"/>
      <c r="CJ505" s="123"/>
      <c r="CK505" s="123"/>
      <c r="CL505" s="123"/>
      <c r="CM505" s="123"/>
      <c r="CN505" s="123"/>
      <c r="CO505" s="123"/>
      <c r="CP505" s="123"/>
      <c r="CQ505" s="123"/>
      <c r="CR505" s="123"/>
      <c r="CS505" s="123"/>
      <c r="CT505" s="123"/>
      <c r="CU505" s="123"/>
      <c r="CV505" s="123"/>
      <c r="CW505" s="123"/>
      <c r="CX505" s="123"/>
      <c r="CY505" s="123"/>
      <c r="CZ505" s="123"/>
      <c r="DA505" s="123"/>
      <c r="DB505" s="123"/>
      <c r="DC505" s="123"/>
      <c r="DD505" s="123"/>
      <c r="DE505" s="123"/>
      <c r="DF505" s="123"/>
      <c r="DG505" s="123"/>
      <c r="DH505" s="123"/>
      <c r="DI505" s="123"/>
      <c r="DJ505" s="123"/>
      <c r="DK505" s="123"/>
      <c r="DL505" s="123"/>
      <c r="DM505" s="123"/>
      <c r="DN505" s="123"/>
      <c r="DO505" s="123"/>
      <c r="DP505" s="123"/>
      <c r="DQ505" s="123"/>
      <c r="DR505" s="123"/>
      <c r="DS505" s="123"/>
      <c r="DT505" s="123"/>
      <c r="DU505" s="123"/>
      <c r="DV505" s="123"/>
      <c r="DW505" s="123"/>
      <c r="DX505" s="123"/>
      <c r="DY505" s="123"/>
      <c r="DZ505" s="123"/>
      <c r="EA505" s="123"/>
      <c r="EB505" s="123"/>
      <c r="EC505" s="123"/>
      <c r="ED505" s="123"/>
      <c r="EE505" s="123"/>
      <c r="EF505" s="123"/>
      <c r="EG505" s="123"/>
      <c r="EH505" s="123"/>
      <c r="EI505" s="123"/>
      <c r="EJ505" s="123"/>
      <c r="EK505" s="123"/>
      <c r="EL505" s="123"/>
      <c r="EM505" s="123"/>
      <c r="EN505" s="123"/>
      <c r="EO505" s="123"/>
      <c r="EP505" s="123"/>
      <c r="EQ505" s="123"/>
      <c r="ER505" s="123"/>
      <c r="ES505" s="123"/>
      <c r="ET505" s="123"/>
      <c r="EU505" s="123"/>
      <c r="EV505" s="123"/>
      <c r="EW505" s="123"/>
      <c r="EX505" s="123"/>
      <c r="EY505" s="123"/>
      <c r="EZ505" s="123"/>
      <c r="FA505" s="123"/>
      <c r="FB505" s="123"/>
      <c r="FC505" s="123"/>
      <c r="FD505" s="123"/>
      <c r="FE505" s="123"/>
      <c r="FF505" s="123"/>
      <c r="FG505" s="123"/>
      <c r="FH505" s="123"/>
      <c r="FI505" s="123"/>
      <c r="FJ505" s="123"/>
      <c r="FK505" s="123"/>
      <c r="FL505" s="123"/>
      <c r="FM505" s="123"/>
      <c r="FN505" s="123"/>
      <c r="FO505" s="123"/>
      <c r="FP505" s="123"/>
      <c r="FQ505" s="123"/>
      <c r="FR505" s="123"/>
      <c r="FS505" s="123"/>
      <c r="FT505" s="123"/>
      <c r="FU505" s="123"/>
      <c r="FV505" s="123"/>
      <c r="FW505" s="123"/>
      <c r="FX505" s="123"/>
      <c r="FY505" s="123"/>
      <c r="FZ505" s="123"/>
      <c r="GA505" s="123"/>
      <c r="GB505" s="123"/>
      <c r="GC505" s="123"/>
      <c r="GD505" s="123"/>
      <c r="GE505" s="123"/>
      <c r="GF505" s="123"/>
      <c r="GG505" s="123"/>
      <c r="GH505" s="123"/>
      <c r="GI505" s="123"/>
      <c r="GJ505" s="123"/>
      <c r="GK505" s="123"/>
      <c r="GL505" s="123"/>
      <c r="GM505" s="123"/>
      <c r="GN505" s="123"/>
      <c r="GO505" s="123"/>
      <c r="GP505" s="123"/>
      <c r="GQ505" s="123"/>
      <c r="GR505" s="123"/>
      <c r="GS505" s="123"/>
      <c r="GT505" s="123"/>
      <c r="GU505" s="123"/>
      <c r="GV505" s="123"/>
      <c r="GW505" s="123"/>
      <c r="GX505" s="123"/>
      <c r="GY505" s="123"/>
      <c r="GZ505" s="123"/>
      <c r="HA505" s="123"/>
      <c r="HB505" s="123"/>
      <c r="HC505" s="123"/>
      <c r="HD505" s="123"/>
      <c r="HE505" s="123"/>
      <c r="HF505" s="123"/>
      <c r="HG505" s="123"/>
      <c r="HH505" s="123"/>
      <c r="HI505" s="123"/>
      <c r="HJ505" s="123"/>
      <c r="HK505" s="123"/>
      <c r="HL505" s="123"/>
      <c r="HM505" s="123"/>
      <c r="HN505" s="123"/>
      <c r="HO505" s="123"/>
      <c r="HP505" s="123"/>
      <c r="HQ505" s="123"/>
      <c r="HR505" s="123"/>
      <c r="HS505" s="123"/>
      <c r="HT505" s="123"/>
      <c r="HU505" s="123"/>
      <c r="HV505" s="123"/>
      <c r="HW505" s="123"/>
      <c r="HX505" s="123"/>
      <c r="HY505" s="123"/>
      <c r="HZ505" s="123"/>
      <c r="IA505" s="123"/>
      <c r="IB505" s="123"/>
      <c r="IC505" s="123"/>
      <c r="ID505" s="123"/>
      <c r="IE505" s="123"/>
      <c r="IF505" s="123"/>
      <c r="IG505" s="123"/>
      <c r="IH505" s="123"/>
      <c r="II505" s="123"/>
      <c r="IJ505" s="123"/>
      <c r="IK505" s="123"/>
      <c r="IL505" s="123"/>
      <c r="IM505" s="123"/>
      <c r="IN505" s="123"/>
      <c r="IO505" s="123"/>
      <c r="IP505" s="123"/>
      <c r="IQ505" s="123"/>
      <c r="IR505" s="123"/>
      <c r="IS505" s="123"/>
      <c r="IT505" s="123"/>
      <c r="IU505" s="123"/>
    </row>
    <row r="506" spans="1:255" s="124" customFormat="1" ht="27.9" customHeight="1" thickBot="1">
      <c r="A506" s="152"/>
      <c r="B506" s="367" t="str">
        <f>IF(E506="error","問１３の合計と異なります","")</f>
        <v/>
      </c>
      <c r="C506" s="145" t="s">
        <v>334</v>
      </c>
      <c r="D506" s="146"/>
      <c r="E506" s="442">
        <f>IF(SUM(E497:E505)=E146,SUM(E497:E505),"error")</f>
        <v>0</v>
      </c>
      <c r="F506" s="123"/>
      <c r="G506" s="123"/>
      <c r="H506" s="401"/>
      <c r="I506" s="424">
        <f>SUM($E$497:$E$505)</f>
        <v>0</v>
      </c>
      <c r="J506" s="123"/>
      <c r="K506" s="123"/>
      <c r="L506" s="123"/>
      <c r="M506" s="123"/>
      <c r="N506" s="123"/>
      <c r="O506" s="123"/>
      <c r="P506" s="123"/>
      <c r="Q506" s="123"/>
      <c r="R506" s="123"/>
      <c r="S506" s="123"/>
      <c r="T506" s="123"/>
      <c r="U506" s="123"/>
      <c r="V506" s="123"/>
      <c r="W506" s="123"/>
      <c r="X506" s="123"/>
      <c r="Y506" s="123"/>
      <c r="Z506" s="123"/>
      <c r="AA506" s="123"/>
      <c r="AB506" s="123"/>
      <c r="AC506" s="123"/>
      <c r="AD506" s="123"/>
      <c r="AE506" s="123"/>
      <c r="AF506" s="123"/>
      <c r="AG506" s="123"/>
      <c r="AH506" s="123"/>
      <c r="AI506" s="123"/>
      <c r="AJ506" s="123"/>
      <c r="AK506" s="123"/>
      <c r="AL506" s="123"/>
      <c r="AM506" s="123"/>
      <c r="AN506" s="123"/>
      <c r="AO506" s="123"/>
      <c r="AP506" s="123"/>
      <c r="AQ506" s="123"/>
      <c r="AR506" s="123"/>
      <c r="AS506" s="123"/>
      <c r="AT506" s="123"/>
      <c r="AU506" s="123"/>
      <c r="AV506" s="123"/>
      <c r="AW506" s="123"/>
      <c r="AX506" s="123"/>
      <c r="AY506" s="123"/>
      <c r="AZ506" s="123"/>
      <c r="BA506" s="123"/>
      <c r="BB506" s="123"/>
      <c r="BC506" s="123"/>
      <c r="BD506" s="123"/>
      <c r="BE506" s="123"/>
      <c r="BF506" s="123"/>
      <c r="BG506" s="123"/>
      <c r="BH506" s="123"/>
      <c r="BI506" s="123"/>
      <c r="BJ506" s="123"/>
      <c r="BK506" s="123"/>
      <c r="BL506" s="123"/>
      <c r="BM506" s="123"/>
      <c r="BN506" s="123"/>
      <c r="BO506" s="123"/>
      <c r="BP506" s="123"/>
      <c r="BQ506" s="123"/>
      <c r="BR506" s="123"/>
      <c r="BS506" s="123"/>
      <c r="BT506" s="123"/>
      <c r="BU506" s="123"/>
      <c r="BV506" s="123"/>
      <c r="BW506" s="123"/>
      <c r="BX506" s="123"/>
      <c r="BY506" s="123"/>
      <c r="BZ506" s="123"/>
      <c r="CA506" s="123"/>
      <c r="CB506" s="123"/>
      <c r="CC506" s="123"/>
      <c r="CD506" s="123"/>
      <c r="CE506" s="123"/>
      <c r="CF506" s="123"/>
      <c r="CG506" s="123"/>
      <c r="CH506" s="123"/>
      <c r="CI506" s="123"/>
      <c r="CJ506" s="123"/>
      <c r="CK506" s="123"/>
      <c r="CL506" s="123"/>
      <c r="CM506" s="123"/>
      <c r="CN506" s="123"/>
      <c r="CO506" s="123"/>
      <c r="CP506" s="123"/>
      <c r="CQ506" s="123"/>
      <c r="CR506" s="123"/>
      <c r="CS506" s="123"/>
      <c r="CT506" s="123"/>
      <c r="CU506" s="123"/>
      <c r="CV506" s="123"/>
      <c r="CW506" s="123"/>
      <c r="CX506" s="123"/>
      <c r="CY506" s="123"/>
      <c r="CZ506" s="123"/>
      <c r="DA506" s="123"/>
      <c r="DB506" s="123"/>
      <c r="DC506" s="123"/>
      <c r="DD506" s="123"/>
      <c r="DE506" s="123"/>
      <c r="DF506" s="123"/>
      <c r="DG506" s="123"/>
      <c r="DH506" s="123"/>
      <c r="DI506" s="123"/>
      <c r="DJ506" s="123"/>
      <c r="DK506" s="123"/>
      <c r="DL506" s="123"/>
      <c r="DM506" s="123"/>
      <c r="DN506" s="123"/>
      <c r="DO506" s="123"/>
      <c r="DP506" s="123"/>
      <c r="DQ506" s="123"/>
      <c r="DR506" s="123"/>
      <c r="DS506" s="123"/>
      <c r="DT506" s="123"/>
      <c r="DU506" s="123"/>
      <c r="DV506" s="123"/>
      <c r="DW506" s="123"/>
      <c r="DX506" s="123"/>
      <c r="DY506" s="123"/>
      <c r="DZ506" s="123"/>
      <c r="EA506" s="123"/>
      <c r="EB506" s="123"/>
      <c r="EC506" s="123"/>
      <c r="ED506" s="123"/>
      <c r="EE506" s="123"/>
      <c r="EF506" s="123"/>
      <c r="EG506" s="123"/>
      <c r="EH506" s="123"/>
      <c r="EI506" s="123"/>
      <c r="EJ506" s="123"/>
      <c r="EK506" s="123"/>
      <c r="EL506" s="123"/>
      <c r="EM506" s="123"/>
      <c r="EN506" s="123"/>
      <c r="EO506" s="123"/>
      <c r="EP506" s="123"/>
      <c r="EQ506" s="123"/>
      <c r="ER506" s="123"/>
      <c r="ES506" s="123"/>
      <c r="ET506" s="123"/>
      <c r="EU506" s="123"/>
      <c r="EV506" s="123"/>
      <c r="EW506" s="123"/>
      <c r="EX506" s="123"/>
      <c r="EY506" s="123"/>
      <c r="EZ506" s="123"/>
      <c r="FA506" s="123"/>
      <c r="FB506" s="123"/>
      <c r="FC506" s="123"/>
      <c r="FD506" s="123"/>
      <c r="FE506" s="123"/>
      <c r="FF506" s="123"/>
      <c r="FG506" s="123"/>
      <c r="FH506" s="123"/>
      <c r="FI506" s="123"/>
      <c r="FJ506" s="123"/>
      <c r="FK506" s="123"/>
      <c r="FL506" s="123"/>
      <c r="FM506" s="123"/>
      <c r="FN506" s="123"/>
      <c r="FO506" s="123"/>
      <c r="FP506" s="123"/>
      <c r="FQ506" s="123"/>
      <c r="FR506" s="123"/>
      <c r="FS506" s="123"/>
      <c r="FT506" s="123"/>
      <c r="FU506" s="123"/>
      <c r="FV506" s="123"/>
      <c r="FW506" s="123"/>
      <c r="FX506" s="123"/>
      <c r="FY506" s="123"/>
      <c r="FZ506" s="123"/>
      <c r="GA506" s="123"/>
      <c r="GB506" s="123"/>
      <c r="GC506" s="123"/>
      <c r="GD506" s="123"/>
      <c r="GE506" s="123"/>
      <c r="GF506" s="123"/>
      <c r="GG506" s="123"/>
      <c r="GH506" s="123"/>
      <c r="GI506" s="123"/>
      <c r="GJ506" s="123"/>
      <c r="GK506" s="123"/>
      <c r="GL506" s="123"/>
      <c r="GM506" s="123"/>
      <c r="GN506" s="123"/>
      <c r="GO506" s="123"/>
      <c r="GP506" s="123"/>
      <c r="GQ506" s="123"/>
      <c r="GR506" s="123"/>
      <c r="GS506" s="123"/>
      <c r="GT506" s="123"/>
      <c r="GU506" s="123"/>
      <c r="GV506" s="123"/>
      <c r="GW506" s="123"/>
      <c r="GX506" s="123"/>
      <c r="GY506" s="123"/>
      <c r="GZ506" s="123"/>
      <c r="HA506" s="123"/>
      <c r="HB506" s="123"/>
      <c r="HC506" s="123"/>
      <c r="HD506" s="123"/>
      <c r="HE506" s="123"/>
      <c r="HF506" s="123"/>
      <c r="HG506" s="123"/>
      <c r="HH506" s="123"/>
      <c r="HI506" s="123"/>
      <c r="HJ506" s="123"/>
      <c r="HK506" s="123"/>
      <c r="HL506" s="123"/>
      <c r="HM506" s="123"/>
      <c r="HN506" s="123"/>
      <c r="HO506" s="123"/>
      <c r="HP506" s="123"/>
      <c r="HQ506" s="123"/>
      <c r="HR506" s="123"/>
      <c r="HS506" s="123"/>
      <c r="HT506" s="123"/>
      <c r="HU506" s="123"/>
      <c r="HV506" s="123"/>
      <c r="HW506" s="123"/>
      <c r="HX506" s="123"/>
      <c r="HY506" s="123"/>
      <c r="HZ506" s="123"/>
      <c r="IA506" s="123"/>
      <c r="IB506" s="123"/>
      <c r="IC506" s="123"/>
      <c r="ID506" s="123"/>
      <c r="IE506" s="123"/>
      <c r="IF506" s="123"/>
      <c r="IG506" s="123"/>
      <c r="IH506" s="123"/>
      <c r="II506" s="123"/>
      <c r="IJ506" s="123"/>
      <c r="IK506" s="123"/>
      <c r="IL506" s="123"/>
      <c r="IM506" s="123"/>
      <c r="IN506" s="123"/>
      <c r="IO506" s="123"/>
      <c r="IP506" s="123"/>
      <c r="IQ506" s="123"/>
      <c r="IR506" s="123"/>
      <c r="IS506" s="123"/>
      <c r="IT506" s="123"/>
      <c r="IU506" s="123"/>
    </row>
    <row r="507" spans="1:255" ht="18" customHeight="1">
      <c r="A507" s="156"/>
      <c r="B507" s="174"/>
      <c r="C507" s="175"/>
      <c r="D507" s="176"/>
      <c r="E507" s="177"/>
      <c r="F507" s="119"/>
    </row>
    <row r="508" spans="1:255" s="124" customFormat="1" ht="27" customHeight="1">
      <c r="A508" s="155"/>
      <c r="B508" s="743" t="s">
        <v>828</v>
      </c>
      <c r="C508" s="224" t="s">
        <v>656</v>
      </c>
      <c r="D508" s="227"/>
      <c r="E508" s="212"/>
      <c r="F508" s="123"/>
      <c r="G508" s="123"/>
      <c r="H508" s="401"/>
      <c r="I508" s="123"/>
      <c r="J508" s="123"/>
      <c r="K508" s="123"/>
      <c r="L508" s="123"/>
      <c r="M508" s="123"/>
      <c r="N508" s="123"/>
      <c r="O508" s="123"/>
      <c r="P508" s="123"/>
      <c r="Q508" s="123"/>
      <c r="R508" s="123"/>
      <c r="S508" s="123"/>
      <c r="T508" s="123"/>
      <c r="U508" s="123"/>
      <c r="V508" s="123"/>
      <c r="W508" s="123"/>
      <c r="X508" s="123"/>
      <c r="Y508" s="123"/>
      <c r="Z508" s="123"/>
      <c r="AA508" s="123"/>
      <c r="AB508" s="123"/>
      <c r="AC508" s="123"/>
      <c r="AD508" s="123"/>
      <c r="AE508" s="123"/>
      <c r="AF508" s="123"/>
      <c r="AG508" s="123"/>
      <c r="AH508" s="123"/>
      <c r="AI508" s="123"/>
      <c r="AJ508" s="123"/>
      <c r="AK508" s="123"/>
      <c r="AL508" s="123"/>
      <c r="AM508" s="123"/>
      <c r="AN508" s="123"/>
      <c r="AO508" s="123"/>
      <c r="AP508" s="123"/>
      <c r="AQ508" s="123"/>
      <c r="AR508" s="123"/>
      <c r="AS508" s="123"/>
      <c r="AT508" s="123"/>
      <c r="AU508" s="123"/>
      <c r="AV508" s="123"/>
      <c r="AW508" s="123"/>
      <c r="AX508" s="123"/>
      <c r="AY508" s="123"/>
      <c r="AZ508" s="123"/>
      <c r="BA508" s="123"/>
      <c r="BB508" s="123"/>
      <c r="BC508" s="123"/>
      <c r="BD508" s="123"/>
      <c r="BE508" s="123"/>
      <c r="BF508" s="123"/>
      <c r="BG508" s="123"/>
      <c r="BH508" s="123"/>
      <c r="BI508" s="123"/>
      <c r="BJ508" s="123"/>
      <c r="BK508" s="123"/>
      <c r="BL508" s="123"/>
      <c r="BM508" s="123"/>
      <c r="BN508" s="123"/>
      <c r="BO508" s="123"/>
      <c r="BP508" s="123"/>
      <c r="BQ508" s="123"/>
      <c r="BR508" s="123"/>
      <c r="BS508" s="123"/>
      <c r="BT508" s="123"/>
      <c r="BU508" s="123"/>
      <c r="BV508" s="123"/>
      <c r="BW508" s="123"/>
      <c r="BX508" s="123"/>
      <c r="BY508" s="123"/>
      <c r="BZ508" s="123"/>
      <c r="CA508" s="123"/>
      <c r="CB508" s="123"/>
      <c r="CC508" s="123"/>
      <c r="CD508" s="123"/>
      <c r="CE508" s="123"/>
      <c r="CF508" s="123"/>
      <c r="CG508" s="123"/>
      <c r="CH508" s="123"/>
      <c r="CI508" s="123"/>
      <c r="CJ508" s="123"/>
      <c r="CK508" s="123"/>
      <c r="CL508" s="123"/>
      <c r="CM508" s="123"/>
      <c r="CN508" s="123"/>
      <c r="CO508" s="123"/>
      <c r="CP508" s="123"/>
      <c r="CQ508" s="123"/>
      <c r="CR508" s="123"/>
      <c r="CS508" s="123"/>
      <c r="CT508" s="123"/>
      <c r="CU508" s="123"/>
      <c r="CV508" s="123"/>
      <c r="CW508" s="123"/>
      <c r="CX508" s="123"/>
      <c r="CY508" s="123"/>
      <c r="CZ508" s="123"/>
      <c r="DA508" s="123"/>
      <c r="DB508" s="123"/>
      <c r="DC508" s="123"/>
      <c r="DD508" s="123"/>
      <c r="DE508" s="123"/>
      <c r="DF508" s="123"/>
      <c r="DG508" s="123"/>
      <c r="DH508" s="123"/>
      <c r="DI508" s="123"/>
      <c r="DJ508" s="123"/>
      <c r="DK508" s="123"/>
      <c r="DL508" s="123"/>
      <c r="DM508" s="123"/>
      <c r="DN508" s="123"/>
      <c r="DO508" s="123"/>
      <c r="DP508" s="123"/>
      <c r="DQ508" s="123"/>
      <c r="DR508" s="123"/>
      <c r="DS508" s="123"/>
      <c r="DT508" s="123"/>
      <c r="DU508" s="123"/>
      <c r="DV508" s="123"/>
      <c r="DW508" s="123"/>
      <c r="DX508" s="123"/>
      <c r="DY508" s="123"/>
      <c r="DZ508" s="123"/>
      <c r="EA508" s="123"/>
      <c r="EB508" s="123"/>
      <c r="EC508" s="123"/>
      <c r="ED508" s="123"/>
      <c r="EE508" s="123"/>
      <c r="EF508" s="123"/>
      <c r="EG508" s="123"/>
      <c r="EH508" s="123"/>
      <c r="EI508" s="123"/>
      <c r="EJ508" s="123"/>
      <c r="EK508" s="123"/>
      <c r="EL508" s="123"/>
      <c r="EM508" s="123"/>
      <c r="EN508" s="123"/>
      <c r="EO508" s="123"/>
      <c r="EP508" s="123"/>
      <c r="EQ508" s="123"/>
      <c r="ER508" s="123"/>
      <c r="ES508" s="123"/>
      <c r="ET508" s="123"/>
      <c r="EU508" s="123"/>
      <c r="EV508" s="123"/>
      <c r="EW508" s="123"/>
      <c r="EX508" s="123"/>
      <c r="EY508" s="123"/>
      <c r="EZ508" s="123"/>
      <c r="FA508" s="123"/>
      <c r="FB508" s="123"/>
      <c r="FC508" s="123"/>
      <c r="FD508" s="123"/>
      <c r="FE508" s="123"/>
      <c r="FF508" s="123"/>
      <c r="FG508" s="123"/>
      <c r="FH508" s="123"/>
      <c r="FI508" s="123"/>
      <c r="FJ508" s="123"/>
      <c r="FK508" s="123"/>
      <c r="FL508" s="123"/>
      <c r="FM508" s="123"/>
      <c r="FN508" s="123"/>
      <c r="FO508" s="123"/>
      <c r="FP508" s="123"/>
      <c r="FQ508" s="123"/>
      <c r="FR508" s="123"/>
      <c r="FS508" s="123"/>
      <c r="FT508" s="123"/>
      <c r="FU508" s="123"/>
      <c r="FV508" s="123"/>
      <c r="FW508" s="123"/>
      <c r="FX508" s="123"/>
      <c r="FY508" s="123"/>
      <c r="FZ508" s="123"/>
      <c r="GA508" s="123"/>
      <c r="GB508" s="123"/>
      <c r="GC508" s="123"/>
      <c r="GD508" s="123"/>
      <c r="GE508" s="123"/>
      <c r="GF508" s="123"/>
      <c r="GG508" s="123"/>
      <c r="GH508" s="123"/>
      <c r="GI508" s="123"/>
      <c r="GJ508" s="123"/>
      <c r="GK508" s="123"/>
      <c r="GL508" s="123"/>
      <c r="GM508" s="123"/>
      <c r="GN508" s="123"/>
      <c r="GO508" s="123"/>
      <c r="GP508" s="123"/>
      <c r="GQ508" s="123"/>
      <c r="GR508" s="123"/>
      <c r="GS508" s="123"/>
      <c r="GT508" s="123"/>
      <c r="GU508" s="123"/>
      <c r="GV508" s="123"/>
      <c r="GW508" s="123"/>
      <c r="GX508" s="123"/>
      <c r="GY508" s="123"/>
      <c r="GZ508" s="123"/>
      <c r="HA508" s="123"/>
      <c r="HB508" s="123"/>
      <c r="HC508" s="123"/>
      <c r="HD508" s="123"/>
      <c r="HE508" s="123"/>
      <c r="HF508" s="123"/>
      <c r="HG508" s="123"/>
      <c r="HH508" s="123"/>
      <c r="HI508" s="123"/>
      <c r="HJ508" s="123"/>
      <c r="HK508" s="123"/>
      <c r="HL508" s="123"/>
      <c r="HM508" s="123"/>
      <c r="HN508" s="123"/>
      <c r="HO508" s="123"/>
      <c r="HP508" s="123"/>
      <c r="HQ508" s="123"/>
      <c r="HR508" s="123"/>
      <c r="HS508" s="123"/>
      <c r="HT508" s="123"/>
      <c r="HU508" s="123"/>
      <c r="HV508" s="123"/>
      <c r="HW508" s="123"/>
      <c r="HX508" s="123"/>
      <c r="HY508" s="123"/>
      <c r="HZ508" s="123"/>
      <c r="IA508" s="123"/>
      <c r="IB508" s="123"/>
      <c r="IC508" s="123"/>
      <c r="ID508" s="123"/>
      <c r="IE508" s="123"/>
      <c r="IF508" s="123"/>
      <c r="IG508" s="123"/>
      <c r="IH508" s="123"/>
      <c r="II508" s="123"/>
      <c r="IJ508" s="123"/>
      <c r="IK508" s="123"/>
      <c r="IL508" s="123"/>
      <c r="IM508" s="123"/>
      <c r="IN508" s="123"/>
      <c r="IO508" s="123"/>
      <c r="IP508" s="123"/>
      <c r="IQ508" s="123"/>
      <c r="IR508" s="123"/>
      <c r="IS508" s="123"/>
      <c r="IT508" s="123"/>
      <c r="IU508" s="123"/>
    </row>
    <row r="509" spans="1:255" s="124" customFormat="1" ht="27" customHeight="1">
      <c r="A509" s="155"/>
      <c r="B509" s="744"/>
      <c r="C509" s="231" t="s">
        <v>657</v>
      </c>
      <c r="D509" s="227"/>
      <c r="E509" s="212"/>
      <c r="F509" s="123"/>
      <c r="G509" s="123"/>
      <c r="H509" s="401"/>
      <c r="I509" s="123"/>
      <c r="J509" s="123"/>
      <c r="K509" s="123"/>
      <c r="L509" s="123"/>
      <c r="M509" s="123"/>
      <c r="N509" s="123"/>
      <c r="O509" s="123"/>
      <c r="P509" s="123"/>
      <c r="Q509" s="123"/>
      <c r="R509" s="123"/>
      <c r="S509" s="123"/>
      <c r="T509" s="123"/>
      <c r="U509" s="123"/>
      <c r="V509" s="123"/>
      <c r="W509" s="123"/>
      <c r="X509" s="123"/>
      <c r="Y509" s="123"/>
      <c r="Z509" s="123"/>
      <c r="AA509" s="123"/>
      <c r="AB509" s="123"/>
      <c r="AC509" s="123"/>
      <c r="AD509" s="123"/>
      <c r="AE509" s="123"/>
      <c r="AF509" s="123"/>
      <c r="AG509" s="123"/>
      <c r="AH509" s="123"/>
      <c r="AI509" s="123"/>
      <c r="AJ509" s="123"/>
      <c r="AK509" s="123"/>
      <c r="AL509" s="123"/>
      <c r="AM509" s="123"/>
      <c r="AN509" s="123"/>
      <c r="AO509" s="123"/>
      <c r="AP509" s="123"/>
      <c r="AQ509" s="123"/>
      <c r="AR509" s="123"/>
      <c r="AS509" s="123"/>
      <c r="AT509" s="123"/>
      <c r="AU509" s="123"/>
      <c r="AV509" s="123"/>
      <c r="AW509" s="123"/>
      <c r="AX509" s="123"/>
      <c r="AY509" s="123"/>
      <c r="AZ509" s="123"/>
      <c r="BA509" s="123"/>
      <c r="BB509" s="123"/>
      <c r="BC509" s="123"/>
      <c r="BD509" s="123"/>
      <c r="BE509" s="123"/>
      <c r="BF509" s="123"/>
      <c r="BG509" s="123"/>
      <c r="BH509" s="123"/>
      <c r="BI509" s="123"/>
      <c r="BJ509" s="123"/>
      <c r="BK509" s="123"/>
      <c r="BL509" s="123"/>
      <c r="BM509" s="123"/>
      <c r="BN509" s="123"/>
      <c r="BO509" s="123"/>
      <c r="BP509" s="123"/>
      <c r="BQ509" s="123"/>
      <c r="BR509" s="123"/>
      <c r="BS509" s="123"/>
      <c r="BT509" s="123"/>
      <c r="BU509" s="123"/>
      <c r="BV509" s="123"/>
      <c r="BW509" s="123"/>
      <c r="BX509" s="123"/>
      <c r="BY509" s="123"/>
      <c r="BZ509" s="123"/>
      <c r="CA509" s="123"/>
      <c r="CB509" s="123"/>
      <c r="CC509" s="123"/>
      <c r="CD509" s="123"/>
      <c r="CE509" s="123"/>
      <c r="CF509" s="123"/>
      <c r="CG509" s="123"/>
      <c r="CH509" s="123"/>
      <c r="CI509" s="123"/>
      <c r="CJ509" s="123"/>
      <c r="CK509" s="123"/>
      <c r="CL509" s="123"/>
      <c r="CM509" s="123"/>
      <c r="CN509" s="123"/>
      <c r="CO509" s="123"/>
      <c r="CP509" s="123"/>
      <c r="CQ509" s="123"/>
      <c r="CR509" s="123"/>
      <c r="CS509" s="123"/>
      <c r="CT509" s="123"/>
      <c r="CU509" s="123"/>
      <c r="CV509" s="123"/>
      <c r="CW509" s="123"/>
      <c r="CX509" s="123"/>
      <c r="CY509" s="123"/>
      <c r="CZ509" s="123"/>
      <c r="DA509" s="123"/>
      <c r="DB509" s="123"/>
      <c r="DC509" s="123"/>
      <c r="DD509" s="123"/>
      <c r="DE509" s="123"/>
      <c r="DF509" s="123"/>
      <c r="DG509" s="123"/>
      <c r="DH509" s="123"/>
      <c r="DI509" s="123"/>
      <c r="DJ509" s="123"/>
      <c r="DK509" s="123"/>
      <c r="DL509" s="123"/>
      <c r="DM509" s="123"/>
      <c r="DN509" s="123"/>
      <c r="DO509" s="123"/>
      <c r="DP509" s="123"/>
      <c r="DQ509" s="123"/>
      <c r="DR509" s="123"/>
      <c r="DS509" s="123"/>
      <c r="DT509" s="123"/>
      <c r="DU509" s="123"/>
      <c r="DV509" s="123"/>
      <c r="DW509" s="123"/>
      <c r="DX509" s="123"/>
      <c r="DY509" s="123"/>
      <c r="DZ509" s="123"/>
      <c r="EA509" s="123"/>
      <c r="EB509" s="123"/>
      <c r="EC509" s="123"/>
      <c r="ED509" s="123"/>
      <c r="EE509" s="123"/>
      <c r="EF509" s="123"/>
      <c r="EG509" s="123"/>
      <c r="EH509" s="123"/>
      <c r="EI509" s="123"/>
      <c r="EJ509" s="123"/>
      <c r="EK509" s="123"/>
      <c r="EL509" s="123"/>
      <c r="EM509" s="123"/>
      <c r="EN509" s="123"/>
      <c r="EO509" s="123"/>
      <c r="EP509" s="123"/>
      <c r="EQ509" s="123"/>
      <c r="ER509" s="123"/>
      <c r="ES509" s="123"/>
      <c r="ET509" s="123"/>
      <c r="EU509" s="123"/>
      <c r="EV509" s="123"/>
      <c r="EW509" s="123"/>
      <c r="EX509" s="123"/>
      <c r="EY509" s="123"/>
      <c r="EZ509" s="123"/>
      <c r="FA509" s="123"/>
      <c r="FB509" s="123"/>
      <c r="FC509" s="123"/>
      <c r="FD509" s="123"/>
      <c r="FE509" s="123"/>
      <c r="FF509" s="123"/>
      <c r="FG509" s="123"/>
      <c r="FH509" s="123"/>
      <c r="FI509" s="123"/>
      <c r="FJ509" s="123"/>
      <c r="FK509" s="123"/>
      <c r="FL509" s="123"/>
      <c r="FM509" s="123"/>
      <c r="FN509" s="123"/>
      <c r="FO509" s="123"/>
      <c r="FP509" s="123"/>
      <c r="FQ509" s="123"/>
      <c r="FR509" s="123"/>
      <c r="FS509" s="123"/>
      <c r="FT509" s="123"/>
      <c r="FU509" s="123"/>
      <c r="FV509" s="123"/>
      <c r="FW509" s="123"/>
      <c r="FX509" s="123"/>
      <c r="FY509" s="123"/>
      <c r="FZ509" s="123"/>
      <c r="GA509" s="123"/>
      <c r="GB509" s="123"/>
      <c r="GC509" s="123"/>
      <c r="GD509" s="123"/>
      <c r="GE509" s="123"/>
      <c r="GF509" s="123"/>
      <c r="GG509" s="123"/>
      <c r="GH509" s="123"/>
      <c r="GI509" s="123"/>
      <c r="GJ509" s="123"/>
      <c r="GK509" s="123"/>
      <c r="GL509" s="123"/>
      <c r="GM509" s="123"/>
      <c r="GN509" s="123"/>
      <c r="GO509" s="123"/>
      <c r="GP509" s="123"/>
      <c r="GQ509" s="123"/>
      <c r="GR509" s="123"/>
      <c r="GS509" s="123"/>
      <c r="GT509" s="123"/>
      <c r="GU509" s="123"/>
      <c r="GV509" s="123"/>
      <c r="GW509" s="123"/>
      <c r="GX509" s="123"/>
      <c r="GY509" s="123"/>
      <c r="GZ509" s="123"/>
      <c r="HA509" s="123"/>
      <c r="HB509" s="123"/>
      <c r="HC509" s="123"/>
      <c r="HD509" s="123"/>
      <c r="HE509" s="123"/>
      <c r="HF509" s="123"/>
      <c r="HG509" s="123"/>
      <c r="HH509" s="123"/>
      <c r="HI509" s="123"/>
      <c r="HJ509" s="123"/>
      <c r="HK509" s="123"/>
      <c r="HL509" s="123"/>
      <c r="HM509" s="123"/>
      <c r="HN509" s="123"/>
      <c r="HO509" s="123"/>
      <c r="HP509" s="123"/>
      <c r="HQ509" s="123"/>
      <c r="HR509" s="123"/>
      <c r="HS509" s="123"/>
      <c r="HT509" s="123"/>
      <c r="HU509" s="123"/>
      <c r="HV509" s="123"/>
      <c r="HW509" s="123"/>
      <c r="HX509" s="123"/>
      <c r="HY509" s="123"/>
      <c r="HZ509" s="123"/>
      <c r="IA509" s="123"/>
      <c r="IB509" s="123"/>
      <c r="IC509" s="123"/>
      <c r="ID509" s="123"/>
      <c r="IE509" s="123"/>
      <c r="IF509" s="123"/>
      <c r="IG509" s="123"/>
      <c r="IH509" s="123"/>
      <c r="II509" s="123"/>
      <c r="IJ509" s="123"/>
      <c r="IK509" s="123"/>
      <c r="IL509" s="123"/>
      <c r="IM509" s="123"/>
      <c r="IN509" s="123"/>
      <c r="IO509" s="123"/>
      <c r="IP509" s="123"/>
      <c r="IQ509" s="123"/>
      <c r="IR509" s="123"/>
      <c r="IS509" s="123"/>
      <c r="IT509" s="123"/>
      <c r="IU509" s="123"/>
    </row>
    <row r="510" spans="1:255" s="124" customFormat="1" ht="27" customHeight="1">
      <c r="A510" s="155"/>
      <c r="B510" s="744"/>
      <c r="C510" s="231" t="s">
        <v>658</v>
      </c>
      <c r="D510" s="227"/>
      <c r="E510" s="212"/>
      <c r="F510" s="123"/>
      <c r="G510" s="123"/>
      <c r="H510" s="401"/>
      <c r="I510" s="123"/>
      <c r="J510" s="123"/>
      <c r="K510" s="123"/>
      <c r="L510" s="123"/>
      <c r="M510" s="123"/>
      <c r="N510" s="123"/>
      <c r="O510" s="123"/>
      <c r="P510" s="123"/>
      <c r="Q510" s="123"/>
      <c r="R510" s="123"/>
      <c r="S510" s="123"/>
      <c r="T510" s="123"/>
      <c r="U510" s="123"/>
      <c r="V510" s="123"/>
      <c r="W510" s="123"/>
      <c r="X510" s="123"/>
      <c r="Y510" s="123"/>
      <c r="Z510" s="123"/>
      <c r="AA510" s="123"/>
      <c r="AB510" s="123"/>
      <c r="AC510" s="123"/>
      <c r="AD510" s="123"/>
      <c r="AE510" s="123"/>
      <c r="AF510" s="123"/>
      <c r="AG510" s="123"/>
      <c r="AH510" s="123"/>
      <c r="AI510" s="123"/>
      <c r="AJ510" s="123"/>
      <c r="AK510" s="123"/>
      <c r="AL510" s="123"/>
      <c r="AM510" s="123"/>
      <c r="AN510" s="123"/>
      <c r="AO510" s="123"/>
      <c r="AP510" s="123"/>
      <c r="AQ510" s="123"/>
      <c r="AR510" s="123"/>
      <c r="AS510" s="123"/>
      <c r="AT510" s="123"/>
      <c r="AU510" s="123"/>
      <c r="AV510" s="123"/>
      <c r="AW510" s="123"/>
      <c r="AX510" s="123"/>
      <c r="AY510" s="123"/>
      <c r="AZ510" s="123"/>
      <c r="BA510" s="123"/>
      <c r="BB510" s="123"/>
      <c r="BC510" s="123"/>
      <c r="BD510" s="123"/>
      <c r="BE510" s="123"/>
      <c r="BF510" s="123"/>
      <c r="BG510" s="123"/>
      <c r="BH510" s="123"/>
      <c r="BI510" s="123"/>
      <c r="BJ510" s="123"/>
      <c r="BK510" s="123"/>
      <c r="BL510" s="123"/>
      <c r="BM510" s="123"/>
      <c r="BN510" s="123"/>
      <c r="BO510" s="123"/>
      <c r="BP510" s="123"/>
      <c r="BQ510" s="123"/>
      <c r="BR510" s="123"/>
      <c r="BS510" s="123"/>
      <c r="BT510" s="123"/>
      <c r="BU510" s="123"/>
      <c r="BV510" s="123"/>
      <c r="BW510" s="123"/>
      <c r="BX510" s="123"/>
      <c r="BY510" s="123"/>
      <c r="BZ510" s="123"/>
      <c r="CA510" s="123"/>
      <c r="CB510" s="123"/>
      <c r="CC510" s="123"/>
      <c r="CD510" s="123"/>
      <c r="CE510" s="123"/>
      <c r="CF510" s="123"/>
      <c r="CG510" s="123"/>
      <c r="CH510" s="123"/>
      <c r="CI510" s="123"/>
      <c r="CJ510" s="123"/>
      <c r="CK510" s="123"/>
      <c r="CL510" s="123"/>
      <c r="CM510" s="123"/>
      <c r="CN510" s="123"/>
      <c r="CO510" s="123"/>
      <c r="CP510" s="123"/>
      <c r="CQ510" s="123"/>
      <c r="CR510" s="123"/>
      <c r="CS510" s="123"/>
      <c r="CT510" s="123"/>
      <c r="CU510" s="123"/>
      <c r="CV510" s="123"/>
      <c r="CW510" s="123"/>
      <c r="CX510" s="123"/>
      <c r="CY510" s="123"/>
      <c r="CZ510" s="123"/>
      <c r="DA510" s="123"/>
      <c r="DB510" s="123"/>
      <c r="DC510" s="123"/>
      <c r="DD510" s="123"/>
      <c r="DE510" s="123"/>
      <c r="DF510" s="123"/>
      <c r="DG510" s="123"/>
      <c r="DH510" s="123"/>
      <c r="DI510" s="123"/>
      <c r="DJ510" s="123"/>
      <c r="DK510" s="123"/>
      <c r="DL510" s="123"/>
      <c r="DM510" s="123"/>
      <c r="DN510" s="123"/>
      <c r="DO510" s="123"/>
      <c r="DP510" s="123"/>
      <c r="DQ510" s="123"/>
      <c r="DR510" s="123"/>
      <c r="DS510" s="123"/>
      <c r="DT510" s="123"/>
      <c r="DU510" s="123"/>
      <c r="DV510" s="123"/>
      <c r="DW510" s="123"/>
      <c r="DX510" s="123"/>
      <c r="DY510" s="123"/>
      <c r="DZ510" s="123"/>
      <c r="EA510" s="123"/>
      <c r="EB510" s="123"/>
      <c r="EC510" s="123"/>
      <c r="ED510" s="123"/>
      <c r="EE510" s="123"/>
      <c r="EF510" s="123"/>
      <c r="EG510" s="123"/>
      <c r="EH510" s="123"/>
      <c r="EI510" s="123"/>
      <c r="EJ510" s="123"/>
      <c r="EK510" s="123"/>
      <c r="EL510" s="123"/>
      <c r="EM510" s="123"/>
      <c r="EN510" s="123"/>
      <c r="EO510" s="123"/>
      <c r="EP510" s="123"/>
      <c r="EQ510" s="123"/>
      <c r="ER510" s="123"/>
      <c r="ES510" s="123"/>
      <c r="ET510" s="123"/>
      <c r="EU510" s="123"/>
      <c r="EV510" s="123"/>
      <c r="EW510" s="123"/>
      <c r="EX510" s="123"/>
      <c r="EY510" s="123"/>
      <c r="EZ510" s="123"/>
      <c r="FA510" s="123"/>
      <c r="FB510" s="123"/>
      <c r="FC510" s="123"/>
      <c r="FD510" s="123"/>
      <c r="FE510" s="123"/>
      <c r="FF510" s="123"/>
      <c r="FG510" s="123"/>
      <c r="FH510" s="123"/>
      <c r="FI510" s="123"/>
      <c r="FJ510" s="123"/>
      <c r="FK510" s="123"/>
      <c r="FL510" s="123"/>
      <c r="FM510" s="123"/>
      <c r="FN510" s="123"/>
      <c r="FO510" s="123"/>
      <c r="FP510" s="123"/>
      <c r="FQ510" s="123"/>
      <c r="FR510" s="123"/>
      <c r="FS510" s="123"/>
      <c r="FT510" s="123"/>
      <c r="FU510" s="123"/>
      <c r="FV510" s="123"/>
      <c r="FW510" s="123"/>
      <c r="FX510" s="123"/>
      <c r="FY510" s="123"/>
      <c r="FZ510" s="123"/>
      <c r="GA510" s="123"/>
      <c r="GB510" s="123"/>
      <c r="GC510" s="123"/>
      <c r="GD510" s="123"/>
      <c r="GE510" s="123"/>
      <c r="GF510" s="123"/>
      <c r="GG510" s="123"/>
      <c r="GH510" s="123"/>
      <c r="GI510" s="123"/>
      <c r="GJ510" s="123"/>
      <c r="GK510" s="123"/>
      <c r="GL510" s="123"/>
      <c r="GM510" s="123"/>
      <c r="GN510" s="123"/>
      <c r="GO510" s="123"/>
      <c r="GP510" s="123"/>
      <c r="GQ510" s="123"/>
      <c r="GR510" s="123"/>
      <c r="GS510" s="123"/>
      <c r="GT510" s="123"/>
      <c r="GU510" s="123"/>
      <c r="GV510" s="123"/>
      <c r="GW510" s="123"/>
      <c r="GX510" s="123"/>
      <c r="GY510" s="123"/>
      <c r="GZ510" s="123"/>
      <c r="HA510" s="123"/>
      <c r="HB510" s="123"/>
      <c r="HC510" s="123"/>
      <c r="HD510" s="123"/>
      <c r="HE510" s="123"/>
      <c r="HF510" s="123"/>
      <c r="HG510" s="123"/>
      <c r="HH510" s="123"/>
      <c r="HI510" s="123"/>
      <c r="HJ510" s="123"/>
      <c r="HK510" s="123"/>
      <c r="HL510" s="123"/>
      <c r="HM510" s="123"/>
      <c r="HN510" s="123"/>
      <c r="HO510" s="123"/>
      <c r="HP510" s="123"/>
      <c r="HQ510" s="123"/>
      <c r="HR510" s="123"/>
      <c r="HS510" s="123"/>
      <c r="HT510" s="123"/>
      <c r="HU510" s="123"/>
      <c r="HV510" s="123"/>
      <c r="HW510" s="123"/>
      <c r="HX510" s="123"/>
      <c r="HY510" s="123"/>
      <c r="HZ510" s="123"/>
      <c r="IA510" s="123"/>
      <c r="IB510" s="123"/>
      <c r="IC510" s="123"/>
      <c r="ID510" s="123"/>
      <c r="IE510" s="123"/>
      <c r="IF510" s="123"/>
      <c r="IG510" s="123"/>
      <c r="IH510" s="123"/>
      <c r="II510" s="123"/>
      <c r="IJ510" s="123"/>
      <c r="IK510" s="123"/>
      <c r="IL510" s="123"/>
      <c r="IM510" s="123"/>
      <c r="IN510" s="123"/>
      <c r="IO510" s="123"/>
      <c r="IP510" s="123"/>
      <c r="IQ510" s="123"/>
      <c r="IR510" s="123"/>
      <c r="IS510" s="123"/>
      <c r="IT510" s="123"/>
      <c r="IU510" s="123"/>
    </row>
    <row r="511" spans="1:255" s="124" customFormat="1" ht="27" customHeight="1">
      <c r="A511" s="155"/>
      <c r="B511" s="744"/>
      <c r="C511" s="231" t="s">
        <v>659</v>
      </c>
      <c r="D511" s="227"/>
      <c r="E511" s="337"/>
      <c r="F511" s="123"/>
      <c r="G511" s="123"/>
      <c r="H511" s="401"/>
      <c r="I511" s="123"/>
      <c r="J511" s="123"/>
      <c r="K511" s="123"/>
      <c r="L511" s="123"/>
      <c r="M511" s="123"/>
      <c r="N511" s="123"/>
      <c r="O511" s="123"/>
      <c r="P511" s="123"/>
      <c r="Q511" s="123"/>
      <c r="R511" s="123"/>
      <c r="S511" s="123"/>
      <c r="T511" s="123"/>
      <c r="U511" s="123"/>
      <c r="V511" s="123"/>
      <c r="W511" s="123"/>
      <c r="X511" s="123"/>
      <c r="Y511" s="123"/>
      <c r="Z511" s="123"/>
      <c r="AA511" s="123"/>
      <c r="AB511" s="123"/>
      <c r="AC511" s="123"/>
      <c r="AD511" s="123"/>
      <c r="AE511" s="123"/>
      <c r="AF511" s="123"/>
      <c r="AG511" s="123"/>
      <c r="AH511" s="123"/>
      <c r="AI511" s="123"/>
      <c r="AJ511" s="123"/>
      <c r="AK511" s="123"/>
      <c r="AL511" s="123"/>
      <c r="AM511" s="123"/>
      <c r="AN511" s="123"/>
      <c r="AO511" s="123"/>
      <c r="AP511" s="123"/>
      <c r="AQ511" s="123"/>
      <c r="AR511" s="123"/>
      <c r="AS511" s="123"/>
      <c r="AT511" s="123"/>
      <c r="AU511" s="123"/>
      <c r="AV511" s="123"/>
      <c r="AW511" s="123"/>
      <c r="AX511" s="123"/>
      <c r="AY511" s="123"/>
      <c r="AZ511" s="123"/>
      <c r="BA511" s="123"/>
      <c r="BB511" s="123"/>
      <c r="BC511" s="123"/>
      <c r="BD511" s="123"/>
      <c r="BE511" s="123"/>
      <c r="BF511" s="123"/>
      <c r="BG511" s="123"/>
      <c r="BH511" s="123"/>
      <c r="BI511" s="123"/>
      <c r="BJ511" s="123"/>
      <c r="BK511" s="123"/>
      <c r="BL511" s="123"/>
      <c r="BM511" s="123"/>
      <c r="BN511" s="123"/>
      <c r="BO511" s="123"/>
      <c r="BP511" s="123"/>
      <c r="BQ511" s="123"/>
      <c r="BR511" s="123"/>
      <c r="BS511" s="123"/>
      <c r="BT511" s="123"/>
      <c r="BU511" s="123"/>
      <c r="BV511" s="123"/>
      <c r="BW511" s="123"/>
      <c r="BX511" s="123"/>
      <c r="BY511" s="123"/>
      <c r="BZ511" s="123"/>
      <c r="CA511" s="123"/>
      <c r="CB511" s="123"/>
      <c r="CC511" s="123"/>
      <c r="CD511" s="123"/>
      <c r="CE511" s="123"/>
      <c r="CF511" s="123"/>
      <c r="CG511" s="123"/>
      <c r="CH511" s="123"/>
      <c r="CI511" s="123"/>
      <c r="CJ511" s="123"/>
      <c r="CK511" s="123"/>
      <c r="CL511" s="123"/>
      <c r="CM511" s="123"/>
      <c r="CN511" s="123"/>
      <c r="CO511" s="123"/>
      <c r="CP511" s="123"/>
      <c r="CQ511" s="123"/>
      <c r="CR511" s="123"/>
      <c r="CS511" s="123"/>
      <c r="CT511" s="123"/>
      <c r="CU511" s="123"/>
      <c r="CV511" s="123"/>
      <c r="CW511" s="123"/>
      <c r="CX511" s="123"/>
      <c r="CY511" s="123"/>
      <c r="CZ511" s="123"/>
      <c r="DA511" s="123"/>
      <c r="DB511" s="123"/>
      <c r="DC511" s="123"/>
      <c r="DD511" s="123"/>
      <c r="DE511" s="123"/>
      <c r="DF511" s="123"/>
      <c r="DG511" s="123"/>
      <c r="DH511" s="123"/>
      <c r="DI511" s="123"/>
      <c r="DJ511" s="123"/>
      <c r="DK511" s="123"/>
      <c r="DL511" s="123"/>
      <c r="DM511" s="123"/>
      <c r="DN511" s="123"/>
      <c r="DO511" s="123"/>
      <c r="DP511" s="123"/>
      <c r="DQ511" s="123"/>
      <c r="DR511" s="123"/>
      <c r="DS511" s="123"/>
      <c r="DT511" s="123"/>
      <c r="DU511" s="123"/>
      <c r="DV511" s="123"/>
      <c r="DW511" s="123"/>
      <c r="DX511" s="123"/>
      <c r="DY511" s="123"/>
      <c r="DZ511" s="123"/>
      <c r="EA511" s="123"/>
      <c r="EB511" s="123"/>
      <c r="EC511" s="123"/>
      <c r="ED511" s="123"/>
      <c r="EE511" s="123"/>
      <c r="EF511" s="123"/>
      <c r="EG511" s="123"/>
      <c r="EH511" s="123"/>
      <c r="EI511" s="123"/>
      <c r="EJ511" s="123"/>
      <c r="EK511" s="123"/>
      <c r="EL511" s="123"/>
      <c r="EM511" s="123"/>
      <c r="EN511" s="123"/>
      <c r="EO511" s="123"/>
      <c r="EP511" s="123"/>
      <c r="EQ511" s="123"/>
      <c r="ER511" s="123"/>
      <c r="ES511" s="123"/>
      <c r="ET511" s="123"/>
      <c r="EU511" s="123"/>
      <c r="EV511" s="123"/>
      <c r="EW511" s="123"/>
      <c r="EX511" s="123"/>
      <c r="EY511" s="123"/>
      <c r="EZ511" s="123"/>
      <c r="FA511" s="123"/>
      <c r="FB511" s="123"/>
      <c r="FC511" s="123"/>
      <c r="FD511" s="123"/>
      <c r="FE511" s="123"/>
      <c r="FF511" s="123"/>
      <c r="FG511" s="123"/>
      <c r="FH511" s="123"/>
      <c r="FI511" s="123"/>
      <c r="FJ511" s="123"/>
      <c r="FK511" s="123"/>
      <c r="FL511" s="123"/>
      <c r="FM511" s="123"/>
      <c r="FN511" s="123"/>
      <c r="FO511" s="123"/>
      <c r="FP511" s="123"/>
      <c r="FQ511" s="123"/>
      <c r="FR511" s="123"/>
      <c r="FS511" s="123"/>
      <c r="FT511" s="123"/>
      <c r="FU511" s="123"/>
      <c r="FV511" s="123"/>
      <c r="FW511" s="123"/>
      <c r="FX511" s="123"/>
      <c r="FY511" s="123"/>
      <c r="FZ511" s="123"/>
      <c r="GA511" s="123"/>
      <c r="GB511" s="123"/>
      <c r="GC511" s="123"/>
      <c r="GD511" s="123"/>
      <c r="GE511" s="123"/>
      <c r="GF511" s="123"/>
      <c r="GG511" s="123"/>
      <c r="GH511" s="123"/>
      <c r="GI511" s="123"/>
      <c r="GJ511" s="123"/>
      <c r="GK511" s="123"/>
      <c r="GL511" s="123"/>
      <c r="GM511" s="123"/>
      <c r="GN511" s="123"/>
      <c r="GO511" s="123"/>
      <c r="GP511" s="123"/>
      <c r="GQ511" s="123"/>
      <c r="GR511" s="123"/>
      <c r="GS511" s="123"/>
      <c r="GT511" s="123"/>
      <c r="GU511" s="123"/>
      <c r="GV511" s="123"/>
      <c r="GW511" s="123"/>
      <c r="GX511" s="123"/>
      <c r="GY511" s="123"/>
      <c r="GZ511" s="123"/>
      <c r="HA511" s="123"/>
      <c r="HB511" s="123"/>
      <c r="HC511" s="123"/>
      <c r="HD511" s="123"/>
      <c r="HE511" s="123"/>
      <c r="HF511" s="123"/>
      <c r="HG511" s="123"/>
      <c r="HH511" s="123"/>
      <c r="HI511" s="123"/>
      <c r="HJ511" s="123"/>
      <c r="HK511" s="123"/>
      <c r="HL511" s="123"/>
      <c r="HM511" s="123"/>
      <c r="HN511" s="123"/>
      <c r="HO511" s="123"/>
      <c r="HP511" s="123"/>
      <c r="HQ511" s="123"/>
      <c r="HR511" s="123"/>
      <c r="HS511" s="123"/>
      <c r="HT511" s="123"/>
      <c r="HU511" s="123"/>
      <c r="HV511" s="123"/>
      <c r="HW511" s="123"/>
      <c r="HX511" s="123"/>
      <c r="HY511" s="123"/>
      <c r="HZ511" s="123"/>
      <c r="IA511" s="123"/>
      <c r="IB511" s="123"/>
      <c r="IC511" s="123"/>
      <c r="ID511" s="123"/>
      <c r="IE511" s="123"/>
      <c r="IF511" s="123"/>
      <c r="IG511" s="123"/>
      <c r="IH511" s="123"/>
      <c r="II511" s="123"/>
      <c r="IJ511" s="123"/>
      <c r="IK511" s="123"/>
      <c r="IL511" s="123"/>
      <c r="IM511" s="123"/>
      <c r="IN511" s="123"/>
      <c r="IO511" s="123"/>
      <c r="IP511" s="123"/>
      <c r="IQ511" s="123"/>
      <c r="IR511" s="123"/>
      <c r="IS511" s="123"/>
      <c r="IT511" s="123"/>
      <c r="IU511" s="123"/>
    </row>
    <row r="512" spans="1:255" s="124" customFormat="1" ht="27" customHeight="1">
      <c r="A512" s="152"/>
      <c r="B512" s="744"/>
      <c r="C512" s="231" t="s">
        <v>660</v>
      </c>
      <c r="D512" s="227"/>
      <c r="E512" s="212"/>
      <c r="F512" s="123"/>
      <c r="G512" s="123"/>
      <c r="H512" s="401"/>
      <c r="I512" s="123"/>
      <c r="J512" s="123"/>
      <c r="K512" s="123"/>
      <c r="L512" s="123"/>
      <c r="M512" s="123"/>
      <c r="N512" s="123"/>
      <c r="O512" s="123"/>
      <c r="P512" s="123"/>
      <c r="Q512" s="123"/>
      <c r="R512" s="123"/>
      <c r="S512" s="123"/>
      <c r="T512" s="123"/>
      <c r="U512" s="123"/>
      <c r="V512" s="123"/>
      <c r="W512" s="123"/>
      <c r="X512" s="123"/>
      <c r="Y512" s="123"/>
      <c r="Z512" s="123"/>
      <c r="AA512" s="123"/>
      <c r="AB512" s="123"/>
      <c r="AC512" s="123"/>
      <c r="AD512" s="123"/>
      <c r="AE512" s="123"/>
      <c r="AF512" s="123"/>
      <c r="AG512" s="123"/>
      <c r="AH512" s="123"/>
      <c r="AI512" s="123"/>
      <c r="AJ512" s="123"/>
      <c r="AK512" s="123"/>
      <c r="AL512" s="123"/>
      <c r="AM512" s="123"/>
      <c r="AN512" s="123"/>
      <c r="AO512" s="123"/>
      <c r="AP512" s="123"/>
      <c r="AQ512" s="123"/>
      <c r="AR512" s="123"/>
      <c r="AS512" s="123"/>
      <c r="AT512" s="123"/>
      <c r="AU512" s="123"/>
      <c r="AV512" s="123"/>
      <c r="AW512" s="123"/>
      <c r="AX512" s="123"/>
      <c r="AY512" s="123"/>
      <c r="AZ512" s="123"/>
      <c r="BA512" s="123"/>
      <c r="BB512" s="123"/>
      <c r="BC512" s="123"/>
      <c r="BD512" s="123"/>
      <c r="BE512" s="123"/>
      <c r="BF512" s="123"/>
      <c r="BG512" s="123"/>
      <c r="BH512" s="123"/>
      <c r="BI512" s="123"/>
      <c r="BJ512" s="123"/>
      <c r="BK512" s="123"/>
      <c r="BL512" s="123"/>
      <c r="BM512" s="123"/>
      <c r="BN512" s="123"/>
      <c r="BO512" s="123"/>
      <c r="BP512" s="123"/>
      <c r="BQ512" s="123"/>
      <c r="BR512" s="123"/>
      <c r="BS512" s="123"/>
      <c r="BT512" s="123"/>
      <c r="BU512" s="123"/>
      <c r="BV512" s="123"/>
      <c r="BW512" s="123"/>
      <c r="BX512" s="123"/>
      <c r="BY512" s="123"/>
      <c r="BZ512" s="123"/>
      <c r="CA512" s="123"/>
      <c r="CB512" s="123"/>
      <c r="CC512" s="123"/>
      <c r="CD512" s="123"/>
      <c r="CE512" s="123"/>
      <c r="CF512" s="123"/>
      <c r="CG512" s="123"/>
      <c r="CH512" s="123"/>
      <c r="CI512" s="123"/>
      <c r="CJ512" s="123"/>
      <c r="CK512" s="123"/>
      <c r="CL512" s="123"/>
      <c r="CM512" s="123"/>
      <c r="CN512" s="123"/>
      <c r="CO512" s="123"/>
      <c r="CP512" s="123"/>
      <c r="CQ512" s="123"/>
      <c r="CR512" s="123"/>
      <c r="CS512" s="123"/>
      <c r="CT512" s="123"/>
      <c r="CU512" s="123"/>
      <c r="CV512" s="123"/>
      <c r="CW512" s="123"/>
      <c r="CX512" s="123"/>
      <c r="CY512" s="123"/>
      <c r="CZ512" s="123"/>
      <c r="DA512" s="123"/>
      <c r="DB512" s="123"/>
      <c r="DC512" s="123"/>
      <c r="DD512" s="123"/>
      <c r="DE512" s="123"/>
      <c r="DF512" s="123"/>
      <c r="DG512" s="123"/>
      <c r="DH512" s="123"/>
      <c r="DI512" s="123"/>
      <c r="DJ512" s="123"/>
      <c r="DK512" s="123"/>
      <c r="DL512" s="123"/>
      <c r="DM512" s="123"/>
      <c r="DN512" s="123"/>
      <c r="DO512" s="123"/>
      <c r="DP512" s="123"/>
      <c r="DQ512" s="123"/>
      <c r="DR512" s="123"/>
      <c r="DS512" s="123"/>
      <c r="DT512" s="123"/>
      <c r="DU512" s="123"/>
      <c r="DV512" s="123"/>
      <c r="DW512" s="123"/>
      <c r="DX512" s="123"/>
      <c r="DY512" s="123"/>
      <c r="DZ512" s="123"/>
      <c r="EA512" s="123"/>
      <c r="EB512" s="123"/>
      <c r="EC512" s="123"/>
      <c r="ED512" s="123"/>
      <c r="EE512" s="123"/>
      <c r="EF512" s="123"/>
      <c r="EG512" s="123"/>
      <c r="EH512" s="123"/>
      <c r="EI512" s="123"/>
      <c r="EJ512" s="123"/>
      <c r="EK512" s="123"/>
      <c r="EL512" s="123"/>
      <c r="EM512" s="123"/>
      <c r="EN512" s="123"/>
      <c r="EO512" s="123"/>
      <c r="EP512" s="123"/>
      <c r="EQ512" s="123"/>
      <c r="ER512" s="123"/>
      <c r="ES512" s="123"/>
      <c r="ET512" s="123"/>
      <c r="EU512" s="123"/>
      <c r="EV512" s="123"/>
      <c r="EW512" s="123"/>
      <c r="EX512" s="123"/>
      <c r="EY512" s="123"/>
      <c r="EZ512" s="123"/>
      <c r="FA512" s="123"/>
      <c r="FB512" s="123"/>
      <c r="FC512" s="123"/>
      <c r="FD512" s="123"/>
      <c r="FE512" s="123"/>
      <c r="FF512" s="123"/>
      <c r="FG512" s="123"/>
      <c r="FH512" s="123"/>
      <c r="FI512" s="123"/>
      <c r="FJ512" s="123"/>
      <c r="FK512" s="123"/>
      <c r="FL512" s="123"/>
      <c r="FM512" s="123"/>
      <c r="FN512" s="123"/>
      <c r="FO512" s="123"/>
      <c r="FP512" s="123"/>
      <c r="FQ512" s="123"/>
      <c r="FR512" s="123"/>
      <c r="FS512" s="123"/>
      <c r="FT512" s="123"/>
      <c r="FU512" s="123"/>
      <c r="FV512" s="123"/>
      <c r="FW512" s="123"/>
      <c r="FX512" s="123"/>
      <c r="FY512" s="123"/>
      <c r="FZ512" s="123"/>
      <c r="GA512" s="123"/>
      <c r="GB512" s="123"/>
      <c r="GC512" s="123"/>
      <c r="GD512" s="123"/>
      <c r="GE512" s="123"/>
      <c r="GF512" s="123"/>
      <c r="GG512" s="123"/>
      <c r="GH512" s="123"/>
      <c r="GI512" s="123"/>
      <c r="GJ512" s="123"/>
      <c r="GK512" s="123"/>
      <c r="GL512" s="123"/>
      <c r="GM512" s="123"/>
      <c r="GN512" s="123"/>
      <c r="GO512" s="123"/>
      <c r="GP512" s="123"/>
      <c r="GQ512" s="123"/>
      <c r="GR512" s="123"/>
      <c r="GS512" s="123"/>
      <c r="GT512" s="123"/>
      <c r="GU512" s="123"/>
      <c r="GV512" s="123"/>
      <c r="GW512" s="123"/>
      <c r="GX512" s="123"/>
      <c r="GY512" s="123"/>
      <c r="GZ512" s="123"/>
      <c r="HA512" s="123"/>
      <c r="HB512" s="123"/>
      <c r="HC512" s="123"/>
      <c r="HD512" s="123"/>
      <c r="HE512" s="123"/>
      <c r="HF512" s="123"/>
      <c r="HG512" s="123"/>
      <c r="HH512" s="123"/>
      <c r="HI512" s="123"/>
      <c r="HJ512" s="123"/>
      <c r="HK512" s="123"/>
      <c r="HL512" s="123"/>
      <c r="HM512" s="123"/>
      <c r="HN512" s="123"/>
      <c r="HO512" s="123"/>
      <c r="HP512" s="123"/>
      <c r="HQ512" s="123"/>
      <c r="HR512" s="123"/>
      <c r="HS512" s="123"/>
      <c r="HT512" s="123"/>
      <c r="HU512" s="123"/>
      <c r="HV512" s="123"/>
      <c r="HW512" s="123"/>
      <c r="HX512" s="123"/>
      <c r="HY512" s="123"/>
      <c r="HZ512" s="123"/>
      <c r="IA512" s="123"/>
      <c r="IB512" s="123"/>
      <c r="IC512" s="123"/>
      <c r="ID512" s="123"/>
      <c r="IE512" s="123"/>
      <c r="IF512" s="123"/>
      <c r="IG512" s="123"/>
      <c r="IH512" s="123"/>
      <c r="II512" s="123"/>
      <c r="IJ512" s="123"/>
      <c r="IK512" s="123"/>
      <c r="IL512" s="123"/>
      <c r="IM512" s="123"/>
      <c r="IN512" s="123"/>
      <c r="IO512" s="123"/>
      <c r="IP512" s="123"/>
      <c r="IQ512" s="123"/>
      <c r="IR512" s="123"/>
      <c r="IS512" s="123"/>
      <c r="IT512" s="123"/>
      <c r="IU512" s="123"/>
    </row>
    <row r="513" spans="1:255" s="124" customFormat="1" ht="27" customHeight="1">
      <c r="A513" s="155"/>
      <c r="B513" s="744"/>
      <c r="C513" s="231" t="s">
        <v>661</v>
      </c>
      <c r="D513" s="227"/>
      <c r="E513" s="212"/>
      <c r="F513" s="123"/>
      <c r="G513" s="123"/>
      <c r="H513" s="401"/>
      <c r="I513" s="123"/>
      <c r="J513" s="123"/>
      <c r="K513" s="123"/>
      <c r="L513" s="123"/>
      <c r="M513" s="123"/>
      <c r="N513" s="123"/>
      <c r="O513" s="123"/>
      <c r="P513" s="123"/>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3"/>
      <c r="AP513" s="123"/>
      <c r="AQ513" s="123"/>
      <c r="AR513" s="123"/>
      <c r="AS513" s="123"/>
      <c r="AT513" s="123"/>
      <c r="AU513" s="123"/>
      <c r="AV513" s="123"/>
      <c r="AW513" s="123"/>
      <c r="AX513" s="123"/>
      <c r="AY513" s="123"/>
      <c r="AZ513" s="123"/>
      <c r="BA513" s="123"/>
      <c r="BB513" s="123"/>
      <c r="BC513" s="123"/>
      <c r="BD513" s="123"/>
      <c r="BE513" s="123"/>
      <c r="BF513" s="123"/>
      <c r="BG513" s="123"/>
      <c r="BH513" s="123"/>
      <c r="BI513" s="123"/>
      <c r="BJ513" s="123"/>
      <c r="BK513" s="123"/>
      <c r="BL513" s="123"/>
      <c r="BM513" s="123"/>
      <c r="BN513" s="123"/>
      <c r="BO513" s="123"/>
      <c r="BP513" s="123"/>
      <c r="BQ513" s="123"/>
      <c r="BR513" s="123"/>
      <c r="BS513" s="123"/>
      <c r="BT513" s="123"/>
      <c r="BU513" s="123"/>
      <c r="BV513" s="123"/>
      <c r="BW513" s="123"/>
      <c r="BX513" s="123"/>
      <c r="BY513" s="123"/>
      <c r="BZ513" s="123"/>
      <c r="CA513" s="123"/>
      <c r="CB513" s="123"/>
      <c r="CC513" s="123"/>
      <c r="CD513" s="123"/>
      <c r="CE513" s="123"/>
      <c r="CF513" s="123"/>
      <c r="CG513" s="123"/>
      <c r="CH513" s="123"/>
      <c r="CI513" s="123"/>
      <c r="CJ513" s="123"/>
      <c r="CK513" s="123"/>
      <c r="CL513" s="123"/>
      <c r="CM513" s="123"/>
      <c r="CN513" s="123"/>
      <c r="CO513" s="123"/>
      <c r="CP513" s="123"/>
      <c r="CQ513" s="123"/>
      <c r="CR513" s="123"/>
      <c r="CS513" s="123"/>
      <c r="CT513" s="123"/>
      <c r="CU513" s="123"/>
      <c r="CV513" s="123"/>
      <c r="CW513" s="123"/>
      <c r="CX513" s="123"/>
      <c r="CY513" s="123"/>
      <c r="CZ513" s="123"/>
      <c r="DA513" s="123"/>
      <c r="DB513" s="123"/>
      <c r="DC513" s="123"/>
      <c r="DD513" s="123"/>
      <c r="DE513" s="123"/>
      <c r="DF513" s="123"/>
      <c r="DG513" s="123"/>
      <c r="DH513" s="123"/>
      <c r="DI513" s="123"/>
      <c r="DJ513" s="123"/>
      <c r="DK513" s="123"/>
      <c r="DL513" s="123"/>
      <c r="DM513" s="123"/>
      <c r="DN513" s="123"/>
      <c r="DO513" s="123"/>
      <c r="DP513" s="123"/>
      <c r="DQ513" s="123"/>
      <c r="DR513" s="123"/>
      <c r="DS513" s="123"/>
      <c r="DT513" s="123"/>
      <c r="DU513" s="123"/>
      <c r="DV513" s="123"/>
      <c r="DW513" s="123"/>
      <c r="DX513" s="123"/>
      <c r="DY513" s="123"/>
      <c r="DZ513" s="123"/>
      <c r="EA513" s="123"/>
      <c r="EB513" s="123"/>
      <c r="EC513" s="123"/>
      <c r="ED513" s="123"/>
      <c r="EE513" s="123"/>
      <c r="EF513" s="123"/>
      <c r="EG513" s="123"/>
      <c r="EH513" s="123"/>
      <c r="EI513" s="123"/>
      <c r="EJ513" s="123"/>
      <c r="EK513" s="123"/>
      <c r="EL513" s="123"/>
      <c r="EM513" s="123"/>
      <c r="EN513" s="123"/>
      <c r="EO513" s="123"/>
      <c r="EP513" s="123"/>
      <c r="EQ513" s="123"/>
      <c r="ER513" s="123"/>
      <c r="ES513" s="123"/>
      <c r="ET513" s="123"/>
      <c r="EU513" s="123"/>
      <c r="EV513" s="123"/>
      <c r="EW513" s="123"/>
      <c r="EX513" s="123"/>
      <c r="EY513" s="123"/>
      <c r="EZ513" s="123"/>
      <c r="FA513" s="123"/>
      <c r="FB513" s="123"/>
      <c r="FC513" s="123"/>
      <c r="FD513" s="123"/>
      <c r="FE513" s="123"/>
      <c r="FF513" s="123"/>
      <c r="FG513" s="123"/>
      <c r="FH513" s="123"/>
      <c r="FI513" s="123"/>
      <c r="FJ513" s="123"/>
      <c r="FK513" s="123"/>
      <c r="FL513" s="123"/>
      <c r="FM513" s="123"/>
      <c r="FN513" s="123"/>
      <c r="FO513" s="123"/>
      <c r="FP513" s="123"/>
      <c r="FQ513" s="123"/>
      <c r="FR513" s="123"/>
      <c r="FS513" s="123"/>
      <c r="FT513" s="123"/>
      <c r="FU513" s="123"/>
      <c r="FV513" s="123"/>
      <c r="FW513" s="123"/>
      <c r="FX513" s="123"/>
      <c r="FY513" s="123"/>
      <c r="FZ513" s="123"/>
      <c r="GA513" s="123"/>
      <c r="GB513" s="123"/>
      <c r="GC513" s="123"/>
      <c r="GD513" s="123"/>
      <c r="GE513" s="123"/>
      <c r="GF513" s="123"/>
      <c r="GG513" s="123"/>
      <c r="GH513" s="123"/>
      <c r="GI513" s="123"/>
      <c r="GJ513" s="123"/>
      <c r="GK513" s="123"/>
      <c r="GL513" s="123"/>
      <c r="GM513" s="123"/>
      <c r="GN513" s="123"/>
      <c r="GO513" s="123"/>
      <c r="GP513" s="123"/>
      <c r="GQ513" s="123"/>
      <c r="GR513" s="123"/>
      <c r="GS513" s="123"/>
      <c r="GT513" s="123"/>
      <c r="GU513" s="123"/>
      <c r="GV513" s="123"/>
      <c r="GW513" s="123"/>
      <c r="GX513" s="123"/>
      <c r="GY513" s="123"/>
      <c r="GZ513" s="123"/>
      <c r="HA513" s="123"/>
      <c r="HB513" s="123"/>
      <c r="HC513" s="123"/>
      <c r="HD513" s="123"/>
      <c r="HE513" s="123"/>
      <c r="HF513" s="123"/>
      <c r="HG513" s="123"/>
      <c r="HH513" s="123"/>
      <c r="HI513" s="123"/>
      <c r="HJ513" s="123"/>
      <c r="HK513" s="123"/>
      <c r="HL513" s="123"/>
      <c r="HM513" s="123"/>
      <c r="HN513" s="123"/>
      <c r="HO513" s="123"/>
      <c r="HP513" s="123"/>
      <c r="HQ513" s="123"/>
      <c r="HR513" s="123"/>
      <c r="HS513" s="123"/>
      <c r="HT513" s="123"/>
      <c r="HU513" s="123"/>
      <c r="HV513" s="123"/>
      <c r="HW513" s="123"/>
      <c r="HX513" s="123"/>
      <c r="HY513" s="123"/>
      <c r="HZ513" s="123"/>
      <c r="IA513" s="123"/>
      <c r="IB513" s="123"/>
      <c r="IC513" s="123"/>
      <c r="ID513" s="123"/>
      <c r="IE513" s="123"/>
      <c r="IF513" s="123"/>
      <c r="IG513" s="123"/>
      <c r="IH513" s="123"/>
      <c r="II513" s="123"/>
      <c r="IJ513" s="123"/>
      <c r="IK513" s="123"/>
      <c r="IL513" s="123"/>
      <c r="IM513" s="123"/>
      <c r="IN513" s="123"/>
      <c r="IO513" s="123"/>
      <c r="IP513" s="123"/>
      <c r="IQ513" s="123"/>
      <c r="IR513" s="123"/>
      <c r="IS513" s="123"/>
      <c r="IT513" s="123"/>
      <c r="IU513" s="123"/>
    </row>
    <row r="514" spans="1:255" s="124" customFormat="1" ht="27" customHeight="1">
      <c r="A514" s="155"/>
      <c r="B514" s="744"/>
      <c r="C514" s="231" t="s">
        <v>662</v>
      </c>
      <c r="D514" s="227"/>
      <c r="E514" s="212"/>
      <c r="F514" s="123"/>
      <c r="G514" s="123"/>
      <c r="H514" s="401"/>
      <c r="I514" s="123"/>
      <c r="J514" s="123"/>
      <c r="K514" s="123"/>
      <c r="L514" s="123"/>
      <c r="M514" s="123"/>
      <c r="N514" s="123"/>
      <c r="O514" s="123"/>
      <c r="P514" s="123"/>
      <c r="Q514" s="123"/>
      <c r="R514" s="123"/>
      <c r="S514" s="123"/>
      <c r="T514" s="123"/>
      <c r="U514" s="123"/>
      <c r="V514" s="123"/>
      <c r="W514" s="123"/>
      <c r="X514" s="123"/>
      <c r="Y514" s="123"/>
      <c r="Z514" s="123"/>
      <c r="AA514" s="123"/>
      <c r="AB514" s="123"/>
      <c r="AC514" s="123"/>
      <c r="AD514" s="123"/>
      <c r="AE514" s="123"/>
      <c r="AF514" s="123"/>
      <c r="AG514" s="123"/>
      <c r="AH514" s="123"/>
      <c r="AI514" s="123"/>
      <c r="AJ514" s="123"/>
      <c r="AK514" s="123"/>
      <c r="AL514" s="123"/>
      <c r="AM514" s="123"/>
      <c r="AN514" s="123"/>
      <c r="AO514" s="123"/>
      <c r="AP514" s="123"/>
      <c r="AQ514" s="123"/>
      <c r="AR514" s="123"/>
      <c r="AS514" s="123"/>
      <c r="AT514" s="123"/>
      <c r="AU514" s="123"/>
      <c r="AV514" s="123"/>
      <c r="AW514" s="123"/>
      <c r="AX514" s="123"/>
      <c r="AY514" s="123"/>
      <c r="AZ514" s="123"/>
      <c r="BA514" s="123"/>
      <c r="BB514" s="123"/>
      <c r="BC514" s="123"/>
      <c r="BD514" s="123"/>
      <c r="BE514" s="123"/>
      <c r="BF514" s="123"/>
      <c r="BG514" s="123"/>
      <c r="BH514" s="123"/>
      <c r="BI514" s="123"/>
      <c r="BJ514" s="123"/>
      <c r="BK514" s="123"/>
      <c r="BL514" s="123"/>
      <c r="BM514" s="123"/>
      <c r="BN514" s="123"/>
      <c r="BO514" s="123"/>
      <c r="BP514" s="123"/>
      <c r="BQ514" s="123"/>
      <c r="BR514" s="123"/>
      <c r="BS514" s="123"/>
      <c r="BT514" s="123"/>
      <c r="BU514" s="123"/>
      <c r="BV514" s="123"/>
      <c r="BW514" s="123"/>
      <c r="BX514" s="123"/>
      <c r="BY514" s="123"/>
      <c r="BZ514" s="123"/>
      <c r="CA514" s="123"/>
      <c r="CB514" s="123"/>
      <c r="CC514" s="123"/>
      <c r="CD514" s="123"/>
      <c r="CE514" s="123"/>
      <c r="CF514" s="123"/>
      <c r="CG514" s="123"/>
      <c r="CH514" s="123"/>
      <c r="CI514" s="123"/>
      <c r="CJ514" s="123"/>
      <c r="CK514" s="123"/>
      <c r="CL514" s="123"/>
      <c r="CM514" s="123"/>
      <c r="CN514" s="123"/>
      <c r="CO514" s="123"/>
      <c r="CP514" s="123"/>
      <c r="CQ514" s="123"/>
      <c r="CR514" s="123"/>
      <c r="CS514" s="123"/>
      <c r="CT514" s="123"/>
      <c r="CU514" s="123"/>
      <c r="CV514" s="123"/>
      <c r="CW514" s="123"/>
      <c r="CX514" s="123"/>
      <c r="CY514" s="123"/>
      <c r="CZ514" s="123"/>
      <c r="DA514" s="123"/>
      <c r="DB514" s="123"/>
      <c r="DC514" s="123"/>
      <c r="DD514" s="123"/>
      <c r="DE514" s="123"/>
      <c r="DF514" s="123"/>
      <c r="DG514" s="123"/>
      <c r="DH514" s="123"/>
      <c r="DI514" s="123"/>
      <c r="DJ514" s="123"/>
      <c r="DK514" s="123"/>
      <c r="DL514" s="123"/>
      <c r="DM514" s="123"/>
      <c r="DN514" s="123"/>
      <c r="DO514" s="123"/>
      <c r="DP514" s="123"/>
      <c r="DQ514" s="123"/>
      <c r="DR514" s="123"/>
      <c r="DS514" s="123"/>
      <c r="DT514" s="123"/>
      <c r="DU514" s="123"/>
      <c r="DV514" s="123"/>
      <c r="DW514" s="123"/>
      <c r="DX514" s="123"/>
      <c r="DY514" s="123"/>
      <c r="DZ514" s="123"/>
      <c r="EA514" s="123"/>
      <c r="EB514" s="123"/>
      <c r="EC514" s="123"/>
      <c r="ED514" s="123"/>
      <c r="EE514" s="123"/>
      <c r="EF514" s="123"/>
      <c r="EG514" s="123"/>
      <c r="EH514" s="123"/>
      <c r="EI514" s="123"/>
      <c r="EJ514" s="123"/>
      <c r="EK514" s="123"/>
      <c r="EL514" s="123"/>
      <c r="EM514" s="123"/>
      <c r="EN514" s="123"/>
      <c r="EO514" s="123"/>
      <c r="EP514" s="123"/>
      <c r="EQ514" s="123"/>
      <c r="ER514" s="123"/>
      <c r="ES514" s="123"/>
      <c r="ET514" s="123"/>
      <c r="EU514" s="123"/>
      <c r="EV514" s="123"/>
      <c r="EW514" s="123"/>
      <c r="EX514" s="123"/>
      <c r="EY514" s="123"/>
      <c r="EZ514" s="123"/>
      <c r="FA514" s="123"/>
      <c r="FB514" s="123"/>
      <c r="FC514" s="123"/>
      <c r="FD514" s="123"/>
      <c r="FE514" s="123"/>
      <c r="FF514" s="123"/>
      <c r="FG514" s="123"/>
      <c r="FH514" s="123"/>
      <c r="FI514" s="123"/>
      <c r="FJ514" s="123"/>
      <c r="FK514" s="123"/>
      <c r="FL514" s="123"/>
      <c r="FM514" s="123"/>
      <c r="FN514" s="123"/>
      <c r="FO514" s="123"/>
      <c r="FP514" s="123"/>
      <c r="FQ514" s="123"/>
      <c r="FR514" s="123"/>
      <c r="FS514" s="123"/>
      <c r="FT514" s="123"/>
      <c r="FU514" s="123"/>
      <c r="FV514" s="123"/>
      <c r="FW514" s="123"/>
      <c r="FX514" s="123"/>
      <c r="FY514" s="123"/>
      <c r="FZ514" s="123"/>
      <c r="GA514" s="123"/>
      <c r="GB514" s="123"/>
      <c r="GC514" s="123"/>
      <c r="GD514" s="123"/>
      <c r="GE514" s="123"/>
      <c r="GF514" s="123"/>
      <c r="GG514" s="123"/>
      <c r="GH514" s="123"/>
      <c r="GI514" s="123"/>
      <c r="GJ514" s="123"/>
      <c r="GK514" s="123"/>
      <c r="GL514" s="123"/>
      <c r="GM514" s="123"/>
      <c r="GN514" s="123"/>
      <c r="GO514" s="123"/>
      <c r="GP514" s="123"/>
      <c r="GQ514" s="123"/>
      <c r="GR514" s="123"/>
      <c r="GS514" s="123"/>
      <c r="GT514" s="123"/>
      <c r="GU514" s="123"/>
      <c r="GV514" s="123"/>
      <c r="GW514" s="123"/>
      <c r="GX514" s="123"/>
      <c r="GY514" s="123"/>
      <c r="GZ514" s="123"/>
      <c r="HA514" s="123"/>
      <c r="HB514" s="123"/>
      <c r="HC514" s="123"/>
      <c r="HD514" s="123"/>
      <c r="HE514" s="123"/>
      <c r="HF514" s="123"/>
      <c r="HG514" s="123"/>
      <c r="HH514" s="123"/>
      <c r="HI514" s="123"/>
      <c r="HJ514" s="123"/>
      <c r="HK514" s="123"/>
      <c r="HL514" s="123"/>
      <c r="HM514" s="123"/>
      <c r="HN514" s="123"/>
      <c r="HO514" s="123"/>
      <c r="HP514" s="123"/>
      <c r="HQ514" s="123"/>
      <c r="HR514" s="123"/>
      <c r="HS514" s="123"/>
      <c r="HT514" s="123"/>
      <c r="HU514" s="123"/>
      <c r="HV514" s="123"/>
      <c r="HW514" s="123"/>
      <c r="HX514" s="123"/>
      <c r="HY514" s="123"/>
      <c r="HZ514" s="123"/>
      <c r="IA514" s="123"/>
      <c r="IB514" s="123"/>
      <c r="IC514" s="123"/>
      <c r="ID514" s="123"/>
      <c r="IE514" s="123"/>
      <c r="IF514" s="123"/>
      <c r="IG514" s="123"/>
      <c r="IH514" s="123"/>
      <c r="II514" s="123"/>
      <c r="IJ514" s="123"/>
      <c r="IK514" s="123"/>
      <c r="IL514" s="123"/>
      <c r="IM514" s="123"/>
      <c r="IN514" s="123"/>
      <c r="IO514" s="123"/>
      <c r="IP514" s="123"/>
      <c r="IQ514" s="123"/>
      <c r="IR514" s="123"/>
      <c r="IS514" s="123"/>
      <c r="IT514" s="123"/>
      <c r="IU514" s="123"/>
    </row>
    <row r="515" spans="1:255" s="124" customFormat="1" ht="27" customHeight="1">
      <c r="A515" s="155"/>
      <c r="B515" s="744"/>
      <c r="C515" s="231" t="s">
        <v>663</v>
      </c>
      <c r="D515" s="227"/>
      <c r="E515" s="212"/>
      <c r="F515" s="123"/>
      <c r="G515" s="123"/>
      <c r="H515" s="401"/>
      <c r="I515" s="123"/>
      <c r="J515" s="123"/>
      <c r="K515" s="123"/>
      <c r="L515" s="123"/>
      <c r="M515" s="123"/>
      <c r="N515" s="123"/>
      <c r="O515" s="123"/>
      <c r="P515" s="123"/>
      <c r="Q515" s="123"/>
      <c r="R515" s="123"/>
      <c r="S515" s="123"/>
      <c r="T515" s="123"/>
      <c r="U515" s="123"/>
      <c r="V515" s="123"/>
      <c r="W515" s="123"/>
      <c r="X515" s="123"/>
      <c r="Y515" s="123"/>
      <c r="Z515" s="123"/>
      <c r="AA515" s="123"/>
      <c r="AB515" s="123"/>
      <c r="AC515" s="123"/>
      <c r="AD515" s="123"/>
      <c r="AE515" s="123"/>
      <c r="AF515" s="123"/>
      <c r="AG515" s="123"/>
      <c r="AH515" s="123"/>
      <c r="AI515" s="123"/>
      <c r="AJ515" s="123"/>
      <c r="AK515" s="123"/>
      <c r="AL515" s="123"/>
      <c r="AM515" s="123"/>
      <c r="AN515" s="123"/>
      <c r="AO515" s="123"/>
      <c r="AP515" s="123"/>
      <c r="AQ515" s="123"/>
      <c r="AR515" s="123"/>
      <c r="AS515" s="123"/>
      <c r="AT515" s="123"/>
      <c r="AU515" s="123"/>
      <c r="AV515" s="123"/>
      <c r="AW515" s="123"/>
      <c r="AX515" s="123"/>
      <c r="AY515" s="123"/>
      <c r="AZ515" s="123"/>
      <c r="BA515" s="123"/>
      <c r="BB515" s="123"/>
      <c r="BC515" s="123"/>
      <c r="BD515" s="123"/>
      <c r="BE515" s="123"/>
      <c r="BF515" s="123"/>
      <c r="BG515" s="123"/>
      <c r="BH515" s="123"/>
      <c r="BI515" s="123"/>
      <c r="BJ515" s="123"/>
      <c r="BK515" s="123"/>
      <c r="BL515" s="123"/>
      <c r="BM515" s="123"/>
      <c r="BN515" s="123"/>
      <c r="BO515" s="123"/>
      <c r="BP515" s="123"/>
      <c r="BQ515" s="123"/>
      <c r="BR515" s="123"/>
      <c r="BS515" s="123"/>
      <c r="BT515" s="123"/>
      <c r="BU515" s="123"/>
      <c r="BV515" s="123"/>
      <c r="BW515" s="123"/>
      <c r="BX515" s="123"/>
      <c r="BY515" s="123"/>
      <c r="BZ515" s="123"/>
      <c r="CA515" s="123"/>
      <c r="CB515" s="123"/>
      <c r="CC515" s="123"/>
      <c r="CD515" s="123"/>
      <c r="CE515" s="123"/>
      <c r="CF515" s="123"/>
      <c r="CG515" s="123"/>
      <c r="CH515" s="123"/>
      <c r="CI515" s="123"/>
      <c r="CJ515" s="123"/>
      <c r="CK515" s="123"/>
      <c r="CL515" s="123"/>
      <c r="CM515" s="123"/>
      <c r="CN515" s="123"/>
      <c r="CO515" s="123"/>
      <c r="CP515" s="123"/>
      <c r="CQ515" s="123"/>
      <c r="CR515" s="123"/>
      <c r="CS515" s="123"/>
      <c r="CT515" s="123"/>
      <c r="CU515" s="123"/>
      <c r="CV515" s="123"/>
      <c r="CW515" s="123"/>
      <c r="CX515" s="123"/>
      <c r="CY515" s="123"/>
      <c r="CZ515" s="123"/>
      <c r="DA515" s="123"/>
      <c r="DB515" s="123"/>
      <c r="DC515" s="123"/>
      <c r="DD515" s="123"/>
      <c r="DE515" s="123"/>
      <c r="DF515" s="123"/>
      <c r="DG515" s="123"/>
      <c r="DH515" s="123"/>
      <c r="DI515" s="123"/>
      <c r="DJ515" s="123"/>
      <c r="DK515" s="123"/>
      <c r="DL515" s="123"/>
      <c r="DM515" s="123"/>
      <c r="DN515" s="123"/>
      <c r="DO515" s="123"/>
      <c r="DP515" s="123"/>
      <c r="DQ515" s="123"/>
      <c r="DR515" s="123"/>
      <c r="DS515" s="123"/>
      <c r="DT515" s="123"/>
      <c r="DU515" s="123"/>
      <c r="DV515" s="123"/>
      <c r="DW515" s="123"/>
      <c r="DX515" s="123"/>
      <c r="DY515" s="123"/>
      <c r="DZ515" s="123"/>
      <c r="EA515" s="123"/>
      <c r="EB515" s="123"/>
      <c r="EC515" s="123"/>
      <c r="ED515" s="123"/>
      <c r="EE515" s="123"/>
      <c r="EF515" s="123"/>
      <c r="EG515" s="123"/>
      <c r="EH515" s="123"/>
      <c r="EI515" s="123"/>
      <c r="EJ515" s="123"/>
      <c r="EK515" s="123"/>
      <c r="EL515" s="123"/>
      <c r="EM515" s="123"/>
      <c r="EN515" s="123"/>
      <c r="EO515" s="123"/>
      <c r="EP515" s="123"/>
      <c r="EQ515" s="123"/>
      <c r="ER515" s="123"/>
      <c r="ES515" s="123"/>
      <c r="ET515" s="123"/>
      <c r="EU515" s="123"/>
      <c r="EV515" s="123"/>
      <c r="EW515" s="123"/>
      <c r="EX515" s="123"/>
      <c r="EY515" s="123"/>
      <c r="EZ515" s="123"/>
      <c r="FA515" s="123"/>
      <c r="FB515" s="123"/>
      <c r="FC515" s="123"/>
      <c r="FD515" s="123"/>
      <c r="FE515" s="123"/>
      <c r="FF515" s="123"/>
      <c r="FG515" s="123"/>
      <c r="FH515" s="123"/>
      <c r="FI515" s="123"/>
      <c r="FJ515" s="123"/>
      <c r="FK515" s="123"/>
      <c r="FL515" s="123"/>
      <c r="FM515" s="123"/>
      <c r="FN515" s="123"/>
      <c r="FO515" s="123"/>
      <c r="FP515" s="123"/>
      <c r="FQ515" s="123"/>
      <c r="FR515" s="123"/>
      <c r="FS515" s="123"/>
      <c r="FT515" s="123"/>
      <c r="FU515" s="123"/>
      <c r="FV515" s="123"/>
      <c r="FW515" s="123"/>
      <c r="FX515" s="123"/>
      <c r="FY515" s="123"/>
      <c r="FZ515" s="123"/>
      <c r="GA515" s="123"/>
      <c r="GB515" s="123"/>
      <c r="GC515" s="123"/>
      <c r="GD515" s="123"/>
      <c r="GE515" s="123"/>
      <c r="GF515" s="123"/>
      <c r="GG515" s="123"/>
      <c r="GH515" s="123"/>
      <c r="GI515" s="123"/>
      <c r="GJ515" s="123"/>
      <c r="GK515" s="123"/>
      <c r="GL515" s="123"/>
      <c r="GM515" s="123"/>
      <c r="GN515" s="123"/>
      <c r="GO515" s="123"/>
      <c r="GP515" s="123"/>
      <c r="GQ515" s="123"/>
      <c r="GR515" s="123"/>
      <c r="GS515" s="123"/>
      <c r="GT515" s="123"/>
      <c r="GU515" s="123"/>
      <c r="GV515" s="123"/>
      <c r="GW515" s="123"/>
      <c r="GX515" s="123"/>
      <c r="GY515" s="123"/>
      <c r="GZ515" s="123"/>
      <c r="HA515" s="123"/>
      <c r="HB515" s="123"/>
      <c r="HC515" s="123"/>
      <c r="HD515" s="123"/>
      <c r="HE515" s="123"/>
      <c r="HF515" s="123"/>
      <c r="HG515" s="123"/>
      <c r="HH515" s="123"/>
      <c r="HI515" s="123"/>
      <c r="HJ515" s="123"/>
      <c r="HK515" s="123"/>
      <c r="HL515" s="123"/>
      <c r="HM515" s="123"/>
      <c r="HN515" s="123"/>
      <c r="HO515" s="123"/>
      <c r="HP515" s="123"/>
      <c r="HQ515" s="123"/>
      <c r="HR515" s="123"/>
      <c r="HS515" s="123"/>
      <c r="HT515" s="123"/>
      <c r="HU515" s="123"/>
      <c r="HV515" s="123"/>
      <c r="HW515" s="123"/>
      <c r="HX515" s="123"/>
      <c r="HY515" s="123"/>
      <c r="HZ515" s="123"/>
      <c r="IA515" s="123"/>
      <c r="IB515" s="123"/>
      <c r="IC515" s="123"/>
      <c r="ID515" s="123"/>
      <c r="IE515" s="123"/>
      <c r="IF515" s="123"/>
      <c r="IG515" s="123"/>
      <c r="IH515" s="123"/>
      <c r="II515" s="123"/>
      <c r="IJ515" s="123"/>
      <c r="IK515" s="123"/>
      <c r="IL515" s="123"/>
      <c r="IM515" s="123"/>
      <c r="IN515" s="123"/>
      <c r="IO515" s="123"/>
      <c r="IP515" s="123"/>
      <c r="IQ515" s="123"/>
      <c r="IR515" s="123"/>
      <c r="IS515" s="123"/>
      <c r="IT515" s="123"/>
      <c r="IU515" s="123"/>
    </row>
    <row r="516" spans="1:255" s="124" customFormat="1" ht="27" customHeight="1" thickBot="1">
      <c r="A516" s="152"/>
      <c r="B516" s="745"/>
      <c r="C516" s="173" t="s">
        <v>13</v>
      </c>
      <c r="D516" s="144"/>
      <c r="E516" s="210"/>
      <c r="F516" s="123"/>
      <c r="G516" s="123"/>
      <c r="H516" s="401"/>
      <c r="I516" s="123"/>
      <c r="J516" s="123"/>
      <c r="K516" s="123"/>
      <c r="L516" s="123"/>
      <c r="M516" s="123"/>
      <c r="N516" s="123"/>
      <c r="O516" s="123"/>
      <c r="P516" s="123"/>
      <c r="Q516" s="123"/>
      <c r="R516" s="123"/>
      <c r="S516" s="123"/>
      <c r="T516" s="123"/>
      <c r="U516" s="123"/>
      <c r="V516" s="123"/>
      <c r="W516" s="123"/>
      <c r="X516" s="123"/>
      <c r="Y516" s="123"/>
      <c r="Z516" s="123"/>
      <c r="AA516" s="123"/>
      <c r="AB516" s="123"/>
      <c r="AC516" s="123"/>
      <c r="AD516" s="123"/>
      <c r="AE516" s="123"/>
      <c r="AF516" s="123"/>
      <c r="AG516" s="123"/>
      <c r="AH516" s="123"/>
      <c r="AI516" s="123"/>
      <c r="AJ516" s="123"/>
      <c r="AK516" s="123"/>
      <c r="AL516" s="123"/>
      <c r="AM516" s="123"/>
      <c r="AN516" s="123"/>
      <c r="AO516" s="123"/>
      <c r="AP516" s="123"/>
      <c r="AQ516" s="123"/>
      <c r="AR516" s="123"/>
      <c r="AS516" s="123"/>
      <c r="AT516" s="123"/>
      <c r="AU516" s="123"/>
      <c r="AV516" s="123"/>
      <c r="AW516" s="123"/>
      <c r="AX516" s="123"/>
      <c r="AY516" s="123"/>
      <c r="AZ516" s="123"/>
      <c r="BA516" s="123"/>
      <c r="BB516" s="123"/>
      <c r="BC516" s="123"/>
      <c r="BD516" s="123"/>
      <c r="BE516" s="123"/>
      <c r="BF516" s="123"/>
      <c r="BG516" s="123"/>
      <c r="BH516" s="123"/>
      <c r="BI516" s="123"/>
      <c r="BJ516" s="123"/>
      <c r="BK516" s="123"/>
      <c r="BL516" s="123"/>
      <c r="BM516" s="123"/>
      <c r="BN516" s="123"/>
      <c r="BO516" s="123"/>
      <c r="BP516" s="123"/>
      <c r="BQ516" s="123"/>
      <c r="BR516" s="123"/>
      <c r="BS516" s="123"/>
      <c r="BT516" s="123"/>
      <c r="BU516" s="123"/>
      <c r="BV516" s="123"/>
      <c r="BW516" s="123"/>
      <c r="BX516" s="123"/>
      <c r="BY516" s="123"/>
      <c r="BZ516" s="123"/>
      <c r="CA516" s="123"/>
      <c r="CB516" s="123"/>
      <c r="CC516" s="123"/>
      <c r="CD516" s="123"/>
      <c r="CE516" s="123"/>
      <c r="CF516" s="123"/>
      <c r="CG516" s="123"/>
      <c r="CH516" s="123"/>
      <c r="CI516" s="123"/>
      <c r="CJ516" s="123"/>
      <c r="CK516" s="123"/>
      <c r="CL516" s="123"/>
      <c r="CM516" s="123"/>
      <c r="CN516" s="123"/>
      <c r="CO516" s="123"/>
      <c r="CP516" s="123"/>
      <c r="CQ516" s="123"/>
      <c r="CR516" s="123"/>
      <c r="CS516" s="123"/>
      <c r="CT516" s="123"/>
      <c r="CU516" s="123"/>
      <c r="CV516" s="123"/>
      <c r="CW516" s="123"/>
      <c r="CX516" s="123"/>
      <c r="CY516" s="123"/>
      <c r="CZ516" s="123"/>
      <c r="DA516" s="123"/>
      <c r="DB516" s="123"/>
      <c r="DC516" s="123"/>
      <c r="DD516" s="123"/>
      <c r="DE516" s="123"/>
      <c r="DF516" s="123"/>
      <c r="DG516" s="123"/>
      <c r="DH516" s="123"/>
      <c r="DI516" s="123"/>
      <c r="DJ516" s="123"/>
      <c r="DK516" s="123"/>
      <c r="DL516" s="123"/>
      <c r="DM516" s="123"/>
      <c r="DN516" s="123"/>
      <c r="DO516" s="123"/>
      <c r="DP516" s="123"/>
      <c r="DQ516" s="123"/>
      <c r="DR516" s="123"/>
      <c r="DS516" s="123"/>
      <c r="DT516" s="123"/>
      <c r="DU516" s="123"/>
      <c r="DV516" s="123"/>
      <c r="DW516" s="123"/>
      <c r="DX516" s="123"/>
      <c r="DY516" s="123"/>
      <c r="DZ516" s="123"/>
      <c r="EA516" s="123"/>
      <c r="EB516" s="123"/>
      <c r="EC516" s="123"/>
      <c r="ED516" s="123"/>
      <c r="EE516" s="123"/>
      <c r="EF516" s="123"/>
      <c r="EG516" s="123"/>
      <c r="EH516" s="123"/>
      <c r="EI516" s="123"/>
      <c r="EJ516" s="123"/>
      <c r="EK516" s="123"/>
      <c r="EL516" s="123"/>
      <c r="EM516" s="123"/>
      <c r="EN516" s="123"/>
      <c r="EO516" s="123"/>
      <c r="EP516" s="123"/>
      <c r="EQ516" s="123"/>
      <c r="ER516" s="123"/>
      <c r="ES516" s="123"/>
      <c r="ET516" s="123"/>
      <c r="EU516" s="123"/>
      <c r="EV516" s="123"/>
      <c r="EW516" s="123"/>
      <c r="EX516" s="123"/>
      <c r="EY516" s="123"/>
      <c r="EZ516" s="123"/>
      <c r="FA516" s="123"/>
      <c r="FB516" s="123"/>
      <c r="FC516" s="123"/>
      <c r="FD516" s="123"/>
      <c r="FE516" s="123"/>
      <c r="FF516" s="123"/>
      <c r="FG516" s="123"/>
      <c r="FH516" s="123"/>
      <c r="FI516" s="123"/>
      <c r="FJ516" s="123"/>
      <c r="FK516" s="123"/>
      <c r="FL516" s="123"/>
      <c r="FM516" s="123"/>
      <c r="FN516" s="123"/>
      <c r="FO516" s="123"/>
      <c r="FP516" s="123"/>
      <c r="FQ516" s="123"/>
      <c r="FR516" s="123"/>
      <c r="FS516" s="123"/>
      <c r="FT516" s="123"/>
      <c r="FU516" s="123"/>
      <c r="FV516" s="123"/>
      <c r="FW516" s="123"/>
      <c r="FX516" s="123"/>
      <c r="FY516" s="123"/>
      <c r="FZ516" s="123"/>
      <c r="GA516" s="123"/>
      <c r="GB516" s="123"/>
      <c r="GC516" s="123"/>
      <c r="GD516" s="123"/>
      <c r="GE516" s="123"/>
      <c r="GF516" s="123"/>
      <c r="GG516" s="123"/>
      <c r="GH516" s="123"/>
      <c r="GI516" s="123"/>
      <c r="GJ516" s="123"/>
      <c r="GK516" s="123"/>
      <c r="GL516" s="123"/>
      <c r="GM516" s="123"/>
      <c r="GN516" s="123"/>
      <c r="GO516" s="123"/>
      <c r="GP516" s="123"/>
      <c r="GQ516" s="123"/>
      <c r="GR516" s="123"/>
      <c r="GS516" s="123"/>
      <c r="GT516" s="123"/>
      <c r="GU516" s="123"/>
      <c r="GV516" s="123"/>
      <c r="GW516" s="123"/>
      <c r="GX516" s="123"/>
      <c r="GY516" s="123"/>
      <c r="GZ516" s="123"/>
      <c r="HA516" s="123"/>
      <c r="HB516" s="123"/>
      <c r="HC516" s="123"/>
      <c r="HD516" s="123"/>
      <c r="HE516" s="123"/>
      <c r="HF516" s="123"/>
      <c r="HG516" s="123"/>
      <c r="HH516" s="123"/>
      <c r="HI516" s="123"/>
      <c r="HJ516" s="123"/>
      <c r="HK516" s="123"/>
      <c r="HL516" s="123"/>
      <c r="HM516" s="123"/>
      <c r="HN516" s="123"/>
      <c r="HO516" s="123"/>
      <c r="HP516" s="123"/>
      <c r="HQ516" s="123"/>
      <c r="HR516" s="123"/>
      <c r="HS516" s="123"/>
      <c r="HT516" s="123"/>
      <c r="HU516" s="123"/>
      <c r="HV516" s="123"/>
      <c r="HW516" s="123"/>
      <c r="HX516" s="123"/>
      <c r="HY516" s="123"/>
      <c r="HZ516" s="123"/>
      <c r="IA516" s="123"/>
      <c r="IB516" s="123"/>
      <c r="IC516" s="123"/>
      <c r="ID516" s="123"/>
      <c r="IE516" s="123"/>
      <c r="IF516" s="123"/>
      <c r="IG516" s="123"/>
      <c r="IH516" s="123"/>
      <c r="II516" s="123"/>
      <c r="IJ516" s="123"/>
      <c r="IK516" s="123"/>
      <c r="IL516" s="123"/>
      <c r="IM516" s="123"/>
      <c r="IN516" s="123"/>
      <c r="IO516" s="123"/>
      <c r="IP516" s="123"/>
      <c r="IQ516" s="123"/>
      <c r="IR516" s="123"/>
      <c r="IS516" s="123"/>
      <c r="IT516" s="123"/>
      <c r="IU516" s="123"/>
    </row>
    <row r="517" spans="1:255" s="124" customFormat="1" ht="27.9" customHeight="1" thickBot="1">
      <c r="A517" s="152"/>
      <c r="B517" s="367" t="str">
        <f>IF(E517="error","問１３の合計と異なります","")</f>
        <v/>
      </c>
      <c r="C517" s="145" t="s">
        <v>334</v>
      </c>
      <c r="D517" s="146"/>
      <c r="E517" s="442">
        <f>IF(SUM(E508:E516)=E146,SUM(E508:E516),"error")</f>
        <v>0</v>
      </c>
      <c r="F517" s="123"/>
      <c r="G517" s="123"/>
      <c r="H517" s="401"/>
      <c r="I517" s="424">
        <f>SUM($E$508:$E$516)</f>
        <v>0</v>
      </c>
      <c r="J517" s="123"/>
      <c r="K517" s="123"/>
      <c r="L517" s="123"/>
      <c r="M517" s="123"/>
      <c r="N517" s="123"/>
      <c r="O517" s="123"/>
      <c r="P517" s="123"/>
      <c r="Q517" s="123"/>
      <c r="R517" s="123"/>
      <c r="S517" s="123"/>
      <c r="T517" s="123"/>
      <c r="U517" s="123"/>
      <c r="V517" s="123"/>
      <c r="W517" s="123"/>
      <c r="X517" s="123"/>
      <c r="Y517" s="123"/>
      <c r="Z517" s="123"/>
      <c r="AA517" s="123"/>
      <c r="AB517" s="123"/>
      <c r="AC517" s="123"/>
      <c r="AD517" s="123"/>
      <c r="AE517" s="123"/>
      <c r="AF517" s="123"/>
      <c r="AG517" s="123"/>
      <c r="AH517" s="123"/>
      <c r="AI517" s="123"/>
      <c r="AJ517" s="123"/>
      <c r="AK517" s="123"/>
      <c r="AL517" s="123"/>
      <c r="AM517" s="123"/>
      <c r="AN517" s="123"/>
      <c r="AO517" s="123"/>
      <c r="AP517" s="123"/>
      <c r="AQ517" s="123"/>
      <c r="AR517" s="123"/>
      <c r="AS517" s="123"/>
      <c r="AT517" s="123"/>
      <c r="AU517" s="123"/>
      <c r="AV517" s="123"/>
      <c r="AW517" s="123"/>
      <c r="AX517" s="123"/>
      <c r="AY517" s="123"/>
      <c r="AZ517" s="123"/>
      <c r="BA517" s="123"/>
      <c r="BB517" s="123"/>
      <c r="BC517" s="123"/>
      <c r="BD517" s="123"/>
      <c r="BE517" s="123"/>
      <c r="BF517" s="123"/>
      <c r="BG517" s="123"/>
      <c r="BH517" s="123"/>
      <c r="BI517" s="123"/>
      <c r="BJ517" s="123"/>
      <c r="BK517" s="123"/>
      <c r="BL517" s="123"/>
      <c r="BM517" s="123"/>
      <c r="BN517" s="123"/>
      <c r="BO517" s="123"/>
      <c r="BP517" s="123"/>
      <c r="BQ517" s="123"/>
      <c r="BR517" s="123"/>
      <c r="BS517" s="123"/>
      <c r="BT517" s="123"/>
      <c r="BU517" s="123"/>
      <c r="BV517" s="123"/>
      <c r="BW517" s="123"/>
      <c r="BX517" s="123"/>
      <c r="BY517" s="123"/>
      <c r="BZ517" s="123"/>
      <c r="CA517" s="123"/>
      <c r="CB517" s="123"/>
      <c r="CC517" s="123"/>
      <c r="CD517" s="123"/>
      <c r="CE517" s="123"/>
      <c r="CF517" s="123"/>
      <c r="CG517" s="123"/>
      <c r="CH517" s="123"/>
      <c r="CI517" s="123"/>
      <c r="CJ517" s="123"/>
      <c r="CK517" s="123"/>
      <c r="CL517" s="123"/>
      <c r="CM517" s="123"/>
      <c r="CN517" s="123"/>
      <c r="CO517" s="123"/>
      <c r="CP517" s="123"/>
      <c r="CQ517" s="123"/>
      <c r="CR517" s="123"/>
      <c r="CS517" s="123"/>
      <c r="CT517" s="123"/>
      <c r="CU517" s="123"/>
      <c r="CV517" s="123"/>
      <c r="CW517" s="123"/>
      <c r="CX517" s="123"/>
      <c r="CY517" s="123"/>
      <c r="CZ517" s="123"/>
      <c r="DA517" s="123"/>
      <c r="DB517" s="123"/>
      <c r="DC517" s="123"/>
      <c r="DD517" s="123"/>
      <c r="DE517" s="123"/>
      <c r="DF517" s="123"/>
      <c r="DG517" s="123"/>
      <c r="DH517" s="123"/>
      <c r="DI517" s="123"/>
      <c r="DJ517" s="123"/>
      <c r="DK517" s="123"/>
      <c r="DL517" s="123"/>
      <c r="DM517" s="123"/>
      <c r="DN517" s="123"/>
      <c r="DO517" s="123"/>
      <c r="DP517" s="123"/>
      <c r="DQ517" s="123"/>
      <c r="DR517" s="123"/>
      <c r="DS517" s="123"/>
      <c r="DT517" s="123"/>
      <c r="DU517" s="123"/>
      <c r="DV517" s="123"/>
      <c r="DW517" s="123"/>
      <c r="DX517" s="123"/>
      <c r="DY517" s="123"/>
      <c r="DZ517" s="123"/>
      <c r="EA517" s="123"/>
      <c r="EB517" s="123"/>
      <c r="EC517" s="123"/>
      <c r="ED517" s="123"/>
      <c r="EE517" s="123"/>
      <c r="EF517" s="123"/>
      <c r="EG517" s="123"/>
      <c r="EH517" s="123"/>
      <c r="EI517" s="123"/>
      <c r="EJ517" s="123"/>
      <c r="EK517" s="123"/>
      <c r="EL517" s="123"/>
      <c r="EM517" s="123"/>
      <c r="EN517" s="123"/>
      <c r="EO517" s="123"/>
      <c r="EP517" s="123"/>
      <c r="EQ517" s="123"/>
      <c r="ER517" s="123"/>
      <c r="ES517" s="123"/>
      <c r="ET517" s="123"/>
      <c r="EU517" s="123"/>
      <c r="EV517" s="123"/>
      <c r="EW517" s="123"/>
      <c r="EX517" s="123"/>
      <c r="EY517" s="123"/>
      <c r="EZ517" s="123"/>
      <c r="FA517" s="123"/>
      <c r="FB517" s="123"/>
      <c r="FC517" s="123"/>
      <c r="FD517" s="123"/>
      <c r="FE517" s="123"/>
      <c r="FF517" s="123"/>
      <c r="FG517" s="123"/>
      <c r="FH517" s="123"/>
      <c r="FI517" s="123"/>
      <c r="FJ517" s="123"/>
      <c r="FK517" s="123"/>
      <c r="FL517" s="123"/>
      <c r="FM517" s="123"/>
      <c r="FN517" s="123"/>
      <c r="FO517" s="123"/>
      <c r="FP517" s="123"/>
      <c r="FQ517" s="123"/>
      <c r="FR517" s="123"/>
      <c r="FS517" s="123"/>
      <c r="FT517" s="123"/>
      <c r="FU517" s="123"/>
      <c r="FV517" s="123"/>
      <c r="FW517" s="123"/>
      <c r="FX517" s="123"/>
      <c r="FY517" s="123"/>
      <c r="FZ517" s="123"/>
      <c r="GA517" s="123"/>
      <c r="GB517" s="123"/>
      <c r="GC517" s="123"/>
      <c r="GD517" s="123"/>
      <c r="GE517" s="123"/>
      <c r="GF517" s="123"/>
      <c r="GG517" s="123"/>
      <c r="GH517" s="123"/>
      <c r="GI517" s="123"/>
      <c r="GJ517" s="123"/>
      <c r="GK517" s="123"/>
      <c r="GL517" s="123"/>
      <c r="GM517" s="123"/>
      <c r="GN517" s="123"/>
      <c r="GO517" s="123"/>
      <c r="GP517" s="123"/>
      <c r="GQ517" s="123"/>
      <c r="GR517" s="123"/>
      <c r="GS517" s="123"/>
      <c r="GT517" s="123"/>
      <c r="GU517" s="123"/>
      <c r="GV517" s="123"/>
      <c r="GW517" s="123"/>
      <c r="GX517" s="123"/>
      <c r="GY517" s="123"/>
      <c r="GZ517" s="123"/>
      <c r="HA517" s="123"/>
      <c r="HB517" s="123"/>
      <c r="HC517" s="123"/>
      <c r="HD517" s="123"/>
      <c r="HE517" s="123"/>
      <c r="HF517" s="123"/>
      <c r="HG517" s="123"/>
      <c r="HH517" s="123"/>
      <c r="HI517" s="123"/>
      <c r="HJ517" s="123"/>
      <c r="HK517" s="123"/>
      <c r="HL517" s="123"/>
      <c r="HM517" s="123"/>
      <c r="HN517" s="123"/>
      <c r="HO517" s="123"/>
      <c r="HP517" s="123"/>
      <c r="HQ517" s="123"/>
      <c r="HR517" s="123"/>
      <c r="HS517" s="123"/>
      <c r="HT517" s="123"/>
      <c r="HU517" s="123"/>
      <c r="HV517" s="123"/>
      <c r="HW517" s="123"/>
      <c r="HX517" s="123"/>
      <c r="HY517" s="123"/>
      <c r="HZ517" s="123"/>
      <c r="IA517" s="123"/>
      <c r="IB517" s="123"/>
      <c r="IC517" s="123"/>
      <c r="ID517" s="123"/>
      <c r="IE517" s="123"/>
      <c r="IF517" s="123"/>
      <c r="IG517" s="123"/>
      <c r="IH517" s="123"/>
      <c r="II517" s="123"/>
      <c r="IJ517" s="123"/>
      <c r="IK517" s="123"/>
      <c r="IL517" s="123"/>
      <c r="IM517" s="123"/>
      <c r="IN517" s="123"/>
      <c r="IO517" s="123"/>
      <c r="IP517" s="123"/>
      <c r="IQ517" s="123"/>
      <c r="IR517" s="123"/>
      <c r="IS517" s="123"/>
      <c r="IT517" s="123"/>
      <c r="IU517" s="123"/>
    </row>
    <row r="518" spans="1:255" ht="19" customHeight="1">
      <c r="A518" s="91"/>
      <c r="B518" s="91"/>
      <c r="C518" s="147"/>
      <c r="D518" s="148"/>
      <c r="E518" s="149"/>
    </row>
    <row r="519" spans="1:255" ht="35.4" customHeight="1">
      <c r="A519" s="733" t="s">
        <v>2523</v>
      </c>
      <c r="B519" s="733"/>
      <c r="C519" s="733"/>
      <c r="D519" s="733"/>
      <c r="E519" s="733"/>
      <c r="H519" s="406"/>
    </row>
    <row r="520" spans="1:255" ht="23.4" customHeight="1">
      <c r="A520" s="91"/>
      <c r="B520" s="826" t="s">
        <v>1769</v>
      </c>
      <c r="C520" s="826"/>
      <c r="D520" s="826"/>
      <c r="E520" s="826"/>
    </row>
    <row r="521" spans="1:255" s="124" customFormat="1" ht="27.9" customHeight="1">
      <c r="A521" s="122"/>
      <c r="B521" s="729" t="s">
        <v>664</v>
      </c>
      <c r="C521" s="758"/>
      <c r="D521" s="222"/>
      <c r="E521" s="212"/>
      <c r="F521" s="123"/>
      <c r="G521" s="123"/>
      <c r="H521" s="401"/>
      <c r="I521" s="123"/>
      <c r="J521" s="123"/>
      <c r="K521" s="123"/>
      <c r="L521" s="123"/>
      <c r="M521" s="123"/>
      <c r="N521" s="123"/>
      <c r="O521" s="123"/>
      <c r="P521" s="123"/>
      <c r="Q521" s="123"/>
      <c r="R521" s="123"/>
      <c r="S521" s="123"/>
      <c r="T521" s="123"/>
      <c r="U521" s="123"/>
      <c r="V521" s="123"/>
      <c r="W521" s="123"/>
      <c r="X521" s="123"/>
      <c r="Y521" s="123"/>
      <c r="Z521" s="123"/>
      <c r="AA521" s="123"/>
      <c r="AB521" s="123"/>
      <c r="AC521" s="123"/>
      <c r="AD521" s="123"/>
      <c r="AE521" s="123"/>
      <c r="AF521" s="123"/>
      <c r="AG521" s="123"/>
      <c r="AH521" s="123"/>
      <c r="AI521" s="123"/>
      <c r="AJ521" s="123"/>
      <c r="AK521" s="123"/>
      <c r="AL521" s="123"/>
      <c r="AM521" s="123"/>
      <c r="AN521" s="123"/>
      <c r="AO521" s="123"/>
      <c r="AP521" s="123"/>
      <c r="AQ521" s="123"/>
      <c r="AR521" s="123"/>
      <c r="AS521" s="123"/>
      <c r="AT521" s="123"/>
      <c r="AU521" s="123"/>
      <c r="AV521" s="123"/>
      <c r="AW521" s="123"/>
      <c r="AX521" s="123"/>
      <c r="AY521" s="123"/>
      <c r="AZ521" s="123"/>
      <c r="BA521" s="123"/>
      <c r="BB521" s="123"/>
      <c r="BC521" s="123"/>
      <c r="BD521" s="123"/>
      <c r="BE521" s="123"/>
      <c r="BF521" s="123"/>
      <c r="BG521" s="123"/>
      <c r="BH521" s="123"/>
      <c r="BI521" s="123"/>
      <c r="BJ521" s="123"/>
      <c r="BK521" s="123"/>
      <c r="BL521" s="123"/>
      <c r="BM521" s="123"/>
      <c r="BN521" s="123"/>
      <c r="BO521" s="123"/>
      <c r="BP521" s="123"/>
      <c r="BQ521" s="123"/>
      <c r="BR521" s="123"/>
      <c r="BS521" s="123"/>
      <c r="BT521" s="123"/>
      <c r="BU521" s="123"/>
      <c r="BV521" s="123"/>
      <c r="BW521" s="123"/>
      <c r="BX521" s="123"/>
      <c r="BY521" s="123"/>
      <c r="BZ521" s="123"/>
      <c r="CA521" s="123"/>
      <c r="CB521" s="123"/>
      <c r="CC521" s="123"/>
      <c r="CD521" s="123"/>
      <c r="CE521" s="123"/>
      <c r="CF521" s="123"/>
      <c r="CG521" s="123"/>
      <c r="CH521" s="123"/>
      <c r="CI521" s="123"/>
      <c r="CJ521" s="123"/>
      <c r="CK521" s="123"/>
      <c r="CL521" s="123"/>
      <c r="CM521" s="123"/>
      <c r="CN521" s="123"/>
      <c r="CO521" s="123"/>
      <c r="CP521" s="123"/>
      <c r="CQ521" s="123"/>
      <c r="CR521" s="123"/>
      <c r="CS521" s="123"/>
      <c r="CT521" s="123"/>
      <c r="CU521" s="123"/>
      <c r="CV521" s="123"/>
      <c r="CW521" s="123"/>
      <c r="CX521" s="123"/>
      <c r="CY521" s="123"/>
      <c r="CZ521" s="123"/>
      <c r="DA521" s="123"/>
      <c r="DB521" s="123"/>
      <c r="DC521" s="123"/>
      <c r="DD521" s="123"/>
      <c r="DE521" s="123"/>
      <c r="DF521" s="123"/>
      <c r="DG521" s="123"/>
      <c r="DH521" s="123"/>
      <c r="DI521" s="123"/>
      <c r="DJ521" s="123"/>
      <c r="DK521" s="123"/>
      <c r="DL521" s="123"/>
      <c r="DM521" s="123"/>
      <c r="DN521" s="123"/>
      <c r="DO521" s="123"/>
      <c r="DP521" s="123"/>
      <c r="DQ521" s="123"/>
      <c r="DR521" s="123"/>
      <c r="DS521" s="123"/>
      <c r="DT521" s="123"/>
      <c r="DU521" s="123"/>
      <c r="DV521" s="123"/>
      <c r="DW521" s="123"/>
      <c r="DX521" s="123"/>
      <c r="DY521" s="123"/>
      <c r="DZ521" s="123"/>
      <c r="EA521" s="123"/>
      <c r="EB521" s="123"/>
      <c r="EC521" s="123"/>
      <c r="ED521" s="123"/>
      <c r="EE521" s="123"/>
      <c r="EF521" s="123"/>
      <c r="EG521" s="123"/>
      <c r="EH521" s="123"/>
      <c r="EI521" s="123"/>
      <c r="EJ521" s="123"/>
      <c r="EK521" s="123"/>
      <c r="EL521" s="123"/>
      <c r="EM521" s="123"/>
      <c r="EN521" s="123"/>
      <c r="EO521" s="123"/>
      <c r="EP521" s="123"/>
      <c r="EQ521" s="123"/>
      <c r="ER521" s="123"/>
      <c r="ES521" s="123"/>
      <c r="ET521" s="123"/>
      <c r="EU521" s="123"/>
      <c r="EV521" s="123"/>
      <c r="EW521" s="123"/>
      <c r="EX521" s="123"/>
      <c r="EY521" s="123"/>
      <c r="EZ521" s="123"/>
      <c r="FA521" s="123"/>
      <c r="FB521" s="123"/>
      <c r="FC521" s="123"/>
      <c r="FD521" s="123"/>
      <c r="FE521" s="123"/>
      <c r="FF521" s="123"/>
      <c r="FG521" s="123"/>
      <c r="FH521" s="123"/>
      <c r="FI521" s="123"/>
      <c r="FJ521" s="123"/>
      <c r="FK521" s="123"/>
      <c r="FL521" s="123"/>
      <c r="FM521" s="123"/>
      <c r="FN521" s="123"/>
      <c r="FO521" s="123"/>
      <c r="FP521" s="123"/>
      <c r="FQ521" s="123"/>
      <c r="FR521" s="123"/>
      <c r="FS521" s="123"/>
      <c r="FT521" s="123"/>
      <c r="FU521" s="123"/>
      <c r="FV521" s="123"/>
      <c r="FW521" s="123"/>
      <c r="FX521" s="123"/>
      <c r="FY521" s="123"/>
      <c r="FZ521" s="123"/>
      <c r="GA521" s="123"/>
      <c r="GB521" s="123"/>
      <c r="GC521" s="123"/>
      <c r="GD521" s="123"/>
      <c r="GE521" s="123"/>
      <c r="GF521" s="123"/>
      <c r="GG521" s="123"/>
      <c r="GH521" s="123"/>
      <c r="GI521" s="123"/>
      <c r="GJ521" s="123"/>
      <c r="GK521" s="123"/>
      <c r="GL521" s="123"/>
      <c r="GM521" s="123"/>
      <c r="GN521" s="123"/>
      <c r="GO521" s="123"/>
      <c r="GP521" s="123"/>
      <c r="GQ521" s="123"/>
      <c r="GR521" s="123"/>
      <c r="GS521" s="123"/>
      <c r="GT521" s="123"/>
      <c r="GU521" s="123"/>
      <c r="GV521" s="123"/>
      <c r="GW521" s="123"/>
      <c r="GX521" s="123"/>
      <c r="GY521" s="123"/>
      <c r="GZ521" s="123"/>
      <c r="HA521" s="123"/>
      <c r="HB521" s="123"/>
      <c r="HC521" s="123"/>
      <c r="HD521" s="123"/>
      <c r="HE521" s="123"/>
      <c r="HF521" s="123"/>
      <c r="HG521" s="123"/>
      <c r="HH521" s="123"/>
      <c r="HI521" s="123"/>
      <c r="HJ521" s="123"/>
      <c r="HK521" s="123"/>
      <c r="HL521" s="123"/>
      <c r="HM521" s="123"/>
      <c r="HN521" s="123"/>
      <c r="HO521" s="123"/>
      <c r="HP521" s="123"/>
      <c r="HQ521" s="123"/>
      <c r="HR521" s="123"/>
      <c r="HS521" s="123"/>
      <c r="HT521" s="123"/>
      <c r="HU521" s="123"/>
      <c r="HV521" s="123"/>
      <c r="HW521" s="123"/>
      <c r="HX521" s="123"/>
      <c r="HY521" s="123"/>
      <c r="HZ521" s="123"/>
      <c r="IA521" s="123"/>
      <c r="IB521" s="123"/>
      <c r="IC521" s="123"/>
      <c r="ID521" s="123"/>
      <c r="IE521" s="123"/>
      <c r="IF521" s="123"/>
      <c r="IG521" s="123"/>
      <c r="IH521" s="123"/>
      <c r="II521" s="123"/>
      <c r="IJ521" s="123"/>
      <c r="IK521" s="123"/>
      <c r="IL521" s="123"/>
      <c r="IM521" s="123"/>
      <c r="IN521" s="123"/>
      <c r="IO521" s="123"/>
      <c r="IP521" s="123"/>
      <c r="IQ521" s="123"/>
      <c r="IR521" s="123"/>
      <c r="IS521" s="123"/>
      <c r="IT521" s="123"/>
      <c r="IU521" s="123"/>
    </row>
    <row r="522" spans="1:255" s="124" customFormat="1" ht="27.9" customHeight="1">
      <c r="A522" s="128"/>
      <c r="B522" s="729" t="s">
        <v>14</v>
      </c>
      <c r="C522" s="758"/>
      <c r="D522" s="222"/>
      <c r="E522" s="212"/>
      <c r="F522" s="123"/>
      <c r="G522" s="123"/>
      <c r="H522" s="401"/>
      <c r="I522" s="123"/>
      <c r="J522" s="123"/>
      <c r="K522" s="123"/>
      <c r="L522" s="123"/>
      <c r="M522" s="123"/>
      <c r="N522" s="123"/>
      <c r="O522" s="123"/>
      <c r="P522" s="123"/>
      <c r="Q522" s="123"/>
      <c r="R522" s="123"/>
      <c r="S522" s="123"/>
      <c r="T522" s="123"/>
      <c r="U522" s="123"/>
      <c r="V522" s="123"/>
      <c r="W522" s="123"/>
      <c r="X522" s="123"/>
      <c r="Y522" s="123"/>
      <c r="Z522" s="123"/>
      <c r="AA522" s="123"/>
      <c r="AB522" s="123"/>
      <c r="AC522" s="123"/>
      <c r="AD522" s="123"/>
      <c r="AE522" s="123"/>
      <c r="AF522" s="123"/>
      <c r="AG522" s="123"/>
      <c r="AH522" s="123"/>
      <c r="AI522" s="123"/>
      <c r="AJ522" s="123"/>
      <c r="AK522" s="123"/>
      <c r="AL522" s="123"/>
      <c r="AM522" s="123"/>
      <c r="AN522" s="123"/>
      <c r="AO522" s="123"/>
      <c r="AP522" s="123"/>
      <c r="AQ522" s="123"/>
      <c r="AR522" s="123"/>
      <c r="AS522" s="123"/>
      <c r="AT522" s="123"/>
      <c r="AU522" s="123"/>
      <c r="AV522" s="123"/>
      <c r="AW522" s="123"/>
      <c r="AX522" s="123"/>
      <c r="AY522" s="123"/>
      <c r="AZ522" s="123"/>
      <c r="BA522" s="123"/>
      <c r="BB522" s="123"/>
      <c r="BC522" s="123"/>
      <c r="BD522" s="123"/>
      <c r="BE522" s="123"/>
      <c r="BF522" s="123"/>
      <c r="BG522" s="123"/>
      <c r="BH522" s="123"/>
      <c r="BI522" s="123"/>
      <c r="BJ522" s="123"/>
      <c r="BK522" s="123"/>
      <c r="BL522" s="123"/>
      <c r="BM522" s="123"/>
      <c r="BN522" s="123"/>
      <c r="BO522" s="123"/>
      <c r="BP522" s="123"/>
      <c r="BQ522" s="123"/>
      <c r="BR522" s="123"/>
      <c r="BS522" s="123"/>
      <c r="BT522" s="123"/>
      <c r="BU522" s="123"/>
      <c r="BV522" s="123"/>
      <c r="BW522" s="123"/>
      <c r="BX522" s="123"/>
      <c r="BY522" s="123"/>
      <c r="BZ522" s="123"/>
      <c r="CA522" s="123"/>
      <c r="CB522" s="123"/>
      <c r="CC522" s="123"/>
      <c r="CD522" s="123"/>
      <c r="CE522" s="123"/>
      <c r="CF522" s="123"/>
      <c r="CG522" s="123"/>
      <c r="CH522" s="123"/>
      <c r="CI522" s="123"/>
      <c r="CJ522" s="123"/>
      <c r="CK522" s="123"/>
      <c r="CL522" s="123"/>
      <c r="CM522" s="123"/>
      <c r="CN522" s="123"/>
      <c r="CO522" s="123"/>
      <c r="CP522" s="123"/>
      <c r="CQ522" s="123"/>
      <c r="CR522" s="123"/>
      <c r="CS522" s="123"/>
      <c r="CT522" s="123"/>
      <c r="CU522" s="123"/>
      <c r="CV522" s="123"/>
      <c r="CW522" s="123"/>
      <c r="CX522" s="123"/>
      <c r="CY522" s="123"/>
      <c r="CZ522" s="123"/>
      <c r="DA522" s="123"/>
      <c r="DB522" s="123"/>
      <c r="DC522" s="123"/>
      <c r="DD522" s="123"/>
      <c r="DE522" s="123"/>
      <c r="DF522" s="123"/>
      <c r="DG522" s="123"/>
      <c r="DH522" s="123"/>
      <c r="DI522" s="123"/>
      <c r="DJ522" s="123"/>
      <c r="DK522" s="123"/>
      <c r="DL522" s="123"/>
      <c r="DM522" s="123"/>
      <c r="DN522" s="123"/>
      <c r="DO522" s="123"/>
      <c r="DP522" s="123"/>
      <c r="DQ522" s="123"/>
      <c r="DR522" s="123"/>
      <c r="DS522" s="123"/>
      <c r="DT522" s="123"/>
      <c r="DU522" s="123"/>
      <c r="DV522" s="123"/>
      <c r="DW522" s="123"/>
      <c r="DX522" s="123"/>
      <c r="DY522" s="123"/>
      <c r="DZ522" s="123"/>
      <c r="EA522" s="123"/>
      <c r="EB522" s="123"/>
      <c r="EC522" s="123"/>
      <c r="ED522" s="123"/>
      <c r="EE522" s="123"/>
      <c r="EF522" s="123"/>
      <c r="EG522" s="123"/>
      <c r="EH522" s="123"/>
      <c r="EI522" s="123"/>
      <c r="EJ522" s="123"/>
      <c r="EK522" s="123"/>
      <c r="EL522" s="123"/>
      <c r="EM522" s="123"/>
      <c r="EN522" s="123"/>
      <c r="EO522" s="123"/>
      <c r="EP522" s="123"/>
      <c r="EQ522" s="123"/>
      <c r="ER522" s="123"/>
      <c r="ES522" s="123"/>
      <c r="ET522" s="123"/>
      <c r="EU522" s="123"/>
      <c r="EV522" s="123"/>
      <c r="EW522" s="123"/>
      <c r="EX522" s="123"/>
      <c r="EY522" s="123"/>
      <c r="EZ522" s="123"/>
      <c r="FA522" s="123"/>
      <c r="FB522" s="123"/>
      <c r="FC522" s="123"/>
      <c r="FD522" s="123"/>
      <c r="FE522" s="123"/>
      <c r="FF522" s="123"/>
      <c r="FG522" s="123"/>
      <c r="FH522" s="123"/>
      <c r="FI522" s="123"/>
      <c r="FJ522" s="123"/>
      <c r="FK522" s="123"/>
      <c r="FL522" s="123"/>
      <c r="FM522" s="123"/>
      <c r="FN522" s="123"/>
      <c r="FO522" s="123"/>
      <c r="FP522" s="123"/>
      <c r="FQ522" s="123"/>
      <c r="FR522" s="123"/>
      <c r="FS522" s="123"/>
      <c r="FT522" s="123"/>
      <c r="FU522" s="123"/>
      <c r="FV522" s="123"/>
      <c r="FW522" s="123"/>
      <c r="FX522" s="123"/>
      <c r="FY522" s="123"/>
      <c r="FZ522" s="123"/>
      <c r="GA522" s="123"/>
      <c r="GB522" s="123"/>
      <c r="GC522" s="123"/>
      <c r="GD522" s="123"/>
      <c r="GE522" s="123"/>
      <c r="GF522" s="123"/>
      <c r="GG522" s="123"/>
      <c r="GH522" s="123"/>
      <c r="GI522" s="123"/>
      <c r="GJ522" s="123"/>
      <c r="GK522" s="123"/>
      <c r="GL522" s="123"/>
      <c r="GM522" s="123"/>
      <c r="GN522" s="123"/>
      <c r="GO522" s="123"/>
      <c r="GP522" s="123"/>
      <c r="GQ522" s="123"/>
      <c r="GR522" s="123"/>
      <c r="GS522" s="123"/>
      <c r="GT522" s="123"/>
      <c r="GU522" s="123"/>
      <c r="GV522" s="123"/>
      <c r="GW522" s="123"/>
      <c r="GX522" s="123"/>
      <c r="GY522" s="123"/>
      <c r="GZ522" s="123"/>
      <c r="HA522" s="123"/>
      <c r="HB522" s="123"/>
      <c r="HC522" s="123"/>
      <c r="HD522" s="123"/>
      <c r="HE522" s="123"/>
      <c r="HF522" s="123"/>
      <c r="HG522" s="123"/>
      <c r="HH522" s="123"/>
      <c r="HI522" s="123"/>
      <c r="HJ522" s="123"/>
      <c r="HK522" s="123"/>
      <c r="HL522" s="123"/>
      <c r="HM522" s="123"/>
      <c r="HN522" s="123"/>
      <c r="HO522" s="123"/>
      <c r="HP522" s="123"/>
      <c r="HQ522" s="123"/>
      <c r="HR522" s="123"/>
      <c r="HS522" s="123"/>
      <c r="HT522" s="123"/>
      <c r="HU522" s="123"/>
      <c r="HV522" s="123"/>
      <c r="HW522" s="123"/>
      <c r="HX522" s="123"/>
      <c r="HY522" s="123"/>
      <c r="HZ522" s="123"/>
      <c r="IA522" s="123"/>
      <c r="IB522" s="123"/>
      <c r="IC522" s="123"/>
      <c r="ID522" s="123"/>
      <c r="IE522" s="123"/>
      <c r="IF522" s="123"/>
      <c r="IG522" s="123"/>
      <c r="IH522" s="123"/>
      <c r="II522" s="123"/>
      <c r="IJ522" s="123"/>
      <c r="IK522" s="123"/>
      <c r="IL522" s="123"/>
      <c r="IM522" s="123"/>
      <c r="IN522" s="123"/>
      <c r="IO522" s="123"/>
      <c r="IP522" s="123"/>
      <c r="IQ522" s="123"/>
      <c r="IR522" s="123"/>
      <c r="IS522" s="123"/>
      <c r="IT522" s="123"/>
      <c r="IU522" s="123"/>
    </row>
    <row r="523" spans="1:255" s="124" customFormat="1" ht="27.9" customHeight="1">
      <c r="A523" s="122"/>
      <c r="B523" s="729" t="s">
        <v>15</v>
      </c>
      <c r="C523" s="758"/>
      <c r="D523" s="222"/>
      <c r="E523" s="212"/>
      <c r="F523" s="123"/>
      <c r="G523" s="123"/>
      <c r="H523" s="401"/>
      <c r="I523" s="123"/>
      <c r="J523" s="123"/>
      <c r="K523" s="123"/>
      <c r="L523" s="123"/>
      <c r="M523" s="123"/>
      <c r="N523" s="123"/>
      <c r="O523" s="123"/>
      <c r="P523" s="123"/>
      <c r="Q523" s="123"/>
      <c r="R523" s="123"/>
      <c r="S523" s="123"/>
      <c r="T523" s="123"/>
      <c r="U523" s="123"/>
      <c r="V523" s="123"/>
      <c r="W523" s="123"/>
      <c r="X523" s="123"/>
      <c r="Y523" s="123"/>
      <c r="Z523" s="123"/>
      <c r="AA523" s="123"/>
      <c r="AB523" s="123"/>
      <c r="AC523" s="123"/>
      <c r="AD523" s="123"/>
      <c r="AE523" s="123"/>
      <c r="AF523" s="123"/>
      <c r="AG523" s="123"/>
      <c r="AH523" s="123"/>
      <c r="AI523" s="123"/>
      <c r="AJ523" s="123"/>
      <c r="AK523" s="123"/>
      <c r="AL523" s="123"/>
      <c r="AM523" s="123"/>
      <c r="AN523" s="123"/>
      <c r="AO523" s="123"/>
      <c r="AP523" s="123"/>
      <c r="AQ523" s="123"/>
      <c r="AR523" s="123"/>
      <c r="AS523" s="123"/>
      <c r="AT523" s="123"/>
      <c r="AU523" s="123"/>
      <c r="AV523" s="123"/>
      <c r="AW523" s="123"/>
      <c r="AX523" s="123"/>
      <c r="AY523" s="123"/>
      <c r="AZ523" s="123"/>
      <c r="BA523" s="123"/>
      <c r="BB523" s="123"/>
      <c r="BC523" s="123"/>
      <c r="BD523" s="123"/>
      <c r="BE523" s="123"/>
      <c r="BF523" s="123"/>
      <c r="BG523" s="123"/>
      <c r="BH523" s="123"/>
      <c r="BI523" s="123"/>
      <c r="BJ523" s="123"/>
      <c r="BK523" s="123"/>
      <c r="BL523" s="123"/>
      <c r="BM523" s="123"/>
      <c r="BN523" s="123"/>
      <c r="BO523" s="123"/>
      <c r="BP523" s="123"/>
      <c r="BQ523" s="123"/>
      <c r="BR523" s="123"/>
      <c r="BS523" s="123"/>
      <c r="BT523" s="123"/>
      <c r="BU523" s="123"/>
      <c r="BV523" s="123"/>
      <c r="BW523" s="123"/>
      <c r="BX523" s="123"/>
      <c r="BY523" s="123"/>
      <c r="BZ523" s="123"/>
      <c r="CA523" s="123"/>
      <c r="CB523" s="123"/>
      <c r="CC523" s="123"/>
      <c r="CD523" s="123"/>
      <c r="CE523" s="123"/>
      <c r="CF523" s="123"/>
      <c r="CG523" s="123"/>
      <c r="CH523" s="123"/>
      <c r="CI523" s="123"/>
      <c r="CJ523" s="123"/>
      <c r="CK523" s="123"/>
      <c r="CL523" s="123"/>
      <c r="CM523" s="123"/>
      <c r="CN523" s="123"/>
      <c r="CO523" s="123"/>
      <c r="CP523" s="123"/>
      <c r="CQ523" s="123"/>
      <c r="CR523" s="123"/>
      <c r="CS523" s="123"/>
      <c r="CT523" s="123"/>
      <c r="CU523" s="123"/>
      <c r="CV523" s="123"/>
      <c r="CW523" s="123"/>
      <c r="CX523" s="123"/>
      <c r="CY523" s="123"/>
      <c r="CZ523" s="123"/>
      <c r="DA523" s="123"/>
      <c r="DB523" s="123"/>
      <c r="DC523" s="123"/>
      <c r="DD523" s="123"/>
      <c r="DE523" s="123"/>
      <c r="DF523" s="123"/>
      <c r="DG523" s="123"/>
      <c r="DH523" s="123"/>
      <c r="DI523" s="123"/>
      <c r="DJ523" s="123"/>
      <c r="DK523" s="123"/>
      <c r="DL523" s="123"/>
      <c r="DM523" s="123"/>
      <c r="DN523" s="123"/>
      <c r="DO523" s="123"/>
      <c r="DP523" s="123"/>
      <c r="DQ523" s="123"/>
      <c r="DR523" s="123"/>
      <c r="DS523" s="123"/>
      <c r="DT523" s="123"/>
      <c r="DU523" s="123"/>
      <c r="DV523" s="123"/>
      <c r="DW523" s="123"/>
      <c r="DX523" s="123"/>
      <c r="DY523" s="123"/>
      <c r="DZ523" s="123"/>
      <c r="EA523" s="123"/>
      <c r="EB523" s="123"/>
      <c r="EC523" s="123"/>
      <c r="ED523" s="123"/>
      <c r="EE523" s="123"/>
      <c r="EF523" s="123"/>
      <c r="EG523" s="123"/>
      <c r="EH523" s="123"/>
      <c r="EI523" s="123"/>
      <c r="EJ523" s="123"/>
      <c r="EK523" s="123"/>
      <c r="EL523" s="123"/>
      <c r="EM523" s="123"/>
      <c r="EN523" s="123"/>
      <c r="EO523" s="123"/>
      <c r="EP523" s="123"/>
      <c r="EQ523" s="123"/>
      <c r="ER523" s="123"/>
      <c r="ES523" s="123"/>
      <c r="ET523" s="123"/>
      <c r="EU523" s="123"/>
      <c r="EV523" s="123"/>
      <c r="EW523" s="123"/>
      <c r="EX523" s="123"/>
      <c r="EY523" s="123"/>
      <c r="EZ523" s="123"/>
      <c r="FA523" s="123"/>
      <c r="FB523" s="123"/>
      <c r="FC523" s="123"/>
      <c r="FD523" s="123"/>
      <c r="FE523" s="123"/>
      <c r="FF523" s="123"/>
      <c r="FG523" s="123"/>
      <c r="FH523" s="123"/>
      <c r="FI523" s="123"/>
      <c r="FJ523" s="123"/>
      <c r="FK523" s="123"/>
      <c r="FL523" s="123"/>
      <c r="FM523" s="123"/>
      <c r="FN523" s="123"/>
      <c r="FO523" s="123"/>
      <c r="FP523" s="123"/>
      <c r="FQ523" s="123"/>
      <c r="FR523" s="123"/>
      <c r="FS523" s="123"/>
      <c r="FT523" s="123"/>
      <c r="FU523" s="123"/>
      <c r="FV523" s="123"/>
      <c r="FW523" s="123"/>
      <c r="FX523" s="123"/>
      <c r="FY523" s="123"/>
      <c r="FZ523" s="123"/>
      <c r="GA523" s="123"/>
      <c r="GB523" s="123"/>
      <c r="GC523" s="123"/>
      <c r="GD523" s="123"/>
      <c r="GE523" s="123"/>
      <c r="GF523" s="123"/>
      <c r="GG523" s="123"/>
      <c r="GH523" s="123"/>
      <c r="GI523" s="123"/>
      <c r="GJ523" s="123"/>
      <c r="GK523" s="123"/>
      <c r="GL523" s="123"/>
      <c r="GM523" s="123"/>
      <c r="GN523" s="123"/>
      <c r="GO523" s="123"/>
      <c r="GP523" s="123"/>
      <c r="GQ523" s="123"/>
      <c r="GR523" s="123"/>
      <c r="GS523" s="123"/>
      <c r="GT523" s="123"/>
      <c r="GU523" s="123"/>
      <c r="GV523" s="123"/>
      <c r="GW523" s="123"/>
      <c r="GX523" s="123"/>
      <c r="GY523" s="123"/>
      <c r="GZ523" s="123"/>
      <c r="HA523" s="123"/>
      <c r="HB523" s="123"/>
      <c r="HC523" s="123"/>
      <c r="HD523" s="123"/>
      <c r="HE523" s="123"/>
      <c r="HF523" s="123"/>
      <c r="HG523" s="123"/>
      <c r="HH523" s="123"/>
      <c r="HI523" s="123"/>
      <c r="HJ523" s="123"/>
      <c r="HK523" s="123"/>
      <c r="HL523" s="123"/>
      <c r="HM523" s="123"/>
      <c r="HN523" s="123"/>
      <c r="HO523" s="123"/>
      <c r="HP523" s="123"/>
      <c r="HQ523" s="123"/>
      <c r="HR523" s="123"/>
      <c r="HS523" s="123"/>
      <c r="HT523" s="123"/>
      <c r="HU523" s="123"/>
      <c r="HV523" s="123"/>
      <c r="HW523" s="123"/>
      <c r="HX523" s="123"/>
      <c r="HY523" s="123"/>
      <c r="HZ523" s="123"/>
      <c r="IA523" s="123"/>
      <c r="IB523" s="123"/>
      <c r="IC523" s="123"/>
      <c r="ID523" s="123"/>
      <c r="IE523" s="123"/>
      <c r="IF523" s="123"/>
      <c r="IG523" s="123"/>
      <c r="IH523" s="123"/>
      <c r="II523" s="123"/>
      <c r="IJ523" s="123"/>
      <c r="IK523" s="123"/>
      <c r="IL523" s="123"/>
      <c r="IM523" s="123"/>
      <c r="IN523" s="123"/>
      <c r="IO523" s="123"/>
      <c r="IP523" s="123"/>
      <c r="IQ523" s="123"/>
      <c r="IR523" s="123"/>
      <c r="IS523" s="123"/>
      <c r="IT523" s="123"/>
      <c r="IU523" s="123"/>
    </row>
    <row r="524" spans="1:255" s="124" customFormat="1" ht="27.9" customHeight="1">
      <c r="A524" s="122"/>
      <c r="B524" s="729" t="s">
        <v>665</v>
      </c>
      <c r="C524" s="758"/>
      <c r="D524" s="222"/>
      <c r="E524" s="212"/>
      <c r="F524" s="123"/>
      <c r="G524" s="123"/>
      <c r="H524" s="401"/>
      <c r="I524" s="123"/>
      <c r="J524" s="123"/>
      <c r="K524" s="123"/>
      <c r="L524" s="123"/>
      <c r="M524" s="123"/>
      <c r="N524" s="123"/>
      <c r="O524" s="123"/>
      <c r="P524" s="123"/>
      <c r="Q524" s="123"/>
      <c r="R524" s="123"/>
      <c r="S524" s="123"/>
      <c r="T524" s="123"/>
      <c r="U524" s="123"/>
      <c r="V524" s="123"/>
      <c r="W524" s="123"/>
      <c r="X524" s="123"/>
      <c r="Y524" s="123"/>
      <c r="Z524" s="123"/>
      <c r="AA524" s="123"/>
      <c r="AB524" s="123"/>
      <c r="AC524" s="123"/>
      <c r="AD524" s="123"/>
      <c r="AE524" s="123"/>
      <c r="AF524" s="123"/>
      <c r="AG524" s="123"/>
      <c r="AH524" s="123"/>
      <c r="AI524" s="123"/>
      <c r="AJ524" s="123"/>
      <c r="AK524" s="123"/>
      <c r="AL524" s="123"/>
      <c r="AM524" s="123"/>
      <c r="AN524" s="123"/>
      <c r="AO524" s="123"/>
      <c r="AP524" s="123"/>
      <c r="AQ524" s="123"/>
      <c r="AR524" s="123"/>
      <c r="AS524" s="123"/>
      <c r="AT524" s="123"/>
      <c r="AU524" s="123"/>
      <c r="AV524" s="123"/>
      <c r="AW524" s="123"/>
      <c r="AX524" s="123"/>
      <c r="AY524" s="123"/>
      <c r="AZ524" s="123"/>
      <c r="BA524" s="123"/>
      <c r="BB524" s="123"/>
      <c r="BC524" s="123"/>
      <c r="BD524" s="123"/>
      <c r="BE524" s="123"/>
      <c r="BF524" s="123"/>
      <c r="BG524" s="123"/>
      <c r="BH524" s="123"/>
      <c r="BI524" s="123"/>
      <c r="BJ524" s="123"/>
      <c r="BK524" s="123"/>
      <c r="BL524" s="123"/>
      <c r="BM524" s="123"/>
      <c r="BN524" s="123"/>
      <c r="BO524" s="123"/>
      <c r="BP524" s="123"/>
      <c r="BQ524" s="123"/>
      <c r="BR524" s="123"/>
      <c r="BS524" s="123"/>
      <c r="BT524" s="123"/>
      <c r="BU524" s="123"/>
      <c r="BV524" s="123"/>
      <c r="BW524" s="123"/>
      <c r="BX524" s="123"/>
      <c r="BY524" s="123"/>
      <c r="BZ524" s="123"/>
      <c r="CA524" s="123"/>
      <c r="CB524" s="123"/>
      <c r="CC524" s="123"/>
      <c r="CD524" s="123"/>
      <c r="CE524" s="123"/>
      <c r="CF524" s="123"/>
      <c r="CG524" s="123"/>
      <c r="CH524" s="123"/>
      <c r="CI524" s="123"/>
      <c r="CJ524" s="123"/>
      <c r="CK524" s="123"/>
      <c r="CL524" s="123"/>
      <c r="CM524" s="123"/>
      <c r="CN524" s="123"/>
      <c r="CO524" s="123"/>
      <c r="CP524" s="123"/>
      <c r="CQ524" s="123"/>
      <c r="CR524" s="123"/>
      <c r="CS524" s="123"/>
      <c r="CT524" s="123"/>
      <c r="CU524" s="123"/>
      <c r="CV524" s="123"/>
      <c r="CW524" s="123"/>
      <c r="CX524" s="123"/>
      <c r="CY524" s="123"/>
      <c r="CZ524" s="123"/>
      <c r="DA524" s="123"/>
      <c r="DB524" s="123"/>
      <c r="DC524" s="123"/>
      <c r="DD524" s="123"/>
      <c r="DE524" s="123"/>
      <c r="DF524" s="123"/>
      <c r="DG524" s="123"/>
      <c r="DH524" s="123"/>
      <c r="DI524" s="123"/>
      <c r="DJ524" s="123"/>
      <c r="DK524" s="123"/>
      <c r="DL524" s="123"/>
      <c r="DM524" s="123"/>
      <c r="DN524" s="123"/>
      <c r="DO524" s="123"/>
      <c r="DP524" s="123"/>
      <c r="DQ524" s="123"/>
      <c r="DR524" s="123"/>
      <c r="DS524" s="123"/>
      <c r="DT524" s="123"/>
      <c r="DU524" s="123"/>
      <c r="DV524" s="123"/>
      <c r="DW524" s="123"/>
      <c r="DX524" s="123"/>
      <c r="DY524" s="123"/>
      <c r="DZ524" s="123"/>
      <c r="EA524" s="123"/>
      <c r="EB524" s="123"/>
      <c r="EC524" s="123"/>
      <c r="ED524" s="123"/>
      <c r="EE524" s="123"/>
      <c r="EF524" s="123"/>
      <c r="EG524" s="123"/>
      <c r="EH524" s="123"/>
      <c r="EI524" s="123"/>
      <c r="EJ524" s="123"/>
      <c r="EK524" s="123"/>
      <c r="EL524" s="123"/>
      <c r="EM524" s="123"/>
      <c r="EN524" s="123"/>
      <c r="EO524" s="123"/>
      <c r="EP524" s="123"/>
      <c r="EQ524" s="123"/>
      <c r="ER524" s="123"/>
      <c r="ES524" s="123"/>
      <c r="ET524" s="123"/>
      <c r="EU524" s="123"/>
      <c r="EV524" s="123"/>
      <c r="EW524" s="123"/>
      <c r="EX524" s="123"/>
      <c r="EY524" s="123"/>
      <c r="EZ524" s="123"/>
      <c r="FA524" s="123"/>
      <c r="FB524" s="123"/>
      <c r="FC524" s="123"/>
      <c r="FD524" s="123"/>
      <c r="FE524" s="123"/>
      <c r="FF524" s="123"/>
      <c r="FG524" s="123"/>
      <c r="FH524" s="123"/>
      <c r="FI524" s="123"/>
      <c r="FJ524" s="123"/>
      <c r="FK524" s="123"/>
      <c r="FL524" s="123"/>
      <c r="FM524" s="123"/>
      <c r="FN524" s="123"/>
      <c r="FO524" s="123"/>
      <c r="FP524" s="123"/>
      <c r="FQ524" s="123"/>
      <c r="FR524" s="123"/>
      <c r="FS524" s="123"/>
      <c r="FT524" s="123"/>
      <c r="FU524" s="123"/>
      <c r="FV524" s="123"/>
      <c r="FW524" s="123"/>
      <c r="FX524" s="123"/>
      <c r="FY524" s="123"/>
      <c r="FZ524" s="123"/>
      <c r="GA524" s="123"/>
      <c r="GB524" s="123"/>
      <c r="GC524" s="123"/>
      <c r="GD524" s="123"/>
      <c r="GE524" s="123"/>
      <c r="GF524" s="123"/>
      <c r="GG524" s="123"/>
      <c r="GH524" s="123"/>
      <c r="GI524" s="123"/>
      <c r="GJ524" s="123"/>
      <c r="GK524" s="123"/>
      <c r="GL524" s="123"/>
      <c r="GM524" s="123"/>
      <c r="GN524" s="123"/>
      <c r="GO524" s="123"/>
      <c r="GP524" s="123"/>
      <c r="GQ524" s="123"/>
      <c r="GR524" s="123"/>
      <c r="GS524" s="123"/>
      <c r="GT524" s="123"/>
      <c r="GU524" s="123"/>
      <c r="GV524" s="123"/>
      <c r="GW524" s="123"/>
      <c r="GX524" s="123"/>
      <c r="GY524" s="123"/>
      <c r="GZ524" s="123"/>
      <c r="HA524" s="123"/>
      <c r="HB524" s="123"/>
      <c r="HC524" s="123"/>
      <c r="HD524" s="123"/>
      <c r="HE524" s="123"/>
      <c r="HF524" s="123"/>
      <c r="HG524" s="123"/>
      <c r="HH524" s="123"/>
      <c r="HI524" s="123"/>
      <c r="HJ524" s="123"/>
      <c r="HK524" s="123"/>
      <c r="HL524" s="123"/>
      <c r="HM524" s="123"/>
      <c r="HN524" s="123"/>
      <c r="HO524" s="123"/>
      <c r="HP524" s="123"/>
      <c r="HQ524" s="123"/>
      <c r="HR524" s="123"/>
      <c r="HS524" s="123"/>
      <c r="HT524" s="123"/>
      <c r="HU524" s="123"/>
      <c r="HV524" s="123"/>
      <c r="HW524" s="123"/>
      <c r="HX524" s="123"/>
      <c r="HY524" s="123"/>
      <c r="HZ524" s="123"/>
      <c r="IA524" s="123"/>
      <c r="IB524" s="123"/>
      <c r="IC524" s="123"/>
      <c r="ID524" s="123"/>
      <c r="IE524" s="123"/>
      <c r="IF524" s="123"/>
      <c r="IG524" s="123"/>
      <c r="IH524" s="123"/>
      <c r="II524" s="123"/>
      <c r="IJ524" s="123"/>
      <c r="IK524" s="123"/>
      <c r="IL524" s="123"/>
      <c r="IM524" s="123"/>
      <c r="IN524" s="123"/>
      <c r="IO524" s="123"/>
      <c r="IP524" s="123"/>
      <c r="IQ524" s="123"/>
      <c r="IR524" s="123"/>
      <c r="IS524" s="123"/>
      <c r="IT524" s="123"/>
      <c r="IU524" s="123"/>
    </row>
    <row r="525" spans="1:255" s="124" customFormat="1" ht="27.9" customHeight="1">
      <c r="A525" s="122"/>
      <c r="B525" s="793" t="s">
        <v>16</v>
      </c>
      <c r="C525" s="758"/>
      <c r="D525" s="222"/>
      <c r="E525" s="212"/>
      <c r="F525" s="123"/>
      <c r="G525" s="123"/>
      <c r="H525" s="401"/>
      <c r="I525" s="123"/>
      <c r="J525" s="123"/>
      <c r="K525" s="123"/>
      <c r="L525" s="123"/>
      <c r="M525" s="123"/>
      <c r="N525" s="123"/>
      <c r="O525" s="123"/>
      <c r="P525" s="123"/>
      <c r="Q525" s="123"/>
      <c r="R525" s="123"/>
      <c r="S525" s="123"/>
      <c r="T525" s="123"/>
      <c r="U525" s="123"/>
      <c r="V525" s="123"/>
      <c r="W525" s="123"/>
      <c r="X525" s="123"/>
      <c r="Y525" s="123"/>
      <c r="Z525" s="123"/>
      <c r="AA525" s="123"/>
      <c r="AB525" s="123"/>
      <c r="AC525" s="123"/>
      <c r="AD525" s="123"/>
      <c r="AE525" s="123"/>
      <c r="AF525" s="123"/>
      <c r="AG525" s="123"/>
      <c r="AH525" s="123"/>
      <c r="AI525" s="123"/>
      <c r="AJ525" s="123"/>
      <c r="AK525" s="123"/>
      <c r="AL525" s="123"/>
      <c r="AM525" s="123"/>
      <c r="AN525" s="123"/>
      <c r="AO525" s="123"/>
      <c r="AP525" s="123"/>
      <c r="AQ525" s="123"/>
      <c r="AR525" s="123"/>
      <c r="AS525" s="123"/>
      <c r="AT525" s="123"/>
      <c r="AU525" s="123"/>
      <c r="AV525" s="123"/>
      <c r="AW525" s="123"/>
      <c r="AX525" s="123"/>
      <c r="AY525" s="123"/>
      <c r="AZ525" s="123"/>
      <c r="BA525" s="123"/>
      <c r="BB525" s="123"/>
      <c r="BC525" s="123"/>
      <c r="BD525" s="123"/>
      <c r="BE525" s="123"/>
      <c r="BF525" s="123"/>
      <c r="BG525" s="123"/>
      <c r="BH525" s="123"/>
      <c r="BI525" s="123"/>
      <c r="BJ525" s="123"/>
      <c r="BK525" s="123"/>
      <c r="BL525" s="123"/>
      <c r="BM525" s="123"/>
      <c r="BN525" s="123"/>
      <c r="BO525" s="123"/>
      <c r="BP525" s="123"/>
      <c r="BQ525" s="123"/>
      <c r="BR525" s="123"/>
      <c r="BS525" s="123"/>
      <c r="BT525" s="123"/>
      <c r="BU525" s="123"/>
      <c r="BV525" s="123"/>
      <c r="BW525" s="123"/>
      <c r="BX525" s="123"/>
      <c r="BY525" s="123"/>
      <c r="BZ525" s="123"/>
      <c r="CA525" s="123"/>
      <c r="CB525" s="123"/>
      <c r="CC525" s="123"/>
      <c r="CD525" s="123"/>
      <c r="CE525" s="123"/>
      <c r="CF525" s="123"/>
      <c r="CG525" s="123"/>
      <c r="CH525" s="123"/>
      <c r="CI525" s="123"/>
      <c r="CJ525" s="123"/>
      <c r="CK525" s="123"/>
      <c r="CL525" s="123"/>
      <c r="CM525" s="123"/>
      <c r="CN525" s="123"/>
      <c r="CO525" s="123"/>
      <c r="CP525" s="123"/>
      <c r="CQ525" s="123"/>
      <c r="CR525" s="123"/>
      <c r="CS525" s="123"/>
      <c r="CT525" s="123"/>
      <c r="CU525" s="123"/>
      <c r="CV525" s="123"/>
      <c r="CW525" s="123"/>
      <c r="CX525" s="123"/>
      <c r="CY525" s="123"/>
      <c r="CZ525" s="123"/>
      <c r="DA525" s="123"/>
      <c r="DB525" s="123"/>
      <c r="DC525" s="123"/>
      <c r="DD525" s="123"/>
      <c r="DE525" s="123"/>
      <c r="DF525" s="123"/>
      <c r="DG525" s="123"/>
      <c r="DH525" s="123"/>
      <c r="DI525" s="123"/>
      <c r="DJ525" s="123"/>
      <c r="DK525" s="123"/>
      <c r="DL525" s="123"/>
      <c r="DM525" s="123"/>
      <c r="DN525" s="123"/>
      <c r="DO525" s="123"/>
      <c r="DP525" s="123"/>
      <c r="DQ525" s="123"/>
      <c r="DR525" s="123"/>
      <c r="DS525" s="123"/>
      <c r="DT525" s="123"/>
      <c r="DU525" s="123"/>
      <c r="DV525" s="123"/>
      <c r="DW525" s="123"/>
      <c r="DX525" s="123"/>
      <c r="DY525" s="123"/>
      <c r="DZ525" s="123"/>
      <c r="EA525" s="123"/>
      <c r="EB525" s="123"/>
      <c r="EC525" s="123"/>
      <c r="ED525" s="123"/>
      <c r="EE525" s="123"/>
      <c r="EF525" s="123"/>
      <c r="EG525" s="123"/>
      <c r="EH525" s="123"/>
      <c r="EI525" s="123"/>
      <c r="EJ525" s="123"/>
      <c r="EK525" s="123"/>
      <c r="EL525" s="123"/>
      <c r="EM525" s="123"/>
      <c r="EN525" s="123"/>
      <c r="EO525" s="123"/>
      <c r="EP525" s="123"/>
      <c r="EQ525" s="123"/>
      <c r="ER525" s="123"/>
      <c r="ES525" s="123"/>
      <c r="ET525" s="123"/>
      <c r="EU525" s="123"/>
      <c r="EV525" s="123"/>
      <c r="EW525" s="123"/>
      <c r="EX525" s="123"/>
      <c r="EY525" s="123"/>
      <c r="EZ525" s="123"/>
      <c r="FA525" s="123"/>
      <c r="FB525" s="123"/>
      <c r="FC525" s="123"/>
      <c r="FD525" s="123"/>
      <c r="FE525" s="123"/>
      <c r="FF525" s="123"/>
      <c r="FG525" s="123"/>
      <c r="FH525" s="123"/>
      <c r="FI525" s="123"/>
      <c r="FJ525" s="123"/>
      <c r="FK525" s="123"/>
      <c r="FL525" s="123"/>
      <c r="FM525" s="123"/>
      <c r="FN525" s="123"/>
      <c r="FO525" s="123"/>
      <c r="FP525" s="123"/>
      <c r="FQ525" s="123"/>
      <c r="FR525" s="123"/>
      <c r="FS525" s="123"/>
      <c r="FT525" s="123"/>
      <c r="FU525" s="123"/>
      <c r="FV525" s="123"/>
      <c r="FW525" s="123"/>
      <c r="FX525" s="123"/>
      <c r="FY525" s="123"/>
      <c r="FZ525" s="123"/>
      <c r="GA525" s="123"/>
      <c r="GB525" s="123"/>
      <c r="GC525" s="123"/>
      <c r="GD525" s="123"/>
      <c r="GE525" s="123"/>
      <c r="GF525" s="123"/>
      <c r="GG525" s="123"/>
      <c r="GH525" s="123"/>
      <c r="GI525" s="123"/>
      <c r="GJ525" s="123"/>
      <c r="GK525" s="123"/>
      <c r="GL525" s="123"/>
      <c r="GM525" s="123"/>
      <c r="GN525" s="123"/>
      <c r="GO525" s="123"/>
      <c r="GP525" s="123"/>
      <c r="GQ525" s="123"/>
      <c r="GR525" s="123"/>
      <c r="GS525" s="123"/>
      <c r="GT525" s="123"/>
      <c r="GU525" s="123"/>
      <c r="GV525" s="123"/>
      <c r="GW525" s="123"/>
      <c r="GX525" s="123"/>
      <c r="GY525" s="123"/>
      <c r="GZ525" s="123"/>
      <c r="HA525" s="123"/>
      <c r="HB525" s="123"/>
      <c r="HC525" s="123"/>
      <c r="HD525" s="123"/>
      <c r="HE525" s="123"/>
      <c r="HF525" s="123"/>
      <c r="HG525" s="123"/>
      <c r="HH525" s="123"/>
      <c r="HI525" s="123"/>
      <c r="HJ525" s="123"/>
      <c r="HK525" s="123"/>
      <c r="HL525" s="123"/>
      <c r="HM525" s="123"/>
      <c r="HN525" s="123"/>
      <c r="HO525" s="123"/>
      <c r="HP525" s="123"/>
      <c r="HQ525" s="123"/>
      <c r="HR525" s="123"/>
      <c r="HS525" s="123"/>
      <c r="HT525" s="123"/>
      <c r="HU525" s="123"/>
      <c r="HV525" s="123"/>
      <c r="HW525" s="123"/>
      <c r="HX525" s="123"/>
      <c r="HY525" s="123"/>
      <c r="HZ525" s="123"/>
      <c r="IA525" s="123"/>
      <c r="IB525" s="123"/>
      <c r="IC525" s="123"/>
      <c r="ID525" s="123"/>
      <c r="IE525" s="123"/>
      <c r="IF525" s="123"/>
      <c r="IG525" s="123"/>
      <c r="IH525" s="123"/>
      <c r="II525" s="123"/>
      <c r="IJ525" s="123"/>
      <c r="IK525" s="123"/>
      <c r="IL525" s="123"/>
      <c r="IM525" s="123"/>
      <c r="IN525" s="123"/>
      <c r="IO525" s="123"/>
      <c r="IP525" s="123"/>
      <c r="IQ525" s="123"/>
      <c r="IR525" s="123"/>
      <c r="IS525" s="123"/>
      <c r="IT525" s="123"/>
      <c r="IU525" s="123"/>
    </row>
    <row r="526" spans="1:255" s="124" customFormat="1" ht="27.9" customHeight="1">
      <c r="A526" s="122"/>
      <c r="B526" s="729" t="s">
        <v>17</v>
      </c>
      <c r="C526" s="758"/>
      <c r="D526" s="222"/>
      <c r="E526" s="212"/>
      <c r="F526" s="123"/>
      <c r="G526" s="123"/>
      <c r="H526" s="401"/>
      <c r="I526" s="123"/>
      <c r="J526" s="123"/>
      <c r="K526" s="123"/>
      <c r="L526" s="123"/>
      <c r="M526" s="123"/>
      <c r="N526" s="123"/>
      <c r="O526" s="123"/>
      <c r="P526" s="123"/>
      <c r="Q526" s="123"/>
      <c r="R526" s="123"/>
      <c r="S526" s="123"/>
      <c r="T526" s="123"/>
      <c r="U526" s="123"/>
      <c r="V526" s="123"/>
      <c r="W526" s="123"/>
      <c r="X526" s="123"/>
      <c r="Y526" s="123"/>
      <c r="Z526" s="123"/>
      <c r="AA526" s="123"/>
      <c r="AB526" s="123"/>
      <c r="AC526" s="123"/>
      <c r="AD526" s="123"/>
      <c r="AE526" s="123"/>
      <c r="AF526" s="123"/>
      <c r="AG526" s="123"/>
      <c r="AH526" s="123"/>
      <c r="AI526" s="123"/>
      <c r="AJ526" s="123"/>
      <c r="AK526" s="123"/>
      <c r="AL526" s="123"/>
      <c r="AM526" s="123"/>
      <c r="AN526" s="123"/>
      <c r="AO526" s="123"/>
      <c r="AP526" s="123"/>
      <c r="AQ526" s="123"/>
      <c r="AR526" s="123"/>
      <c r="AS526" s="123"/>
      <c r="AT526" s="123"/>
      <c r="AU526" s="123"/>
      <c r="AV526" s="123"/>
      <c r="AW526" s="123"/>
      <c r="AX526" s="123"/>
      <c r="AY526" s="123"/>
      <c r="AZ526" s="123"/>
      <c r="BA526" s="123"/>
      <c r="BB526" s="123"/>
      <c r="BC526" s="123"/>
      <c r="BD526" s="123"/>
      <c r="BE526" s="123"/>
      <c r="BF526" s="123"/>
      <c r="BG526" s="123"/>
      <c r="BH526" s="123"/>
      <c r="BI526" s="123"/>
      <c r="BJ526" s="123"/>
      <c r="BK526" s="123"/>
      <c r="BL526" s="123"/>
      <c r="BM526" s="123"/>
      <c r="BN526" s="123"/>
      <c r="BO526" s="123"/>
      <c r="BP526" s="123"/>
      <c r="BQ526" s="123"/>
      <c r="BR526" s="123"/>
      <c r="BS526" s="123"/>
      <c r="BT526" s="123"/>
      <c r="BU526" s="123"/>
      <c r="BV526" s="123"/>
      <c r="BW526" s="123"/>
      <c r="BX526" s="123"/>
      <c r="BY526" s="123"/>
      <c r="BZ526" s="123"/>
      <c r="CA526" s="123"/>
      <c r="CB526" s="123"/>
      <c r="CC526" s="123"/>
      <c r="CD526" s="123"/>
      <c r="CE526" s="123"/>
      <c r="CF526" s="123"/>
      <c r="CG526" s="123"/>
      <c r="CH526" s="123"/>
      <c r="CI526" s="123"/>
      <c r="CJ526" s="123"/>
      <c r="CK526" s="123"/>
      <c r="CL526" s="123"/>
      <c r="CM526" s="123"/>
      <c r="CN526" s="123"/>
      <c r="CO526" s="123"/>
      <c r="CP526" s="123"/>
      <c r="CQ526" s="123"/>
      <c r="CR526" s="123"/>
      <c r="CS526" s="123"/>
      <c r="CT526" s="123"/>
      <c r="CU526" s="123"/>
      <c r="CV526" s="123"/>
      <c r="CW526" s="123"/>
      <c r="CX526" s="123"/>
      <c r="CY526" s="123"/>
      <c r="CZ526" s="123"/>
      <c r="DA526" s="123"/>
      <c r="DB526" s="123"/>
      <c r="DC526" s="123"/>
      <c r="DD526" s="123"/>
      <c r="DE526" s="123"/>
      <c r="DF526" s="123"/>
      <c r="DG526" s="123"/>
      <c r="DH526" s="123"/>
      <c r="DI526" s="123"/>
      <c r="DJ526" s="123"/>
      <c r="DK526" s="123"/>
      <c r="DL526" s="123"/>
      <c r="DM526" s="123"/>
      <c r="DN526" s="123"/>
      <c r="DO526" s="123"/>
      <c r="DP526" s="123"/>
      <c r="DQ526" s="123"/>
      <c r="DR526" s="123"/>
      <c r="DS526" s="123"/>
      <c r="DT526" s="123"/>
      <c r="DU526" s="123"/>
      <c r="DV526" s="123"/>
      <c r="DW526" s="123"/>
      <c r="DX526" s="123"/>
      <c r="DY526" s="123"/>
      <c r="DZ526" s="123"/>
      <c r="EA526" s="123"/>
      <c r="EB526" s="123"/>
      <c r="EC526" s="123"/>
      <c r="ED526" s="123"/>
      <c r="EE526" s="123"/>
      <c r="EF526" s="123"/>
      <c r="EG526" s="123"/>
      <c r="EH526" s="123"/>
      <c r="EI526" s="123"/>
      <c r="EJ526" s="123"/>
      <c r="EK526" s="123"/>
      <c r="EL526" s="123"/>
      <c r="EM526" s="123"/>
      <c r="EN526" s="123"/>
      <c r="EO526" s="123"/>
      <c r="EP526" s="123"/>
      <c r="EQ526" s="123"/>
      <c r="ER526" s="123"/>
      <c r="ES526" s="123"/>
      <c r="ET526" s="123"/>
      <c r="EU526" s="123"/>
      <c r="EV526" s="123"/>
      <c r="EW526" s="123"/>
      <c r="EX526" s="123"/>
      <c r="EY526" s="123"/>
      <c r="EZ526" s="123"/>
      <c r="FA526" s="123"/>
      <c r="FB526" s="123"/>
      <c r="FC526" s="123"/>
      <c r="FD526" s="123"/>
      <c r="FE526" s="123"/>
      <c r="FF526" s="123"/>
      <c r="FG526" s="123"/>
      <c r="FH526" s="123"/>
      <c r="FI526" s="123"/>
      <c r="FJ526" s="123"/>
      <c r="FK526" s="123"/>
      <c r="FL526" s="123"/>
      <c r="FM526" s="123"/>
      <c r="FN526" s="123"/>
      <c r="FO526" s="123"/>
      <c r="FP526" s="123"/>
      <c r="FQ526" s="123"/>
      <c r="FR526" s="123"/>
      <c r="FS526" s="123"/>
      <c r="FT526" s="123"/>
      <c r="FU526" s="123"/>
      <c r="FV526" s="123"/>
      <c r="FW526" s="123"/>
      <c r="FX526" s="123"/>
      <c r="FY526" s="123"/>
      <c r="FZ526" s="123"/>
      <c r="GA526" s="123"/>
      <c r="GB526" s="123"/>
      <c r="GC526" s="123"/>
      <c r="GD526" s="123"/>
      <c r="GE526" s="123"/>
      <c r="GF526" s="123"/>
      <c r="GG526" s="123"/>
      <c r="GH526" s="123"/>
      <c r="GI526" s="123"/>
      <c r="GJ526" s="123"/>
      <c r="GK526" s="123"/>
      <c r="GL526" s="123"/>
      <c r="GM526" s="123"/>
      <c r="GN526" s="123"/>
      <c r="GO526" s="123"/>
      <c r="GP526" s="123"/>
      <c r="GQ526" s="123"/>
      <c r="GR526" s="123"/>
      <c r="GS526" s="123"/>
      <c r="GT526" s="123"/>
      <c r="GU526" s="123"/>
      <c r="GV526" s="123"/>
      <c r="GW526" s="123"/>
      <c r="GX526" s="123"/>
      <c r="GY526" s="123"/>
      <c r="GZ526" s="123"/>
      <c r="HA526" s="123"/>
      <c r="HB526" s="123"/>
      <c r="HC526" s="123"/>
      <c r="HD526" s="123"/>
      <c r="HE526" s="123"/>
      <c r="HF526" s="123"/>
      <c r="HG526" s="123"/>
      <c r="HH526" s="123"/>
      <c r="HI526" s="123"/>
      <c r="HJ526" s="123"/>
      <c r="HK526" s="123"/>
      <c r="HL526" s="123"/>
      <c r="HM526" s="123"/>
      <c r="HN526" s="123"/>
      <c r="HO526" s="123"/>
      <c r="HP526" s="123"/>
      <c r="HQ526" s="123"/>
      <c r="HR526" s="123"/>
      <c r="HS526" s="123"/>
      <c r="HT526" s="123"/>
      <c r="HU526" s="123"/>
      <c r="HV526" s="123"/>
      <c r="HW526" s="123"/>
      <c r="HX526" s="123"/>
      <c r="HY526" s="123"/>
      <c r="HZ526" s="123"/>
      <c r="IA526" s="123"/>
      <c r="IB526" s="123"/>
      <c r="IC526" s="123"/>
      <c r="ID526" s="123"/>
      <c r="IE526" s="123"/>
      <c r="IF526" s="123"/>
      <c r="IG526" s="123"/>
      <c r="IH526" s="123"/>
      <c r="II526" s="123"/>
      <c r="IJ526" s="123"/>
      <c r="IK526" s="123"/>
      <c r="IL526" s="123"/>
      <c r="IM526" s="123"/>
      <c r="IN526" s="123"/>
      <c r="IO526" s="123"/>
      <c r="IP526" s="123"/>
      <c r="IQ526" s="123"/>
      <c r="IR526" s="123"/>
      <c r="IS526" s="123"/>
      <c r="IT526" s="123"/>
      <c r="IU526" s="123"/>
    </row>
    <row r="527" spans="1:255" s="124" customFormat="1" ht="27.9" customHeight="1">
      <c r="A527" s="128"/>
      <c r="B527" s="793" t="s">
        <v>337</v>
      </c>
      <c r="C527" s="758"/>
      <c r="D527" s="222"/>
      <c r="E527" s="212"/>
      <c r="F527" s="123"/>
      <c r="G527" s="123"/>
      <c r="H527" s="401"/>
      <c r="I527" s="123"/>
      <c r="J527" s="123"/>
      <c r="K527" s="123"/>
      <c r="L527" s="123"/>
      <c r="M527" s="123"/>
      <c r="N527" s="123"/>
      <c r="O527" s="123"/>
      <c r="P527" s="123"/>
      <c r="Q527" s="123"/>
      <c r="R527" s="123"/>
      <c r="S527" s="123"/>
      <c r="T527" s="123"/>
      <c r="U527" s="123"/>
      <c r="V527" s="123"/>
      <c r="W527" s="123"/>
      <c r="X527" s="123"/>
      <c r="Y527" s="123"/>
      <c r="Z527" s="123"/>
      <c r="AA527" s="123"/>
      <c r="AB527" s="123"/>
      <c r="AC527" s="123"/>
      <c r="AD527" s="123"/>
      <c r="AE527" s="123"/>
      <c r="AF527" s="123"/>
      <c r="AG527" s="123"/>
      <c r="AH527" s="123"/>
      <c r="AI527" s="123"/>
      <c r="AJ527" s="123"/>
      <c r="AK527" s="123"/>
      <c r="AL527" s="123"/>
      <c r="AM527" s="123"/>
      <c r="AN527" s="123"/>
      <c r="AO527" s="123"/>
      <c r="AP527" s="123"/>
      <c r="AQ527" s="123"/>
      <c r="AR527" s="123"/>
      <c r="AS527" s="123"/>
      <c r="AT527" s="123"/>
      <c r="AU527" s="123"/>
      <c r="AV527" s="123"/>
      <c r="AW527" s="123"/>
      <c r="AX527" s="123"/>
      <c r="AY527" s="123"/>
      <c r="AZ527" s="123"/>
      <c r="BA527" s="123"/>
      <c r="BB527" s="123"/>
      <c r="BC527" s="123"/>
      <c r="BD527" s="123"/>
      <c r="BE527" s="123"/>
      <c r="BF527" s="123"/>
      <c r="BG527" s="123"/>
      <c r="BH527" s="123"/>
      <c r="BI527" s="123"/>
      <c r="BJ527" s="123"/>
      <c r="BK527" s="123"/>
      <c r="BL527" s="123"/>
      <c r="BM527" s="123"/>
      <c r="BN527" s="123"/>
      <c r="BO527" s="123"/>
      <c r="BP527" s="123"/>
      <c r="BQ527" s="123"/>
      <c r="BR527" s="123"/>
      <c r="BS527" s="123"/>
      <c r="BT527" s="123"/>
      <c r="BU527" s="123"/>
      <c r="BV527" s="123"/>
      <c r="BW527" s="123"/>
      <c r="BX527" s="123"/>
      <c r="BY527" s="123"/>
      <c r="BZ527" s="123"/>
      <c r="CA527" s="123"/>
      <c r="CB527" s="123"/>
      <c r="CC527" s="123"/>
      <c r="CD527" s="123"/>
      <c r="CE527" s="123"/>
      <c r="CF527" s="123"/>
      <c r="CG527" s="123"/>
      <c r="CH527" s="123"/>
      <c r="CI527" s="123"/>
      <c r="CJ527" s="123"/>
      <c r="CK527" s="123"/>
      <c r="CL527" s="123"/>
      <c r="CM527" s="123"/>
      <c r="CN527" s="123"/>
      <c r="CO527" s="123"/>
      <c r="CP527" s="123"/>
      <c r="CQ527" s="123"/>
      <c r="CR527" s="123"/>
      <c r="CS527" s="123"/>
      <c r="CT527" s="123"/>
      <c r="CU527" s="123"/>
      <c r="CV527" s="123"/>
      <c r="CW527" s="123"/>
      <c r="CX527" s="123"/>
      <c r="CY527" s="123"/>
      <c r="CZ527" s="123"/>
      <c r="DA527" s="123"/>
      <c r="DB527" s="123"/>
      <c r="DC527" s="123"/>
      <c r="DD527" s="123"/>
      <c r="DE527" s="123"/>
      <c r="DF527" s="123"/>
      <c r="DG527" s="123"/>
      <c r="DH527" s="123"/>
      <c r="DI527" s="123"/>
      <c r="DJ527" s="123"/>
      <c r="DK527" s="123"/>
      <c r="DL527" s="123"/>
      <c r="DM527" s="123"/>
      <c r="DN527" s="123"/>
      <c r="DO527" s="123"/>
      <c r="DP527" s="123"/>
      <c r="DQ527" s="123"/>
      <c r="DR527" s="123"/>
      <c r="DS527" s="123"/>
      <c r="DT527" s="123"/>
      <c r="DU527" s="123"/>
      <c r="DV527" s="123"/>
      <c r="DW527" s="123"/>
      <c r="DX527" s="123"/>
      <c r="DY527" s="123"/>
      <c r="DZ527" s="123"/>
      <c r="EA527" s="123"/>
      <c r="EB527" s="123"/>
      <c r="EC527" s="123"/>
      <c r="ED527" s="123"/>
      <c r="EE527" s="123"/>
      <c r="EF527" s="123"/>
      <c r="EG527" s="123"/>
      <c r="EH527" s="123"/>
      <c r="EI527" s="123"/>
      <c r="EJ527" s="123"/>
      <c r="EK527" s="123"/>
      <c r="EL527" s="123"/>
      <c r="EM527" s="123"/>
      <c r="EN527" s="123"/>
      <c r="EO527" s="123"/>
      <c r="EP527" s="123"/>
      <c r="EQ527" s="123"/>
      <c r="ER527" s="123"/>
      <c r="ES527" s="123"/>
      <c r="ET527" s="123"/>
      <c r="EU527" s="123"/>
      <c r="EV527" s="123"/>
      <c r="EW527" s="123"/>
      <c r="EX527" s="123"/>
      <c r="EY527" s="123"/>
      <c r="EZ527" s="123"/>
      <c r="FA527" s="123"/>
      <c r="FB527" s="123"/>
      <c r="FC527" s="123"/>
      <c r="FD527" s="123"/>
      <c r="FE527" s="123"/>
      <c r="FF527" s="123"/>
      <c r="FG527" s="123"/>
      <c r="FH527" s="123"/>
      <c r="FI527" s="123"/>
      <c r="FJ527" s="123"/>
      <c r="FK527" s="123"/>
      <c r="FL527" s="123"/>
      <c r="FM527" s="123"/>
      <c r="FN527" s="123"/>
      <c r="FO527" s="123"/>
      <c r="FP527" s="123"/>
      <c r="FQ527" s="123"/>
      <c r="FR527" s="123"/>
      <c r="FS527" s="123"/>
      <c r="FT527" s="123"/>
      <c r="FU527" s="123"/>
      <c r="FV527" s="123"/>
      <c r="FW527" s="123"/>
      <c r="FX527" s="123"/>
      <c r="FY527" s="123"/>
      <c r="FZ527" s="123"/>
      <c r="GA527" s="123"/>
      <c r="GB527" s="123"/>
      <c r="GC527" s="123"/>
      <c r="GD527" s="123"/>
      <c r="GE527" s="123"/>
      <c r="GF527" s="123"/>
      <c r="GG527" s="123"/>
      <c r="GH527" s="123"/>
      <c r="GI527" s="123"/>
      <c r="GJ527" s="123"/>
      <c r="GK527" s="123"/>
      <c r="GL527" s="123"/>
      <c r="GM527" s="123"/>
      <c r="GN527" s="123"/>
      <c r="GO527" s="123"/>
      <c r="GP527" s="123"/>
      <c r="GQ527" s="123"/>
      <c r="GR527" s="123"/>
      <c r="GS527" s="123"/>
      <c r="GT527" s="123"/>
      <c r="GU527" s="123"/>
      <c r="GV527" s="123"/>
      <c r="GW527" s="123"/>
      <c r="GX527" s="123"/>
      <c r="GY527" s="123"/>
      <c r="GZ527" s="123"/>
      <c r="HA527" s="123"/>
      <c r="HB527" s="123"/>
      <c r="HC527" s="123"/>
      <c r="HD527" s="123"/>
      <c r="HE527" s="123"/>
      <c r="HF527" s="123"/>
      <c r="HG527" s="123"/>
      <c r="HH527" s="123"/>
      <c r="HI527" s="123"/>
      <c r="HJ527" s="123"/>
      <c r="HK527" s="123"/>
      <c r="HL527" s="123"/>
      <c r="HM527" s="123"/>
      <c r="HN527" s="123"/>
      <c r="HO527" s="123"/>
      <c r="HP527" s="123"/>
      <c r="HQ527" s="123"/>
      <c r="HR527" s="123"/>
      <c r="HS527" s="123"/>
      <c r="HT527" s="123"/>
      <c r="HU527" s="123"/>
      <c r="HV527" s="123"/>
      <c r="HW527" s="123"/>
      <c r="HX527" s="123"/>
      <c r="HY527" s="123"/>
      <c r="HZ527" s="123"/>
      <c r="IA527" s="123"/>
      <c r="IB527" s="123"/>
      <c r="IC527" s="123"/>
      <c r="ID527" s="123"/>
      <c r="IE527" s="123"/>
      <c r="IF527" s="123"/>
      <c r="IG527" s="123"/>
      <c r="IH527" s="123"/>
      <c r="II527" s="123"/>
      <c r="IJ527" s="123"/>
      <c r="IK527" s="123"/>
      <c r="IL527" s="123"/>
      <c r="IM527" s="123"/>
      <c r="IN527" s="123"/>
      <c r="IO527" s="123"/>
      <c r="IP527" s="123"/>
      <c r="IQ527" s="123"/>
      <c r="IR527" s="123"/>
      <c r="IS527" s="123"/>
      <c r="IT527" s="123"/>
      <c r="IU527" s="123"/>
    </row>
    <row r="528" spans="1:255" s="124" customFormat="1" ht="27.9" customHeight="1">
      <c r="A528" s="122"/>
      <c r="B528" s="729" t="s">
        <v>666</v>
      </c>
      <c r="C528" s="758"/>
      <c r="D528" s="222"/>
      <c r="E528" s="212"/>
      <c r="F528" s="123"/>
      <c r="G528" s="123"/>
      <c r="H528" s="401"/>
      <c r="I528" s="123"/>
      <c r="J528" s="123"/>
      <c r="K528" s="123"/>
      <c r="L528" s="123"/>
      <c r="M528" s="123"/>
      <c r="N528" s="123"/>
      <c r="O528" s="123"/>
      <c r="P528" s="123"/>
      <c r="Q528" s="123"/>
      <c r="R528" s="123"/>
      <c r="S528" s="123"/>
      <c r="T528" s="123"/>
      <c r="U528" s="123"/>
      <c r="V528" s="123"/>
      <c r="W528" s="123"/>
      <c r="X528" s="123"/>
      <c r="Y528" s="123"/>
      <c r="Z528" s="123"/>
      <c r="AA528" s="123"/>
      <c r="AB528" s="123"/>
      <c r="AC528" s="123"/>
      <c r="AD528" s="123"/>
      <c r="AE528" s="123"/>
      <c r="AF528" s="123"/>
      <c r="AG528" s="123"/>
      <c r="AH528" s="123"/>
      <c r="AI528" s="123"/>
      <c r="AJ528" s="123"/>
      <c r="AK528" s="123"/>
      <c r="AL528" s="123"/>
      <c r="AM528" s="123"/>
      <c r="AN528" s="123"/>
      <c r="AO528" s="123"/>
      <c r="AP528" s="123"/>
      <c r="AQ528" s="123"/>
      <c r="AR528" s="123"/>
      <c r="AS528" s="123"/>
      <c r="AT528" s="123"/>
      <c r="AU528" s="123"/>
      <c r="AV528" s="123"/>
      <c r="AW528" s="123"/>
      <c r="AX528" s="123"/>
      <c r="AY528" s="123"/>
      <c r="AZ528" s="123"/>
      <c r="BA528" s="123"/>
      <c r="BB528" s="123"/>
      <c r="BC528" s="123"/>
      <c r="BD528" s="123"/>
      <c r="BE528" s="123"/>
      <c r="BF528" s="123"/>
      <c r="BG528" s="123"/>
      <c r="BH528" s="123"/>
      <c r="BI528" s="123"/>
      <c r="BJ528" s="123"/>
      <c r="BK528" s="123"/>
      <c r="BL528" s="123"/>
      <c r="BM528" s="123"/>
      <c r="BN528" s="123"/>
      <c r="BO528" s="123"/>
      <c r="BP528" s="123"/>
      <c r="BQ528" s="123"/>
      <c r="BR528" s="123"/>
      <c r="BS528" s="123"/>
      <c r="BT528" s="123"/>
      <c r="BU528" s="123"/>
      <c r="BV528" s="123"/>
      <c r="BW528" s="123"/>
      <c r="BX528" s="123"/>
      <c r="BY528" s="123"/>
      <c r="BZ528" s="123"/>
      <c r="CA528" s="123"/>
      <c r="CB528" s="123"/>
      <c r="CC528" s="123"/>
      <c r="CD528" s="123"/>
      <c r="CE528" s="123"/>
      <c r="CF528" s="123"/>
      <c r="CG528" s="123"/>
      <c r="CH528" s="123"/>
      <c r="CI528" s="123"/>
      <c r="CJ528" s="123"/>
      <c r="CK528" s="123"/>
      <c r="CL528" s="123"/>
      <c r="CM528" s="123"/>
      <c r="CN528" s="123"/>
      <c r="CO528" s="123"/>
      <c r="CP528" s="123"/>
      <c r="CQ528" s="123"/>
      <c r="CR528" s="123"/>
      <c r="CS528" s="123"/>
      <c r="CT528" s="123"/>
      <c r="CU528" s="123"/>
      <c r="CV528" s="123"/>
      <c r="CW528" s="123"/>
      <c r="CX528" s="123"/>
      <c r="CY528" s="123"/>
      <c r="CZ528" s="123"/>
      <c r="DA528" s="123"/>
      <c r="DB528" s="123"/>
      <c r="DC528" s="123"/>
      <c r="DD528" s="123"/>
      <c r="DE528" s="123"/>
      <c r="DF528" s="123"/>
      <c r="DG528" s="123"/>
      <c r="DH528" s="123"/>
      <c r="DI528" s="123"/>
      <c r="DJ528" s="123"/>
      <c r="DK528" s="123"/>
      <c r="DL528" s="123"/>
      <c r="DM528" s="123"/>
      <c r="DN528" s="123"/>
      <c r="DO528" s="123"/>
      <c r="DP528" s="123"/>
      <c r="DQ528" s="123"/>
      <c r="DR528" s="123"/>
      <c r="DS528" s="123"/>
      <c r="DT528" s="123"/>
      <c r="DU528" s="123"/>
      <c r="DV528" s="123"/>
      <c r="DW528" s="123"/>
      <c r="DX528" s="123"/>
      <c r="DY528" s="123"/>
      <c r="DZ528" s="123"/>
      <c r="EA528" s="123"/>
      <c r="EB528" s="123"/>
      <c r="EC528" s="123"/>
      <c r="ED528" s="123"/>
      <c r="EE528" s="123"/>
      <c r="EF528" s="123"/>
      <c r="EG528" s="123"/>
      <c r="EH528" s="123"/>
      <c r="EI528" s="123"/>
      <c r="EJ528" s="123"/>
      <c r="EK528" s="123"/>
      <c r="EL528" s="123"/>
      <c r="EM528" s="123"/>
      <c r="EN528" s="123"/>
      <c r="EO528" s="123"/>
      <c r="EP528" s="123"/>
      <c r="EQ528" s="123"/>
      <c r="ER528" s="123"/>
      <c r="ES528" s="123"/>
      <c r="ET528" s="123"/>
      <c r="EU528" s="123"/>
      <c r="EV528" s="123"/>
      <c r="EW528" s="123"/>
      <c r="EX528" s="123"/>
      <c r="EY528" s="123"/>
      <c r="EZ528" s="123"/>
      <c r="FA528" s="123"/>
      <c r="FB528" s="123"/>
      <c r="FC528" s="123"/>
      <c r="FD528" s="123"/>
      <c r="FE528" s="123"/>
      <c r="FF528" s="123"/>
      <c r="FG528" s="123"/>
      <c r="FH528" s="123"/>
      <c r="FI528" s="123"/>
      <c r="FJ528" s="123"/>
      <c r="FK528" s="123"/>
      <c r="FL528" s="123"/>
      <c r="FM528" s="123"/>
      <c r="FN528" s="123"/>
      <c r="FO528" s="123"/>
      <c r="FP528" s="123"/>
      <c r="FQ528" s="123"/>
      <c r="FR528" s="123"/>
      <c r="FS528" s="123"/>
      <c r="FT528" s="123"/>
      <c r="FU528" s="123"/>
      <c r="FV528" s="123"/>
      <c r="FW528" s="123"/>
      <c r="FX528" s="123"/>
      <c r="FY528" s="123"/>
      <c r="FZ528" s="123"/>
      <c r="GA528" s="123"/>
      <c r="GB528" s="123"/>
      <c r="GC528" s="123"/>
      <c r="GD528" s="123"/>
      <c r="GE528" s="123"/>
      <c r="GF528" s="123"/>
      <c r="GG528" s="123"/>
      <c r="GH528" s="123"/>
      <c r="GI528" s="123"/>
      <c r="GJ528" s="123"/>
      <c r="GK528" s="123"/>
      <c r="GL528" s="123"/>
      <c r="GM528" s="123"/>
      <c r="GN528" s="123"/>
      <c r="GO528" s="123"/>
      <c r="GP528" s="123"/>
      <c r="GQ528" s="123"/>
      <c r="GR528" s="123"/>
      <c r="GS528" s="123"/>
      <c r="GT528" s="123"/>
      <c r="GU528" s="123"/>
      <c r="GV528" s="123"/>
      <c r="GW528" s="123"/>
      <c r="GX528" s="123"/>
      <c r="GY528" s="123"/>
      <c r="GZ528" s="123"/>
      <c r="HA528" s="123"/>
      <c r="HB528" s="123"/>
      <c r="HC528" s="123"/>
      <c r="HD528" s="123"/>
      <c r="HE528" s="123"/>
      <c r="HF528" s="123"/>
      <c r="HG528" s="123"/>
      <c r="HH528" s="123"/>
      <c r="HI528" s="123"/>
      <c r="HJ528" s="123"/>
      <c r="HK528" s="123"/>
      <c r="HL528" s="123"/>
      <c r="HM528" s="123"/>
      <c r="HN528" s="123"/>
      <c r="HO528" s="123"/>
      <c r="HP528" s="123"/>
      <c r="HQ528" s="123"/>
      <c r="HR528" s="123"/>
      <c r="HS528" s="123"/>
      <c r="HT528" s="123"/>
      <c r="HU528" s="123"/>
      <c r="HV528" s="123"/>
      <c r="HW528" s="123"/>
      <c r="HX528" s="123"/>
      <c r="HY528" s="123"/>
      <c r="HZ528" s="123"/>
      <c r="IA528" s="123"/>
      <c r="IB528" s="123"/>
      <c r="IC528" s="123"/>
      <c r="ID528" s="123"/>
      <c r="IE528" s="123"/>
      <c r="IF528" s="123"/>
      <c r="IG528" s="123"/>
      <c r="IH528" s="123"/>
      <c r="II528" s="123"/>
      <c r="IJ528" s="123"/>
      <c r="IK528" s="123"/>
      <c r="IL528" s="123"/>
      <c r="IM528" s="123"/>
      <c r="IN528" s="123"/>
      <c r="IO528" s="123"/>
      <c r="IP528" s="123"/>
      <c r="IQ528" s="123"/>
      <c r="IR528" s="123"/>
      <c r="IS528" s="123"/>
      <c r="IT528" s="123"/>
      <c r="IU528" s="123"/>
    </row>
    <row r="529" spans="1:255" s="124" customFormat="1" ht="27.9" customHeight="1">
      <c r="A529" s="122"/>
      <c r="B529" s="729" t="s">
        <v>18</v>
      </c>
      <c r="C529" s="758"/>
      <c r="D529" s="222"/>
      <c r="E529" s="212"/>
      <c r="F529" s="123"/>
      <c r="G529" s="123"/>
      <c r="H529" s="401"/>
      <c r="I529" s="123"/>
      <c r="J529" s="123"/>
      <c r="K529" s="123"/>
      <c r="L529" s="123"/>
      <c r="M529" s="123"/>
      <c r="N529" s="123"/>
      <c r="O529" s="123"/>
      <c r="P529" s="123"/>
      <c r="Q529" s="123"/>
      <c r="R529" s="123"/>
      <c r="S529" s="123"/>
      <c r="T529" s="123"/>
      <c r="U529" s="123"/>
      <c r="V529" s="123"/>
      <c r="W529" s="123"/>
      <c r="X529" s="123"/>
      <c r="Y529" s="123"/>
      <c r="Z529" s="123"/>
      <c r="AA529" s="123"/>
      <c r="AB529" s="123"/>
      <c r="AC529" s="123"/>
      <c r="AD529" s="123"/>
      <c r="AE529" s="123"/>
      <c r="AF529" s="123"/>
      <c r="AG529" s="123"/>
      <c r="AH529" s="123"/>
      <c r="AI529" s="123"/>
      <c r="AJ529" s="123"/>
      <c r="AK529" s="123"/>
      <c r="AL529" s="123"/>
      <c r="AM529" s="123"/>
      <c r="AN529" s="123"/>
      <c r="AO529" s="123"/>
      <c r="AP529" s="123"/>
      <c r="AQ529" s="123"/>
      <c r="AR529" s="123"/>
      <c r="AS529" s="123"/>
      <c r="AT529" s="123"/>
      <c r="AU529" s="123"/>
      <c r="AV529" s="123"/>
      <c r="AW529" s="123"/>
      <c r="AX529" s="123"/>
      <c r="AY529" s="123"/>
      <c r="AZ529" s="123"/>
      <c r="BA529" s="123"/>
      <c r="BB529" s="123"/>
      <c r="BC529" s="123"/>
      <c r="BD529" s="123"/>
      <c r="BE529" s="123"/>
      <c r="BF529" s="123"/>
      <c r="BG529" s="123"/>
      <c r="BH529" s="123"/>
      <c r="BI529" s="123"/>
      <c r="BJ529" s="123"/>
      <c r="BK529" s="123"/>
      <c r="BL529" s="123"/>
      <c r="BM529" s="123"/>
      <c r="BN529" s="123"/>
      <c r="BO529" s="123"/>
      <c r="BP529" s="123"/>
      <c r="BQ529" s="123"/>
      <c r="BR529" s="123"/>
      <c r="BS529" s="123"/>
      <c r="BT529" s="123"/>
      <c r="BU529" s="123"/>
      <c r="BV529" s="123"/>
      <c r="BW529" s="123"/>
      <c r="BX529" s="123"/>
      <c r="BY529" s="123"/>
      <c r="BZ529" s="123"/>
      <c r="CA529" s="123"/>
      <c r="CB529" s="123"/>
      <c r="CC529" s="123"/>
      <c r="CD529" s="123"/>
      <c r="CE529" s="123"/>
      <c r="CF529" s="123"/>
      <c r="CG529" s="123"/>
      <c r="CH529" s="123"/>
      <c r="CI529" s="123"/>
      <c r="CJ529" s="123"/>
      <c r="CK529" s="123"/>
      <c r="CL529" s="123"/>
      <c r="CM529" s="123"/>
      <c r="CN529" s="123"/>
      <c r="CO529" s="123"/>
      <c r="CP529" s="123"/>
      <c r="CQ529" s="123"/>
      <c r="CR529" s="123"/>
      <c r="CS529" s="123"/>
      <c r="CT529" s="123"/>
      <c r="CU529" s="123"/>
      <c r="CV529" s="123"/>
      <c r="CW529" s="123"/>
      <c r="CX529" s="123"/>
      <c r="CY529" s="123"/>
      <c r="CZ529" s="123"/>
      <c r="DA529" s="123"/>
      <c r="DB529" s="123"/>
      <c r="DC529" s="123"/>
      <c r="DD529" s="123"/>
      <c r="DE529" s="123"/>
      <c r="DF529" s="123"/>
      <c r="DG529" s="123"/>
      <c r="DH529" s="123"/>
      <c r="DI529" s="123"/>
      <c r="DJ529" s="123"/>
      <c r="DK529" s="123"/>
      <c r="DL529" s="123"/>
      <c r="DM529" s="123"/>
      <c r="DN529" s="123"/>
      <c r="DO529" s="123"/>
      <c r="DP529" s="123"/>
      <c r="DQ529" s="123"/>
      <c r="DR529" s="123"/>
      <c r="DS529" s="123"/>
      <c r="DT529" s="123"/>
      <c r="DU529" s="123"/>
      <c r="DV529" s="123"/>
      <c r="DW529" s="123"/>
      <c r="DX529" s="123"/>
      <c r="DY529" s="123"/>
      <c r="DZ529" s="123"/>
      <c r="EA529" s="123"/>
      <c r="EB529" s="123"/>
      <c r="EC529" s="123"/>
      <c r="ED529" s="123"/>
      <c r="EE529" s="123"/>
      <c r="EF529" s="123"/>
      <c r="EG529" s="123"/>
      <c r="EH529" s="123"/>
      <c r="EI529" s="123"/>
      <c r="EJ529" s="123"/>
      <c r="EK529" s="123"/>
      <c r="EL529" s="123"/>
      <c r="EM529" s="123"/>
      <c r="EN529" s="123"/>
      <c r="EO529" s="123"/>
      <c r="EP529" s="123"/>
      <c r="EQ529" s="123"/>
      <c r="ER529" s="123"/>
      <c r="ES529" s="123"/>
      <c r="ET529" s="123"/>
      <c r="EU529" s="123"/>
      <c r="EV529" s="123"/>
      <c r="EW529" s="123"/>
      <c r="EX529" s="123"/>
      <c r="EY529" s="123"/>
      <c r="EZ529" s="123"/>
      <c r="FA529" s="123"/>
      <c r="FB529" s="123"/>
      <c r="FC529" s="123"/>
      <c r="FD529" s="123"/>
      <c r="FE529" s="123"/>
      <c r="FF529" s="123"/>
      <c r="FG529" s="123"/>
      <c r="FH529" s="123"/>
      <c r="FI529" s="123"/>
      <c r="FJ529" s="123"/>
      <c r="FK529" s="123"/>
      <c r="FL529" s="123"/>
      <c r="FM529" s="123"/>
      <c r="FN529" s="123"/>
      <c r="FO529" s="123"/>
      <c r="FP529" s="123"/>
      <c r="FQ529" s="123"/>
      <c r="FR529" s="123"/>
      <c r="FS529" s="123"/>
      <c r="FT529" s="123"/>
      <c r="FU529" s="123"/>
      <c r="FV529" s="123"/>
      <c r="FW529" s="123"/>
      <c r="FX529" s="123"/>
      <c r="FY529" s="123"/>
      <c r="FZ529" s="123"/>
      <c r="GA529" s="123"/>
      <c r="GB529" s="123"/>
      <c r="GC529" s="123"/>
      <c r="GD529" s="123"/>
      <c r="GE529" s="123"/>
      <c r="GF529" s="123"/>
      <c r="GG529" s="123"/>
      <c r="GH529" s="123"/>
      <c r="GI529" s="123"/>
      <c r="GJ529" s="123"/>
      <c r="GK529" s="123"/>
      <c r="GL529" s="123"/>
      <c r="GM529" s="123"/>
      <c r="GN529" s="123"/>
      <c r="GO529" s="123"/>
      <c r="GP529" s="123"/>
      <c r="GQ529" s="123"/>
      <c r="GR529" s="123"/>
      <c r="GS529" s="123"/>
      <c r="GT529" s="123"/>
      <c r="GU529" s="123"/>
      <c r="GV529" s="123"/>
      <c r="GW529" s="123"/>
      <c r="GX529" s="123"/>
      <c r="GY529" s="123"/>
      <c r="GZ529" s="123"/>
      <c r="HA529" s="123"/>
      <c r="HB529" s="123"/>
      <c r="HC529" s="123"/>
      <c r="HD529" s="123"/>
      <c r="HE529" s="123"/>
      <c r="HF529" s="123"/>
      <c r="HG529" s="123"/>
      <c r="HH529" s="123"/>
      <c r="HI529" s="123"/>
      <c r="HJ529" s="123"/>
      <c r="HK529" s="123"/>
      <c r="HL529" s="123"/>
      <c r="HM529" s="123"/>
      <c r="HN529" s="123"/>
      <c r="HO529" s="123"/>
      <c r="HP529" s="123"/>
      <c r="HQ529" s="123"/>
      <c r="HR529" s="123"/>
      <c r="HS529" s="123"/>
      <c r="HT529" s="123"/>
      <c r="HU529" s="123"/>
      <c r="HV529" s="123"/>
      <c r="HW529" s="123"/>
      <c r="HX529" s="123"/>
      <c r="HY529" s="123"/>
      <c r="HZ529" s="123"/>
      <c r="IA529" s="123"/>
      <c r="IB529" s="123"/>
      <c r="IC529" s="123"/>
      <c r="ID529" s="123"/>
      <c r="IE529" s="123"/>
      <c r="IF529" s="123"/>
      <c r="IG529" s="123"/>
      <c r="IH529" s="123"/>
      <c r="II529" s="123"/>
      <c r="IJ529" s="123"/>
      <c r="IK529" s="123"/>
      <c r="IL529" s="123"/>
      <c r="IM529" s="123"/>
      <c r="IN529" s="123"/>
      <c r="IO529" s="123"/>
      <c r="IP529" s="123"/>
      <c r="IQ529" s="123"/>
      <c r="IR529" s="123"/>
      <c r="IS529" s="123"/>
      <c r="IT529" s="123"/>
      <c r="IU529" s="123"/>
    </row>
    <row r="530" spans="1:255" s="124" customFormat="1" ht="27.9" customHeight="1">
      <c r="A530" s="128"/>
      <c r="B530" s="729" t="s">
        <v>19</v>
      </c>
      <c r="C530" s="758"/>
      <c r="D530" s="222"/>
      <c r="E530" s="212"/>
      <c r="F530" s="123"/>
      <c r="G530" s="123"/>
      <c r="H530" s="401"/>
      <c r="I530" s="123"/>
      <c r="J530" s="123"/>
      <c r="K530" s="123"/>
      <c r="L530" s="123"/>
      <c r="M530" s="123"/>
      <c r="N530" s="123"/>
      <c r="O530" s="123"/>
      <c r="P530" s="123"/>
      <c r="Q530" s="123"/>
      <c r="R530" s="123"/>
      <c r="S530" s="123"/>
      <c r="T530" s="123"/>
      <c r="U530" s="123"/>
      <c r="V530" s="123"/>
      <c r="W530" s="123"/>
      <c r="X530" s="123"/>
      <c r="Y530" s="123"/>
      <c r="Z530" s="123"/>
      <c r="AA530" s="123"/>
      <c r="AB530" s="123"/>
      <c r="AC530" s="123"/>
      <c r="AD530" s="123"/>
      <c r="AE530" s="123"/>
      <c r="AF530" s="123"/>
      <c r="AG530" s="123"/>
      <c r="AH530" s="123"/>
      <c r="AI530" s="123"/>
      <c r="AJ530" s="123"/>
      <c r="AK530" s="123"/>
      <c r="AL530" s="123"/>
      <c r="AM530" s="123"/>
      <c r="AN530" s="123"/>
      <c r="AO530" s="123"/>
      <c r="AP530" s="123"/>
      <c r="AQ530" s="123"/>
      <c r="AR530" s="123"/>
      <c r="AS530" s="123"/>
      <c r="AT530" s="123"/>
      <c r="AU530" s="123"/>
      <c r="AV530" s="123"/>
      <c r="AW530" s="123"/>
      <c r="AX530" s="123"/>
      <c r="AY530" s="123"/>
      <c r="AZ530" s="123"/>
      <c r="BA530" s="123"/>
      <c r="BB530" s="123"/>
      <c r="BC530" s="123"/>
      <c r="BD530" s="123"/>
      <c r="BE530" s="123"/>
      <c r="BF530" s="123"/>
      <c r="BG530" s="123"/>
      <c r="BH530" s="123"/>
      <c r="BI530" s="123"/>
      <c r="BJ530" s="123"/>
      <c r="BK530" s="123"/>
      <c r="BL530" s="123"/>
      <c r="BM530" s="123"/>
      <c r="BN530" s="123"/>
      <c r="BO530" s="123"/>
      <c r="BP530" s="123"/>
      <c r="BQ530" s="123"/>
      <c r="BR530" s="123"/>
      <c r="BS530" s="123"/>
      <c r="BT530" s="123"/>
      <c r="BU530" s="123"/>
      <c r="BV530" s="123"/>
      <c r="BW530" s="123"/>
      <c r="BX530" s="123"/>
      <c r="BY530" s="123"/>
      <c r="BZ530" s="123"/>
      <c r="CA530" s="123"/>
      <c r="CB530" s="123"/>
      <c r="CC530" s="123"/>
      <c r="CD530" s="123"/>
      <c r="CE530" s="123"/>
      <c r="CF530" s="123"/>
      <c r="CG530" s="123"/>
      <c r="CH530" s="123"/>
      <c r="CI530" s="123"/>
      <c r="CJ530" s="123"/>
      <c r="CK530" s="123"/>
      <c r="CL530" s="123"/>
      <c r="CM530" s="123"/>
      <c r="CN530" s="123"/>
      <c r="CO530" s="123"/>
      <c r="CP530" s="123"/>
      <c r="CQ530" s="123"/>
      <c r="CR530" s="123"/>
      <c r="CS530" s="123"/>
      <c r="CT530" s="123"/>
      <c r="CU530" s="123"/>
      <c r="CV530" s="123"/>
      <c r="CW530" s="123"/>
      <c r="CX530" s="123"/>
      <c r="CY530" s="123"/>
      <c r="CZ530" s="123"/>
      <c r="DA530" s="123"/>
      <c r="DB530" s="123"/>
      <c r="DC530" s="123"/>
      <c r="DD530" s="123"/>
      <c r="DE530" s="123"/>
      <c r="DF530" s="123"/>
      <c r="DG530" s="123"/>
      <c r="DH530" s="123"/>
      <c r="DI530" s="123"/>
      <c r="DJ530" s="123"/>
      <c r="DK530" s="123"/>
      <c r="DL530" s="123"/>
      <c r="DM530" s="123"/>
      <c r="DN530" s="123"/>
      <c r="DO530" s="123"/>
      <c r="DP530" s="123"/>
      <c r="DQ530" s="123"/>
      <c r="DR530" s="123"/>
      <c r="DS530" s="123"/>
      <c r="DT530" s="123"/>
      <c r="DU530" s="123"/>
      <c r="DV530" s="123"/>
      <c r="DW530" s="123"/>
      <c r="DX530" s="123"/>
      <c r="DY530" s="123"/>
      <c r="DZ530" s="123"/>
      <c r="EA530" s="123"/>
      <c r="EB530" s="123"/>
      <c r="EC530" s="123"/>
      <c r="ED530" s="123"/>
      <c r="EE530" s="123"/>
      <c r="EF530" s="123"/>
      <c r="EG530" s="123"/>
      <c r="EH530" s="123"/>
      <c r="EI530" s="123"/>
      <c r="EJ530" s="123"/>
      <c r="EK530" s="123"/>
      <c r="EL530" s="123"/>
      <c r="EM530" s="123"/>
      <c r="EN530" s="123"/>
      <c r="EO530" s="123"/>
      <c r="EP530" s="123"/>
      <c r="EQ530" s="123"/>
      <c r="ER530" s="123"/>
      <c r="ES530" s="123"/>
      <c r="ET530" s="123"/>
      <c r="EU530" s="123"/>
      <c r="EV530" s="123"/>
      <c r="EW530" s="123"/>
      <c r="EX530" s="123"/>
      <c r="EY530" s="123"/>
      <c r="EZ530" s="123"/>
      <c r="FA530" s="123"/>
      <c r="FB530" s="123"/>
      <c r="FC530" s="123"/>
      <c r="FD530" s="123"/>
      <c r="FE530" s="123"/>
      <c r="FF530" s="123"/>
      <c r="FG530" s="123"/>
      <c r="FH530" s="123"/>
      <c r="FI530" s="123"/>
      <c r="FJ530" s="123"/>
      <c r="FK530" s="123"/>
      <c r="FL530" s="123"/>
      <c r="FM530" s="123"/>
      <c r="FN530" s="123"/>
      <c r="FO530" s="123"/>
      <c r="FP530" s="123"/>
      <c r="FQ530" s="123"/>
      <c r="FR530" s="123"/>
      <c r="FS530" s="123"/>
      <c r="FT530" s="123"/>
      <c r="FU530" s="123"/>
      <c r="FV530" s="123"/>
      <c r="FW530" s="123"/>
      <c r="FX530" s="123"/>
      <c r="FY530" s="123"/>
      <c r="FZ530" s="123"/>
      <c r="GA530" s="123"/>
      <c r="GB530" s="123"/>
      <c r="GC530" s="123"/>
      <c r="GD530" s="123"/>
      <c r="GE530" s="123"/>
      <c r="GF530" s="123"/>
      <c r="GG530" s="123"/>
      <c r="GH530" s="123"/>
      <c r="GI530" s="123"/>
      <c r="GJ530" s="123"/>
      <c r="GK530" s="123"/>
      <c r="GL530" s="123"/>
      <c r="GM530" s="123"/>
      <c r="GN530" s="123"/>
      <c r="GO530" s="123"/>
      <c r="GP530" s="123"/>
      <c r="GQ530" s="123"/>
      <c r="GR530" s="123"/>
      <c r="GS530" s="123"/>
      <c r="GT530" s="123"/>
      <c r="GU530" s="123"/>
      <c r="GV530" s="123"/>
      <c r="GW530" s="123"/>
      <c r="GX530" s="123"/>
      <c r="GY530" s="123"/>
      <c r="GZ530" s="123"/>
      <c r="HA530" s="123"/>
      <c r="HB530" s="123"/>
      <c r="HC530" s="123"/>
      <c r="HD530" s="123"/>
      <c r="HE530" s="123"/>
      <c r="HF530" s="123"/>
      <c r="HG530" s="123"/>
      <c r="HH530" s="123"/>
      <c r="HI530" s="123"/>
      <c r="HJ530" s="123"/>
      <c r="HK530" s="123"/>
      <c r="HL530" s="123"/>
      <c r="HM530" s="123"/>
      <c r="HN530" s="123"/>
      <c r="HO530" s="123"/>
      <c r="HP530" s="123"/>
      <c r="HQ530" s="123"/>
      <c r="HR530" s="123"/>
      <c r="HS530" s="123"/>
      <c r="HT530" s="123"/>
      <c r="HU530" s="123"/>
      <c r="HV530" s="123"/>
      <c r="HW530" s="123"/>
      <c r="HX530" s="123"/>
      <c r="HY530" s="123"/>
      <c r="HZ530" s="123"/>
      <c r="IA530" s="123"/>
      <c r="IB530" s="123"/>
      <c r="IC530" s="123"/>
      <c r="ID530" s="123"/>
      <c r="IE530" s="123"/>
      <c r="IF530" s="123"/>
      <c r="IG530" s="123"/>
      <c r="IH530" s="123"/>
      <c r="II530" s="123"/>
      <c r="IJ530" s="123"/>
      <c r="IK530" s="123"/>
      <c r="IL530" s="123"/>
      <c r="IM530" s="123"/>
      <c r="IN530" s="123"/>
      <c r="IO530" s="123"/>
      <c r="IP530" s="123"/>
      <c r="IQ530" s="123"/>
      <c r="IR530" s="123"/>
      <c r="IS530" s="123"/>
      <c r="IT530" s="123"/>
      <c r="IU530" s="123"/>
    </row>
    <row r="531" spans="1:255" s="124" customFormat="1" ht="27.9" customHeight="1">
      <c r="A531" s="122"/>
      <c r="B531" s="793" t="s">
        <v>20</v>
      </c>
      <c r="C531" s="758"/>
      <c r="D531" s="222"/>
      <c r="E531" s="212"/>
      <c r="F531" s="123"/>
      <c r="G531" s="123"/>
      <c r="H531" s="401"/>
      <c r="I531" s="123"/>
      <c r="J531" s="123"/>
      <c r="K531" s="123"/>
      <c r="L531" s="123"/>
      <c r="M531" s="123"/>
      <c r="N531" s="123"/>
      <c r="O531" s="123"/>
      <c r="P531" s="123"/>
      <c r="Q531" s="123"/>
      <c r="R531" s="123"/>
      <c r="S531" s="123"/>
      <c r="T531" s="123"/>
      <c r="U531" s="123"/>
      <c r="V531" s="123"/>
      <c r="W531" s="123"/>
      <c r="X531" s="123"/>
      <c r="Y531" s="123"/>
      <c r="Z531" s="123"/>
      <c r="AA531" s="123"/>
      <c r="AB531" s="123"/>
      <c r="AC531" s="123"/>
      <c r="AD531" s="123"/>
      <c r="AE531" s="123"/>
      <c r="AF531" s="123"/>
      <c r="AG531" s="123"/>
      <c r="AH531" s="123"/>
      <c r="AI531" s="123"/>
      <c r="AJ531" s="123"/>
      <c r="AK531" s="123"/>
      <c r="AL531" s="123"/>
      <c r="AM531" s="123"/>
      <c r="AN531" s="123"/>
      <c r="AO531" s="123"/>
      <c r="AP531" s="123"/>
      <c r="AQ531" s="123"/>
      <c r="AR531" s="123"/>
      <c r="AS531" s="123"/>
      <c r="AT531" s="123"/>
      <c r="AU531" s="123"/>
      <c r="AV531" s="123"/>
      <c r="AW531" s="123"/>
      <c r="AX531" s="123"/>
      <c r="AY531" s="123"/>
      <c r="AZ531" s="123"/>
      <c r="BA531" s="123"/>
      <c r="BB531" s="123"/>
      <c r="BC531" s="123"/>
      <c r="BD531" s="123"/>
      <c r="BE531" s="123"/>
      <c r="BF531" s="123"/>
      <c r="BG531" s="123"/>
      <c r="BH531" s="123"/>
      <c r="BI531" s="123"/>
      <c r="BJ531" s="123"/>
      <c r="BK531" s="123"/>
      <c r="BL531" s="123"/>
      <c r="BM531" s="123"/>
      <c r="BN531" s="123"/>
      <c r="BO531" s="123"/>
      <c r="BP531" s="123"/>
      <c r="BQ531" s="123"/>
      <c r="BR531" s="123"/>
      <c r="BS531" s="123"/>
      <c r="BT531" s="123"/>
      <c r="BU531" s="123"/>
      <c r="BV531" s="123"/>
      <c r="BW531" s="123"/>
      <c r="BX531" s="123"/>
      <c r="BY531" s="123"/>
      <c r="BZ531" s="123"/>
      <c r="CA531" s="123"/>
      <c r="CB531" s="123"/>
      <c r="CC531" s="123"/>
      <c r="CD531" s="123"/>
      <c r="CE531" s="123"/>
      <c r="CF531" s="123"/>
      <c r="CG531" s="123"/>
      <c r="CH531" s="123"/>
      <c r="CI531" s="123"/>
      <c r="CJ531" s="123"/>
      <c r="CK531" s="123"/>
      <c r="CL531" s="123"/>
      <c r="CM531" s="123"/>
      <c r="CN531" s="123"/>
      <c r="CO531" s="123"/>
      <c r="CP531" s="123"/>
      <c r="CQ531" s="123"/>
      <c r="CR531" s="123"/>
      <c r="CS531" s="123"/>
      <c r="CT531" s="123"/>
      <c r="CU531" s="123"/>
      <c r="CV531" s="123"/>
      <c r="CW531" s="123"/>
      <c r="CX531" s="123"/>
      <c r="CY531" s="123"/>
      <c r="CZ531" s="123"/>
      <c r="DA531" s="123"/>
      <c r="DB531" s="123"/>
      <c r="DC531" s="123"/>
      <c r="DD531" s="123"/>
      <c r="DE531" s="123"/>
      <c r="DF531" s="123"/>
      <c r="DG531" s="123"/>
      <c r="DH531" s="123"/>
      <c r="DI531" s="123"/>
      <c r="DJ531" s="123"/>
      <c r="DK531" s="123"/>
      <c r="DL531" s="123"/>
      <c r="DM531" s="123"/>
      <c r="DN531" s="123"/>
      <c r="DO531" s="123"/>
      <c r="DP531" s="123"/>
      <c r="DQ531" s="123"/>
      <c r="DR531" s="123"/>
      <c r="DS531" s="123"/>
      <c r="DT531" s="123"/>
      <c r="DU531" s="123"/>
      <c r="DV531" s="123"/>
      <c r="DW531" s="123"/>
      <c r="DX531" s="123"/>
      <c r="DY531" s="123"/>
      <c r="DZ531" s="123"/>
      <c r="EA531" s="123"/>
      <c r="EB531" s="123"/>
      <c r="EC531" s="123"/>
      <c r="ED531" s="123"/>
      <c r="EE531" s="123"/>
      <c r="EF531" s="123"/>
      <c r="EG531" s="123"/>
      <c r="EH531" s="123"/>
      <c r="EI531" s="123"/>
      <c r="EJ531" s="123"/>
      <c r="EK531" s="123"/>
      <c r="EL531" s="123"/>
      <c r="EM531" s="123"/>
      <c r="EN531" s="123"/>
      <c r="EO531" s="123"/>
      <c r="EP531" s="123"/>
      <c r="EQ531" s="123"/>
      <c r="ER531" s="123"/>
      <c r="ES531" s="123"/>
      <c r="ET531" s="123"/>
      <c r="EU531" s="123"/>
      <c r="EV531" s="123"/>
      <c r="EW531" s="123"/>
      <c r="EX531" s="123"/>
      <c r="EY531" s="123"/>
      <c r="EZ531" s="123"/>
      <c r="FA531" s="123"/>
      <c r="FB531" s="123"/>
      <c r="FC531" s="123"/>
      <c r="FD531" s="123"/>
      <c r="FE531" s="123"/>
      <c r="FF531" s="123"/>
      <c r="FG531" s="123"/>
      <c r="FH531" s="123"/>
      <c r="FI531" s="123"/>
      <c r="FJ531" s="123"/>
      <c r="FK531" s="123"/>
      <c r="FL531" s="123"/>
      <c r="FM531" s="123"/>
      <c r="FN531" s="123"/>
      <c r="FO531" s="123"/>
      <c r="FP531" s="123"/>
      <c r="FQ531" s="123"/>
      <c r="FR531" s="123"/>
      <c r="FS531" s="123"/>
      <c r="FT531" s="123"/>
      <c r="FU531" s="123"/>
      <c r="FV531" s="123"/>
      <c r="FW531" s="123"/>
      <c r="FX531" s="123"/>
      <c r="FY531" s="123"/>
      <c r="FZ531" s="123"/>
      <c r="GA531" s="123"/>
      <c r="GB531" s="123"/>
      <c r="GC531" s="123"/>
      <c r="GD531" s="123"/>
      <c r="GE531" s="123"/>
      <c r="GF531" s="123"/>
      <c r="GG531" s="123"/>
      <c r="GH531" s="123"/>
      <c r="GI531" s="123"/>
      <c r="GJ531" s="123"/>
      <c r="GK531" s="123"/>
      <c r="GL531" s="123"/>
      <c r="GM531" s="123"/>
      <c r="GN531" s="123"/>
      <c r="GO531" s="123"/>
      <c r="GP531" s="123"/>
      <c r="GQ531" s="123"/>
      <c r="GR531" s="123"/>
      <c r="GS531" s="123"/>
      <c r="GT531" s="123"/>
      <c r="GU531" s="123"/>
      <c r="GV531" s="123"/>
      <c r="GW531" s="123"/>
      <c r="GX531" s="123"/>
      <c r="GY531" s="123"/>
      <c r="GZ531" s="123"/>
      <c r="HA531" s="123"/>
      <c r="HB531" s="123"/>
      <c r="HC531" s="123"/>
      <c r="HD531" s="123"/>
      <c r="HE531" s="123"/>
      <c r="HF531" s="123"/>
      <c r="HG531" s="123"/>
      <c r="HH531" s="123"/>
      <c r="HI531" s="123"/>
      <c r="HJ531" s="123"/>
      <c r="HK531" s="123"/>
      <c r="HL531" s="123"/>
      <c r="HM531" s="123"/>
      <c r="HN531" s="123"/>
      <c r="HO531" s="123"/>
      <c r="HP531" s="123"/>
      <c r="HQ531" s="123"/>
      <c r="HR531" s="123"/>
      <c r="HS531" s="123"/>
      <c r="HT531" s="123"/>
      <c r="HU531" s="123"/>
      <c r="HV531" s="123"/>
      <c r="HW531" s="123"/>
      <c r="HX531" s="123"/>
      <c r="HY531" s="123"/>
      <c r="HZ531" s="123"/>
      <c r="IA531" s="123"/>
      <c r="IB531" s="123"/>
      <c r="IC531" s="123"/>
      <c r="ID531" s="123"/>
      <c r="IE531" s="123"/>
      <c r="IF531" s="123"/>
      <c r="IG531" s="123"/>
      <c r="IH531" s="123"/>
      <c r="II531" s="123"/>
      <c r="IJ531" s="123"/>
      <c r="IK531" s="123"/>
      <c r="IL531" s="123"/>
      <c r="IM531" s="123"/>
      <c r="IN531" s="123"/>
      <c r="IO531" s="123"/>
      <c r="IP531" s="123"/>
      <c r="IQ531" s="123"/>
      <c r="IR531" s="123"/>
      <c r="IS531" s="123"/>
      <c r="IT531" s="123"/>
      <c r="IU531" s="123"/>
    </row>
    <row r="532" spans="1:255" s="124" customFormat="1" ht="27.9" customHeight="1">
      <c r="A532" s="122"/>
      <c r="B532" s="729" t="s">
        <v>667</v>
      </c>
      <c r="C532" s="758"/>
      <c r="D532" s="222"/>
      <c r="E532" s="212"/>
      <c r="F532" s="123"/>
      <c r="G532" s="123"/>
      <c r="H532" s="401"/>
      <c r="I532" s="123"/>
      <c r="J532" s="123"/>
      <c r="K532" s="123"/>
      <c r="L532" s="123"/>
      <c r="M532" s="123"/>
      <c r="N532" s="123"/>
      <c r="O532" s="123"/>
      <c r="P532" s="123"/>
      <c r="Q532" s="123"/>
      <c r="R532" s="123"/>
      <c r="S532" s="123"/>
      <c r="T532" s="123"/>
      <c r="U532" s="123"/>
      <c r="V532" s="123"/>
      <c r="W532" s="123"/>
      <c r="X532" s="123"/>
      <c r="Y532" s="123"/>
      <c r="Z532" s="123"/>
      <c r="AA532" s="123"/>
      <c r="AB532" s="123"/>
      <c r="AC532" s="123"/>
      <c r="AD532" s="123"/>
      <c r="AE532" s="123"/>
      <c r="AF532" s="123"/>
      <c r="AG532" s="123"/>
      <c r="AH532" s="123"/>
      <c r="AI532" s="123"/>
      <c r="AJ532" s="123"/>
      <c r="AK532" s="123"/>
      <c r="AL532" s="123"/>
      <c r="AM532" s="123"/>
      <c r="AN532" s="123"/>
      <c r="AO532" s="123"/>
      <c r="AP532" s="123"/>
      <c r="AQ532" s="123"/>
      <c r="AR532" s="123"/>
      <c r="AS532" s="123"/>
      <c r="AT532" s="123"/>
      <c r="AU532" s="123"/>
      <c r="AV532" s="123"/>
      <c r="AW532" s="123"/>
      <c r="AX532" s="123"/>
      <c r="AY532" s="123"/>
      <c r="AZ532" s="123"/>
      <c r="BA532" s="123"/>
      <c r="BB532" s="123"/>
      <c r="BC532" s="123"/>
      <c r="BD532" s="123"/>
      <c r="BE532" s="123"/>
      <c r="BF532" s="123"/>
      <c r="BG532" s="123"/>
      <c r="BH532" s="123"/>
      <c r="BI532" s="123"/>
      <c r="BJ532" s="123"/>
      <c r="BK532" s="123"/>
      <c r="BL532" s="123"/>
      <c r="BM532" s="123"/>
      <c r="BN532" s="123"/>
      <c r="BO532" s="123"/>
      <c r="BP532" s="123"/>
      <c r="BQ532" s="123"/>
      <c r="BR532" s="123"/>
      <c r="BS532" s="123"/>
      <c r="BT532" s="123"/>
      <c r="BU532" s="123"/>
      <c r="BV532" s="123"/>
      <c r="BW532" s="123"/>
      <c r="BX532" s="123"/>
      <c r="BY532" s="123"/>
      <c r="BZ532" s="123"/>
      <c r="CA532" s="123"/>
      <c r="CB532" s="123"/>
      <c r="CC532" s="123"/>
      <c r="CD532" s="123"/>
      <c r="CE532" s="123"/>
      <c r="CF532" s="123"/>
      <c r="CG532" s="123"/>
      <c r="CH532" s="123"/>
      <c r="CI532" s="123"/>
      <c r="CJ532" s="123"/>
      <c r="CK532" s="123"/>
      <c r="CL532" s="123"/>
      <c r="CM532" s="123"/>
      <c r="CN532" s="123"/>
      <c r="CO532" s="123"/>
      <c r="CP532" s="123"/>
      <c r="CQ532" s="123"/>
      <c r="CR532" s="123"/>
      <c r="CS532" s="123"/>
      <c r="CT532" s="123"/>
      <c r="CU532" s="123"/>
      <c r="CV532" s="123"/>
      <c r="CW532" s="123"/>
      <c r="CX532" s="123"/>
      <c r="CY532" s="123"/>
      <c r="CZ532" s="123"/>
      <c r="DA532" s="123"/>
      <c r="DB532" s="123"/>
      <c r="DC532" s="123"/>
      <c r="DD532" s="123"/>
      <c r="DE532" s="123"/>
      <c r="DF532" s="123"/>
      <c r="DG532" s="123"/>
      <c r="DH532" s="123"/>
      <c r="DI532" s="123"/>
      <c r="DJ532" s="123"/>
      <c r="DK532" s="123"/>
      <c r="DL532" s="123"/>
      <c r="DM532" s="123"/>
      <c r="DN532" s="123"/>
      <c r="DO532" s="123"/>
      <c r="DP532" s="123"/>
      <c r="DQ532" s="123"/>
      <c r="DR532" s="123"/>
      <c r="DS532" s="123"/>
      <c r="DT532" s="123"/>
      <c r="DU532" s="123"/>
      <c r="DV532" s="123"/>
      <c r="DW532" s="123"/>
      <c r="DX532" s="123"/>
      <c r="DY532" s="123"/>
      <c r="DZ532" s="123"/>
      <c r="EA532" s="123"/>
      <c r="EB532" s="123"/>
      <c r="EC532" s="123"/>
      <c r="ED532" s="123"/>
      <c r="EE532" s="123"/>
      <c r="EF532" s="123"/>
      <c r="EG532" s="123"/>
      <c r="EH532" s="123"/>
      <c r="EI532" s="123"/>
      <c r="EJ532" s="123"/>
      <c r="EK532" s="123"/>
      <c r="EL532" s="123"/>
      <c r="EM532" s="123"/>
      <c r="EN532" s="123"/>
      <c r="EO532" s="123"/>
      <c r="EP532" s="123"/>
      <c r="EQ532" s="123"/>
      <c r="ER532" s="123"/>
      <c r="ES532" s="123"/>
      <c r="ET532" s="123"/>
      <c r="EU532" s="123"/>
      <c r="EV532" s="123"/>
      <c r="EW532" s="123"/>
      <c r="EX532" s="123"/>
      <c r="EY532" s="123"/>
      <c r="EZ532" s="123"/>
      <c r="FA532" s="123"/>
      <c r="FB532" s="123"/>
      <c r="FC532" s="123"/>
      <c r="FD532" s="123"/>
      <c r="FE532" s="123"/>
      <c r="FF532" s="123"/>
      <c r="FG532" s="123"/>
      <c r="FH532" s="123"/>
      <c r="FI532" s="123"/>
      <c r="FJ532" s="123"/>
      <c r="FK532" s="123"/>
      <c r="FL532" s="123"/>
      <c r="FM532" s="123"/>
      <c r="FN532" s="123"/>
      <c r="FO532" s="123"/>
      <c r="FP532" s="123"/>
      <c r="FQ532" s="123"/>
      <c r="FR532" s="123"/>
      <c r="FS532" s="123"/>
      <c r="FT532" s="123"/>
      <c r="FU532" s="123"/>
      <c r="FV532" s="123"/>
      <c r="FW532" s="123"/>
      <c r="FX532" s="123"/>
      <c r="FY532" s="123"/>
      <c r="FZ532" s="123"/>
      <c r="GA532" s="123"/>
      <c r="GB532" s="123"/>
      <c r="GC532" s="123"/>
      <c r="GD532" s="123"/>
      <c r="GE532" s="123"/>
      <c r="GF532" s="123"/>
      <c r="GG532" s="123"/>
      <c r="GH532" s="123"/>
      <c r="GI532" s="123"/>
      <c r="GJ532" s="123"/>
      <c r="GK532" s="123"/>
      <c r="GL532" s="123"/>
      <c r="GM532" s="123"/>
      <c r="GN532" s="123"/>
      <c r="GO532" s="123"/>
      <c r="GP532" s="123"/>
      <c r="GQ532" s="123"/>
      <c r="GR532" s="123"/>
      <c r="GS532" s="123"/>
      <c r="GT532" s="123"/>
      <c r="GU532" s="123"/>
      <c r="GV532" s="123"/>
      <c r="GW532" s="123"/>
      <c r="GX532" s="123"/>
      <c r="GY532" s="123"/>
      <c r="GZ532" s="123"/>
      <c r="HA532" s="123"/>
      <c r="HB532" s="123"/>
      <c r="HC532" s="123"/>
      <c r="HD532" s="123"/>
      <c r="HE532" s="123"/>
      <c r="HF532" s="123"/>
      <c r="HG532" s="123"/>
      <c r="HH532" s="123"/>
      <c r="HI532" s="123"/>
      <c r="HJ532" s="123"/>
      <c r="HK532" s="123"/>
      <c r="HL532" s="123"/>
      <c r="HM532" s="123"/>
      <c r="HN532" s="123"/>
      <c r="HO532" s="123"/>
      <c r="HP532" s="123"/>
      <c r="HQ532" s="123"/>
      <c r="HR532" s="123"/>
      <c r="HS532" s="123"/>
      <c r="HT532" s="123"/>
      <c r="HU532" s="123"/>
      <c r="HV532" s="123"/>
      <c r="HW532" s="123"/>
      <c r="HX532" s="123"/>
      <c r="HY532" s="123"/>
      <c r="HZ532" s="123"/>
      <c r="IA532" s="123"/>
      <c r="IB532" s="123"/>
      <c r="IC532" s="123"/>
      <c r="ID532" s="123"/>
      <c r="IE532" s="123"/>
      <c r="IF532" s="123"/>
      <c r="IG532" s="123"/>
      <c r="IH532" s="123"/>
      <c r="II532" s="123"/>
      <c r="IJ532" s="123"/>
      <c r="IK532" s="123"/>
      <c r="IL532" s="123"/>
      <c r="IM532" s="123"/>
      <c r="IN532" s="123"/>
      <c r="IO532" s="123"/>
      <c r="IP532" s="123"/>
      <c r="IQ532" s="123"/>
      <c r="IR532" s="123"/>
      <c r="IS532" s="123"/>
      <c r="IT532" s="123"/>
      <c r="IU532" s="123"/>
    </row>
    <row r="533" spans="1:255" s="124" customFormat="1" ht="27.9" customHeight="1">
      <c r="A533" s="128"/>
      <c r="B533" s="729" t="s">
        <v>668</v>
      </c>
      <c r="C533" s="758"/>
      <c r="D533" s="222"/>
      <c r="E533" s="212"/>
      <c r="F533" s="123"/>
      <c r="G533" s="123"/>
      <c r="H533" s="401"/>
      <c r="I533" s="123"/>
      <c r="J533" s="123"/>
      <c r="K533" s="123"/>
      <c r="L533" s="123"/>
      <c r="M533" s="123"/>
      <c r="N533" s="123"/>
      <c r="O533" s="123"/>
      <c r="P533" s="123"/>
      <c r="Q533" s="123"/>
      <c r="R533" s="123"/>
      <c r="S533" s="123"/>
      <c r="T533" s="123"/>
      <c r="U533" s="123"/>
      <c r="V533" s="123"/>
      <c r="W533" s="123"/>
      <c r="X533" s="123"/>
      <c r="Y533" s="123"/>
      <c r="Z533" s="123"/>
      <c r="AA533" s="123"/>
      <c r="AB533" s="123"/>
      <c r="AC533" s="123"/>
      <c r="AD533" s="123"/>
      <c r="AE533" s="123"/>
      <c r="AF533" s="123"/>
      <c r="AG533" s="123"/>
      <c r="AH533" s="123"/>
      <c r="AI533" s="123"/>
      <c r="AJ533" s="123"/>
      <c r="AK533" s="123"/>
      <c r="AL533" s="123"/>
      <c r="AM533" s="123"/>
      <c r="AN533" s="123"/>
      <c r="AO533" s="123"/>
      <c r="AP533" s="123"/>
      <c r="AQ533" s="123"/>
      <c r="AR533" s="123"/>
      <c r="AS533" s="123"/>
      <c r="AT533" s="123"/>
      <c r="AU533" s="123"/>
      <c r="AV533" s="123"/>
      <c r="AW533" s="123"/>
      <c r="AX533" s="123"/>
      <c r="AY533" s="123"/>
      <c r="AZ533" s="123"/>
      <c r="BA533" s="123"/>
      <c r="BB533" s="123"/>
      <c r="BC533" s="123"/>
      <c r="BD533" s="123"/>
      <c r="BE533" s="123"/>
      <c r="BF533" s="123"/>
      <c r="BG533" s="123"/>
      <c r="BH533" s="123"/>
      <c r="BI533" s="123"/>
      <c r="BJ533" s="123"/>
      <c r="BK533" s="123"/>
      <c r="BL533" s="123"/>
      <c r="BM533" s="123"/>
      <c r="BN533" s="123"/>
      <c r="BO533" s="123"/>
      <c r="BP533" s="123"/>
      <c r="BQ533" s="123"/>
      <c r="BR533" s="123"/>
      <c r="BS533" s="123"/>
      <c r="BT533" s="123"/>
      <c r="BU533" s="123"/>
      <c r="BV533" s="123"/>
      <c r="BW533" s="123"/>
      <c r="BX533" s="123"/>
      <c r="BY533" s="123"/>
      <c r="BZ533" s="123"/>
      <c r="CA533" s="123"/>
      <c r="CB533" s="123"/>
      <c r="CC533" s="123"/>
      <c r="CD533" s="123"/>
      <c r="CE533" s="123"/>
      <c r="CF533" s="123"/>
      <c r="CG533" s="123"/>
      <c r="CH533" s="123"/>
      <c r="CI533" s="123"/>
      <c r="CJ533" s="123"/>
      <c r="CK533" s="123"/>
      <c r="CL533" s="123"/>
      <c r="CM533" s="123"/>
      <c r="CN533" s="123"/>
      <c r="CO533" s="123"/>
      <c r="CP533" s="123"/>
      <c r="CQ533" s="123"/>
      <c r="CR533" s="123"/>
      <c r="CS533" s="123"/>
      <c r="CT533" s="123"/>
      <c r="CU533" s="123"/>
      <c r="CV533" s="123"/>
      <c r="CW533" s="123"/>
      <c r="CX533" s="123"/>
      <c r="CY533" s="123"/>
      <c r="CZ533" s="123"/>
      <c r="DA533" s="123"/>
      <c r="DB533" s="123"/>
      <c r="DC533" s="123"/>
      <c r="DD533" s="123"/>
      <c r="DE533" s="123"/>
      <c r="DF533" s="123"/>
      <c r="DG533" s="123"/>
      <c r="DH533" s="123"/>
      <c r="DI533" s="123"/>
      <c r="DJ533" s="123"/>
      <c r="DK533" s="123"/>
      <c r="DL533" s="123"/>
      <c r="DM533" s="123"/>
      <c r="DN533" s="123"/>
      <c r="DO533" s="123"/>
      <c r="DP533" s="123"/>
      <c r="DQ533" s="123"/>
      <c r="DR533" s="123"/>
      <c r="DS533" s="123"/>
      <c r="DT533" s="123"/>
      <c r="DU533" s="123"/>
      <c r="DV533" s="123"/>
      <c r="DW533" s="123"/>
      <c r="DX533" s="123"/>
      <c r="DY533" s="123"/>
      <c r="DZ533" s="123"/>
      <c r="EA533" s="123"/>
      <c r="EB533" s="123"/>
      <c r="EC533" s="123"/>
      <c r="ED533" s="123"/>
      <c r="EE533" s="123"/>
      <c r="EF533" s="123"/>
      <c r="EG533" s="123"/>
      <c r="EH533" s="123"/>
      <c r="EI533" s="123"/>
      <c r="EJ533" s="123"/>
      <c r="EK533" s="123"/>
      <c r="EL533" s="123"/>
      <c r="EM533" s="123"/>
      <c r="EN533" s="123"/>
      <c r="EO533" s="123"/>
      <c r="EP533" s="123"/>
      <c r="EQ533" s="123"/>
      <c r="ER533" s="123"/>
      <c r="ES533" s="123"/>
      <c r="ET533" s="123"/>
      <c r="EU533" s="123"/>
      <c r="EV533" s="123"/>
      <c r="EW533" s="123"/>
      <c r="EX533" s="123"/>
      <c r="EY533" s="123"/>
      <c r="EZ533" s="123"/>
      <c r="FA533" s="123"/>
      <c r="FB533" s="123"/>
      <c r="FC533" s="123"/>
      <c r="FD533" s="123"/>
      <c r="FE533" s="123"/>
      <c r="FF533" s="123"/>
      <c r="FG533" s="123"/>
      <c r="FH533" s="123"/>
      <c r="FI533" s="123"/>
      <c r="FJ533" s="123"/>
      <c r="FK533" s="123"/>
      <c r="FL533" s="123"/>
      <c r="FM533" s="123"/>
      <c r="FN533" s="123"/>
      <c r="FO533" s="123"/>
      <c r="FP533" s="123"/>
      <c r="FQ533" s="123"/>
      <c r="FR533" s="123"/>
      <c r="FS533" s="123"/>
      <c r="FT533" s="123"/>
      <c r="FU533" s="123"/>
      <c r="FV533" s="123"/>
      <c r="FW533" s="123"/>
      <c r="FX533" s="123"/>
      <c r="FY533" s="123"/>
      <c r="FZ533" s="123"/>
      <c r="GA533" s="123"/>
      <c r="GB533" s="123"/>
      <c r="GC533" s="123"/>
      <c r="GD533" s="123"/>
      <c r="GE533" s="123"/>
      <c r="GF533" s="123"/>
      <c r="GG533" s="123"/>
      <c r="GH533" s="123"/>
      <c r="GI533" s="123"/>
      <c r="GJ533" s="123"/>
      <c r="GK533" s="123"/>
      <c r="GL533" s="123"/>
      <c r="GM533" s="123"/>
      <c r="GN533" s="123"/>
      <c r="GO533" s="123"/>
      <c r="GP533" s="123"/>
      <c r="GQ533" s="123"/>
      <c r="GR533" s="123"/>
      <c r="GS533" s="123"/>
      <c r="GT533" s="123"/>
      <c r="GU533" s="123"/>
      <c r="GV533" s="123"/>
      <c r="GW533" s="123"/>
      <c r="GX533" s="123"/>
      <c r="GY533" s="123"/>
      <c r="GZ533" s="123"/>
      <c r="HA533" s="123"/>
      <c r="HB533" s="123"/>
      <c r="HC533" s="123"/>
      <c r="HD533" s="123"/>
      <c r="HE533" s="123"/>
      <c r="HF533" s="123"/>
      <c r="HG533" s="123"/>
      <c r="HH533" s="123"/>
      <c r="HI533" s="123"/>
      <c r="HJ533" s="123"/>
      <c r="HK533" s="123"/>
      <c r="HL533" s="123"/>
      <c r="HM533" s="123"/>
      <c r="HN533" s="123"/>
      <c r="HO533" s="123"/>
      <c r="HP533" s="123"/>
      <c r="HQ533" s="123"/>
      <c r="HR533" s="123"/>
      <c r="HS533" s="123"/>
      <c r="HT533" s="123"/>
      <c r="HU533" s="123"/>
      <c r="HV533" s="123"/>
      <c r="HW533" s="123"/>
      <c r="HX533" s="123"/>
      <c r="HY533" s="123"/>
      <c r="HZ533" s="123"/>
      <c r="IA533" s="123"/>
      <c r="IB533" s="123"/>
      <c r="IC533" s="123"/>
      <c r="ID533" s="123"/>
      <c r="IE533" s="123"/>
      <c r="IF533" s="123"/>
      <c r="IG533" s="123"/>
      <c r="IH533" s="123"/>
      <c r="II533" s="123"/>
      <c r="IJ533" s="123"/>
      <c r="IK533" s="123"/>
      <c r="IL533" s="123"/>
      <c r="IM533" s="123"/>
      <c r="IN533" s="123"/>
      <c r="IO533" s="123"/>
      <c r="IP533" s="123"/>
      <c r="IQ533" s="123"/>
      <c r="IR533" s="123"/>
      <c r="IS533" s="123"/>
      <c r="IT533" s="123"/>
      <c r="IU533" s="123"/>
    </row>
    <row r="534" spans="1:255" s="124" customFormat="1" ht="27.9" customHeight="1">
      <c r="A534" s="122"/>
      <c r="B534" s="793" t="s">
        <v>21</v>
      </c>
      <c r="C534" s="758"/>
      <c r="D534" s="222"/>
      <c r="E534" s="212"/>
      <c r="F534" s="123"/>
      <c r="G534" s="123"/>
      <c r="H534" s="401"/>
      <c r="I534" s="123"/>
      <c r="J534" s="123"/>
      <c r="K534" s="123"/>
      <c r="L534" s="123"/>
      <c r="M534" s="123"/>
      <c r="N534" s="123"/>
      <c r="O534" s="123"/>
      <c r="P534" s="123"/>
      <c r="Q534" s="123"/>
      <c r="R534" s="123"/>
      <c r="S534" s="123"/>
      <c r="T534" s="123"/>
      <c r="U534" s="123"/>
      <c r="V534" s="123"/>
      <c r="W534" s="123"/>
      <c r="X534" s="123"/>
      <c r="Y534" s="123"/>
      <c r="Z534" s="123"/>
      <c r="AA534" s="123"/>
      <c r="AB534" s="123"/>
      <c r="AC534" s="123"/>
      <c r="AD534" s="123"/>
      <c r="AE534" s="123"/>
      <c r="AF534" s="123"/>
      <c r="AG534" s="123"/>
      <c r="AH534" s="123"/>
      <c r="AI534" s="123"/>
      <c r="AJ534" s="123"/>
      <c r="AK534" s="123"/>
      <c r="AL534" s="123"/>
      <c r="AM534" s="123"/>
      <c r="AN534" s="123"/>
      <c r="AO534" s="123"/>
      <c r="AP534" s="123"/>
      <c r="AQ534" s="123"/>
      <c r="AR534" s="123"/>
      <c r="AS534" s="123"/>
      <c r="AT534" s="123"/>
      <c r="AU534" s="123"/>
      <c r="AV534" s="123"/>
      <c r="AW534" s="123"/>
      <c r="AX534" s="123"/>
      <c r="AY534" s="123"/>
      <c r="AZ534" s="123"/>
      <c r="BA534" s="123"/>
      <c r="BB534" s="123"/>
      <c r="BC534" s="123"/>
      <c r="BD534" s="123"/>
      <c r="BE534" s="123"/>
      <c r="BF534" s="123"/>
      <c r="BG534" s="123"/>
      <c r="BH534" s="123"/>
      <c r="BI534" s="123"/>
      <c r="BJ534" s="123"/>
      <c r="BK534" s="123"/>
      <c r="BL534" s="123"/>
      <c r="BM534" s="123"/>
      <c r="BN534" s="123"/>
      <c r="BO534" s="123"/>
      <c r="BP534" s="123"/>
      <c r="BQ534" s="123"/>
      <c r="BR534" s="123"/>
      <c r="BS534" s="123"/>
      <c r="BT534" s="123"/>
      <c r="BU534" s="123"/>
      <c r="BV534" s="123"/>
      <c r="BW534" s="123"/>
      <c r="BX534" s="123"/>
      <c r="BY534" s="123"/>
      <c r="BZ534" s="123"/>
      <c r="CA534" s="123"/>
      <c r="CB534" s="123"/>
      <c r="CC534" s="123"/>
      <c r="CD534" s="123"/>
      <c r="CE534" s="123"/>
      <c r="CF534" s="123"/>
      <c r="CG534" s="123"/>
      <c r="CH534" s="123"/>
      <c r="CI534" s="123"/>
      <c r="CJ534" s="123"/>
      <c r="CK534" s="123"/>
      <c r="CL534" s="123"/>
      <c r="CM534" s="123"/>
      <c r="CN534" s="123"/>
      <c r="CO534" s="123"/>
      <c r="CP534" s="123"/>
      <c r="CQ534" s="123"/>
      <c r="CR534" s="123"/>
      <c r="CS534" s="123"/>
      <c r="CT534" s="123"/>
      <c r="CU534" s="123"/>
      <c r="CV534" s="123"/>
      <c r="CW534" s="123"/>
      <c r="CX534" s="123"/>
      <c r="CY534" s="123"/>
      <c r="CZ534" s="123"/>
      <c r="DA534" s="123"/>
      <c r="DB534" s="123"/>
      <c r="DC534" s="123"/>
      <c r="DD534" s="123"/>
      <c r="DE534" s="123"/>
      <c r="DF534" s="123"/>
      <c r="DG534" s="123"/>
      <c r="DH534" s="123"/>
      <c r="DI534" s="123"/>
      <c r="DJ534" s="123"/>
      <c r="DK534" s="123"/>
      <c r="DL534" s="123"/>
      <c r="DM534" s="123"/>
      <c r="DN534" s="123"/>
      <c r="DO534" s="123"/>
      <c r="DP534" s="123"/>
      <c r="DQ534" s="123"/>
      <c r="DR534" s="123"/>
      <c r="DS534" s="123"/>
      <c r="DT534" s="123"/>
      <c r="DU534" s="123"/>
      <c r="DV534" s="123"/>
      <c r="DW534" s="123"/>
      <c r="DX534" s="123"/>
      <c r="DY534" s="123"/>
      <c r="DZ534" s="123"/>
      <c r="EA534" s="123"/>
      <c r="EB534" s="123"/>
      <c r="EC534" s="123"/>
      <c r="ED534" s="123"/>
      <c r="EE534" s="123"/>
      <c r="EF534" s="123"/>
      <c r="EG534" s="123"/>
      <c r="EH534" s="123"/>
      <c r="EI534" s="123"/>
      <c r="EJ534" s="123"/>
      <c r="EK534" s="123"/>
      <c r="EL534" s="123"/>
      <c r="EM534" s="123"/>
      <c r="EN534" s="123"/>
      <c r="EO534" s="123"/>
      <c r="EP534" s="123"/>
      <c r="EQ534" s="123"/>
      <c r="ER534" s="123"/>
      <c r="ES534" s="123"/>
      <c r="ET534" s="123"/>
      <c r="EU534" s="123"/>
      <c r="EV534" s="123"/>
      <c r="EW534" s="123"/>
      <c r="EX534" s="123"/>
      <c r="EY534" s="123"/>
      <c r="EZ534" s="123"/>
      <c r="FA534" s="123"/>
      <c r="FB534" s="123"/>
      <c r="FC534" s="123"/>
      <c r="FD534" s="123"/>
      <c r="FE534" s="123"/>
      <c r="FF534" s="123"/>
      <c r="FG534" s="123"/>
      <c r="FH534" s="123"/>
      <c r="FI534" s="123"/>
      <c r="FJ534" s="123"/>
      <c r="FK534" s="123"/>
      <c r="FL534" s="123"/>
      <c r="FM534" s="123"/>
      <c r="FN534" s="123"/>
      <c r="FO534" s="123"/>
      <c r="FP534" s="123"/>
      <c r="FQ534" s="123"/>
      <c r="FR534" s="123"/>
      <c r="FS534" s="123"/>
      <c r="FT534" s="123"/>
      <c r="FU534" s="123"/>
      <c r="FV534" s="123"/>
      <c r="FW534" s="123"/>
      <c r="FX534" s="123"/>
      <c r="FY534" s="123"/>
      <c r="FZ534" s="123"/>
      <c r="GA534" s="123"/>
      <c r="GB534" s="123"/>
      <c r="GC534" s="123"/>
      <c r="GD534" s="123"/>
      <c r="GE534" s="123"/>
      <c r="GF534" s="123"/>
      <c r="GG534" s="123"/>
      <c r="GH534" s="123"/>
      <c r="GI534" s="123"/>
      <c r="GJ534" s="123"/>
      <c r="GK534" s="123"/>
      <c r="GL534" s="123"/>
      <c r="GM534" s="123"/>
      <c r="GN534" s="123"/>
      <c r="GO534" s="123"/>
      <c r="GP534" s="123"/>
      <c r="GQ534" s="123"/>
      <c r="GR534" s="123"/>
      <c r="GS534" s="123"/>
      <c r="GT534" s="123"/>
      <c r="GU534" s="123"/>
      <c r="GV534" s="123"/>
      <c r="GW534" s="123"/>
      <c r="GX534" s="123"/>
      <c r="GY534" s="123"/>
      <c r="GZ534" s="123"/>
      <c r="HA534" s="123"/>
      <c r="HB534" s="123"/>
      <c r="HC534" s="123"/>
      <c r="HD534" s="123"/>
      <c r="HE534" s="123"/>
      <c r="HF534" s="123"/>
      <c r="HG534" s="123"/>
      <c r="HH534" s="123"/>
      <c r="HI534" s="123"/>
      <c r="HJ534" s="123"/>
      <c r="HK534" s="123"/>
      <c r="HL534" s="123"/>
      <c r="HM534" s="123"/>
      <c r="HN534" s="123"/>
      <c r="HO534" s="123"/>
      <c r="HP534" s="123"/>
      <c r="HQ534" s="123"/>
      <c r="HR534" s="123"/>
      <c r="HS534" s="123"/>
      <c r="HT534" s="123"/>
      <c r="HU534" s="123"/>
      <c r="HV534" s="123"/>
      <c r="HW534" s="123"/>
      <c r="HX534" s="123"/>
      <c r="HY534" s="123"/>
      <c r="HZ534" s="123"/>
      <c r="IA534" s="123"/>
      <c r="IB534" s="123"/>
      <c r="IC534" s="123"/>
      <c r="ID534" s="123"/>
      <c r="IE534" s="123"/>
      <c r="IF534" s="123"/>
      <c r="IG534" s="123"/>
      <c r="IH534" s="123"/>
      <c r="II534" s="123"/>
      <c r="IJ534" s="123"/>
      <c r="IK534" s="123"/>
      <c r="IL534" s="123"/>
      <c r="IM534" s="123"/>
      <c r="IN534" s="123"/>
      <c r="IO534" s="123"/>
      <c r="IP534" s="123"/>
      <c r="IQ534" s="123"/>
      <c r="IR534" s="123"/>
      <c r="IS534" s="123"/>
      <c r="IT534" s="123"/>
      <c r="IU534" s="123"/>
    </row>
    <row r="535" spans="1:255" s="124" customFormat="1" ht="27.9" customHeight="1">
      <c r="A535" s="122"/>
      <c r="B535" s="729" t="s">
        <v>669</v>
      </c>
      <c r="C535" s="758"/>
      <c r="D535" s="222"/>
      <c r="E535" s="212"/>
      <c r="F535" s="123"/>
      <c r="G535" s="123"/>
      <c r="H535" s="401"/>
      <c r="I535" s="123"/>
      <c r="J535" s="123"/>
      <c r="K535" s="123"/>
      <c r="L535" s="123"/>
      <c r="M535" s="123"/>
      <c r="N535" s="123"/>
      <c r="O535" s="123"/>
      <c r="P535" s="123"/>
      <c r="Q535" s="123"/>
      <c r="R535" s="123"/>
      <c r="S535" s="123"/>
      <c r="T535" s="123"/>
      <c r="U535" s="123"/>
      <c r="V535" s="123"/>
      <c r="W535" s="123"/>
      <c r="X535" s="123"/>
      <c r="Y535" s="123"/>
      <c r="Z535" s="123"/>
      <c r="AA535" s="123"/>
      <c r="AB535" s="123"/>
      <c r="AC535" s="123"/>
      <c r="AD535" s="123"/>
      <c r="AE535" s="123"/>
      <c r="AF535" s="123"/>
      <c r="AG535" s="123"/>
      <c r="AH535" s="123"/>
      <c r="AI535" s="123"/>
      <c r="AJ535" s="123"/>
      <c r="AK535" s="123"/>
      <c r="AL535" s="123"/>
      <c r="AM535" s="123"/>
      <c r="AN535" s="123"/>
      <c r="AO535" s="123"/>
      <c r="AP535" s="123"/>
      <c r="AQ535" s="123"/>
      <c r="AR535" s="123"/>
      <c r="AS535" s="123"/>
      <c r="AT535" s="123"/>
      <c r="AU535" s="123"/>
      <c r="AV535" s="123"/>
      <c r="AW535" s="123"/>
      <c r="AX535" s="123"/>
      <c r="AY535" s="123"/>
      <c r="AZ535" s="123"/>
      <c r="BA535" s="123"/>
      <c r="BB535" s="123"/>
      <c r="BC535" s="123"/>
      <c r="BD535" s="123"/>
      <c r="BE535" s="123"/>
      <c r="BF535" s="123"/>
      <c r="BG535" s="123"/>
      <c r="BH535" s="123"/>
      <c r="BI535" s="123"/>
      <c r="BJ535" s="123"/>
      <c r="BK535" s="123"/>
      <c r="BL535" s="123"/>
      <c r="BM535" s="123"/>
      <c r="BN535" s="123"/>
      <c r="BO535" s="123"/>
      <c r="BP535" s="123"/>
      <c r="BQ535" s="123"/>
      <c r="BR535" s="123"/>
      <c r="BS535" s="123"/>
      <c r="BT535" s="123"/>
      <c r="BU535" s="123"/>
      <c r="BV535" s="123"/>
      <c r="BW535" s="123"/>
      <c r="BX535" s="123"/>
      <c r="BY535" s="123"/>
      <c r="BZ535" s="123"/>
      <c r="CA535" s="123"/>
      <c r="CB535" s="123"/>
      <c r="CC535" s="123"/>
      <c r="CD535" s="123"/>
      <c r="CE535" s="123"/>
      <c r="CF535" s="123"/>
      <c r="CG535" s="123"/>
      <c r="CH535" s="123"/>
      <c r="CI535" s="123"/>
      <c r="CJ535" s="123"/>
      <c r="CK535" s="123"/>
      <c r="CL535" s="123"/>
      <c r="CM535" s="123"/>
      <c r="CN535" s="123"/>
      <c r="CO535" s="123"/>
      <c r="CP535" s="123"/>
      <c r="CQ535" s="123"/>
      <c r="CR535" s="123"/>
      <c r="CS535" s="123"/>
      <c r="CT535" s="123"/>
      <c r="CU535" s="123"/>
      <c r="CV535" s="123"/>
      <c r="CW535" s="123"/>
      <c r="CX535" s="123"/>
      <c r="CY535" s="123"/>
      <c r="CZ535" s="123"/>
      <c r="DA535" s="123"/>
      <c r="DB535" s="123"/>
      <c r="DC535" s="123"/>
      <c r="DD535" s="123"/>
      <c r="DE535" s="123"/>
      <c r="DF535" s="123"/>
      <c r="DG535" s="123"/>
      <c r="DH535" s="123"/>
      <c r="DI535" s="123"/>
      <c r="DJ535" s="123"/>
      <c r="DK535" s="123"/>
      <c r="DL535" s="123"/>
      <c r="DM535" s="123"/>
      <c r="DN535" s="123"/>
      <c r="DO535" s="123"/>
      <c r="DP535" s="123"/>
      <c r="DQ535" s="123"/>
      <c r="DR535" s="123"/>
      <c r="DS535" s="123"/>
      <c r="DT535" s="123"/>
      <c r="DU535" s="123"/>
      <c r="DV535" s="123"/>
      <c r="DW535" s="123"/>
      <c r="DX535" s="123"/>
      <c r="DY535" s="123"/>
      <c r="DZ535" s="123"/>
      <c r="EA535" s="123"/>
      <c r="EB535" s="123"/>
      <c r="EC535" s="123"/>
      <c r="ED535" s="123"/>
      <c r="EE535" s="123"/>
      <c r="EF535" s="123"/>
      <c r="EG535" s="123"/>
      <c r="EH535" s="123"/>
      <c r="EI535" s="123"/>
      <c r="EJ535" s="123"/>
      <c r="EK535" s="123"/>
      <c r="EL535" s="123"/>
      <c r="EM535" s="123"/>
      <c r="EN535" s="123"/>
      <c r="EO535" s="123"/>
      <c r="EP535" s="123"/>
      <c r="EQ535" s="123"/>
      <c r="ER535" s="123"/>
      <c r="ES535" s="123"/>
      <c r="ET535" s="123"/>
      <c r="EU535" s="123"/>
      <c r="EV535" s="123"/>
      <c r="EW535" s="123"/>
      <c r="EX535" s="123"/>
      <c r="EY535" s="123"/>
      <c r="EZ535" s="123"/>
      <c r="FA535" s="123"/>
      <c r="FB535" s="123"/>
      <c r="FC535" s="123"/>
      <c r="FD535" s="123"/>
      <c r="FE535" s="123"/>
      <c r="FF535" s="123"/>
      <c r="FG535" s="123"/>
      <c r="FH535" s="123"/>
      <c r="FI535" s="123"/>
      <c r="FJ535" s="123"/>
      <c r="FK535" s="123"/>
      <c r="FL535" s="123"/>
      <c r="FM535" s="123"/>
      <c r="FN535" s="123"/>
      <c r="FO535" s="123"/>
      <c r="FP535" s="123"/>
      <c r="FQ535" s="123"/>
      <c r="FR535" s="123"/>
      <c r="FS535" s="123"/>
      <c r="FT535" s="123"/>
      <c r="FU535" s="123"/>
      <c r="FV535" s="123"/>
      <c r="FW535" s="123"/>
      <c r="FX535" s="123"/>
      <c r="FY535" s="123"/>
      <c r="FZ535" s="123"/>
      <c r="GA535" s="123"/>
      <c r="GB535" s="123"/>
      <c r="GC535" s="123"/>
      <c r="GD535" s="123"/>
      <c r="GE535" s="123"/>
      <c r="GF535" s="123"/>
      <c r="GG535" s="123"/>
      <c r="GH535" s="123"/>
      <c r="GI535" s="123"/>
      <c r="GJ535" s="123"/>
      <c r="GK535" s="123"/>
      <c r="GL535" s="123"/>
      <c r="GM535" s="123"/>
      <c r="GN535" s="123"/>
      <c r="GO535" s="123"/>
      <c r="GP535" s="123"/>
      <c r="GQ535" s="123"/>
      <c r="GR535" s="123"/>
      <c r="GS535" s="123"/>
      <c r="GT535" s="123"/>
      <c r="GU535" s="123"/>
      <c r="GV535" s="123"/>
      <c r="GW535" s="123"/>
      <c r="GX535" s="123"/>
      <c r="GY535" s="123"/>
      <c r="GZ535" s="123"/>
      <c r="HA535" s="123"/>
      <c r="HB535" s="123"/>
      <c r="HC535" s="123"/>
      <c r="HD535" s="123"/>
      <c r="HE535" s="123"/>
      <c r="HF535" s="123"/>
      <c r="HG535" s="123"/>
      <c r="HH535" s="123"/>
      <c r="HI535" s="123"/>
      <c r="HJ535" s="123"/>
      <c r="HK535" s="123"/>
      <c r="HL535" s="123"/>
      <c r="HM535" s="123"/>
      <c r="HN535" s="123"/>
      <c r="HO535" s="123"/>
      <c r="HP535" s="123"/>
      <c r="HQ535" s="123"/>
      <c r="HR535" s="123"/>
      <c r="HS535" s="123"/>
      <c r="HT535" s="123"/>
      <c r="HU535" s="123"/>
      <c r="HV535" s="123"/>
      <c r="HW535" s="123"/>
      <c r="HX535" s="123"/>
      <c r="HY535" s="123"/>
      <c r="HZ535" s="123"/>
      <c r="IA535" s="123"/>
      <c r="IB535" s="123"/>
      <c r="IC535" s="123"/>
      <c r="ID535" s="123"/>
      <c r="IE535" s="123"/>
      <c r="IF535" s="123"/>
      <c r="IG535" s="123"/>
      <c r="IH535" s="123"/>
      <c r="II535" s="123"/>
      <c r="IJ535" s="123"/>
      <c r="IK535" s="123"/>
      <c r="IL535" s="123"/>
      <c r="IM535" s="123"/>
      <c r="IN535" s="123"/>
      <c r="IO535" s="123"/>
      <c r="IP535" s="123"/>
      <c r="IQ535" s="123"/>
      <c r="IR535" s="123"/>
      <c r="IS535" s="123"/>
      <c r="IT535" s="123"/>
      <c r="IU535" s="123"/>
    </row>
    <row r="536" spans="1:255" ht="27" customHeight="1">
      <c r="A536" s="91"/>
      <c r="B536" s="103"/>
      <c r="C536" s="368" t="str">
        <f>IF(COUNTIF(E536,"error"),"未入力がございます","")</f>
        <v>未入力がございます</v>
      </c>
      <c r="D536" s="369"/>
      <c r="E536" s="443" t="str">
        <f>IF(COUNTIF(E521:E535,""),"error","")</f>
        <v>error</v>
      </c>
      <c r="H536" s="416"/>
    </row>
    <row r="537" spans="1:255" ht="15.65" customHeight="1">
      <c r="A537" s="91"/>
      <c r="B537" s="91"/>
      <c r="C537" s="97"/>
      <c r="D537" s="91"/>
      <c r="E537" s="229"/>
    </row>
    <row r="538" spans="1:255" ht="49.65" customHeight="1">
      <c r="A538" s="733" t="s">
        <v>2524</v>
      </c>
      <c r="B538" s="769"/>
      <c r="C538" s="769"/>
      <c r="D538" s="769"/>
      <c r="E538" s="769"/>
      <c r="H538" s="406"/>
    </row>
    <row r="539" spans="1:255" s="124" customFormat="1" ht="27.9" customHeight="1">
      <c r="A539" s="122"/>
      <c r="B539" s="791" t="s">
        <v>670</v>
      </c>
      <c r="C539" s="792"/>
      <c r="D539" s="227"/>
      <c r="E539" s="204">
        <f>E540+E541</f>
        <v>0</v>
      </c>
      <c r="F539" s="123"/>
      <c r="G539" s="123"/>
      <c r="H539" s="401"/>
      <c r="I539" s="123"/>
      <c r="J539" s="123"/>
      <c r="K539" s="123"/>
      <c r="L539" s="123"/>
      <c r="M539" s="123"/>
      <c r="N539" s="123"/>
      <c r="O539" s="123"/>
      <c r="P539" s="123"/>
      <c r="Q539" s="123"/>
      <c r="R539" s="123"/>
      <c r="S539" s="123"/>
      <c r="T539" s="123"/>
      <c r="U539" s="123"/>
      <c r="V539" s="123"/>
      <c r="W539" s="123"/>
      <c r="X539" s="123"/>
      <c r="Y539" s="123"/>
      <c r="Z539" s="123"/>
      <c r="AA539" s="123"/>
      <c r="AB539" s="123"/>
      <c r="AC539" s="123"/>
      <c r="AD539" s="123"/>
      <c r="AE539" s="123"/>
      <c r="AF539" s="123"/>
      <c r="AG539" s="123"/>
      <c r="AH539" s="123"/>
      <c r="AI539" s="123"/>
      <c r="AJ539" s="123"/>
      <c r="AK539" s="123"/>
      <c r="AL539" s="123"/>
      <c r="AM539" s="123"/>
      <c r="AN539" s="123"/>
      <c r="AO539" s="123"/>
      <c r="AP539" s="123"/>
      <c r="AQ539" s="123"/>
      <c r="AR539" s="123"/>
      <c r="AS539" s="123"/>
      <c r="AT539" s="123"/>
      <c r="AU539" s="123"/>
      <c r="AV539" s="123"/>
      <c r="AW539" s="123"/>
      <c r="AX539" s="123"/>
      <c r="AY539" s="123"/>
      <c r="AZ539" s="123"/>
      <c r="BA539" s="123"/>
      <c r="BB539" s="123"/>
      <c r="BC539" s="123"/>
      <c r="BD539" s="123"/>
      <c r="BE539" s="123"/>
      <c r="BF539" s="123"/>
      <c r="BG539" s="123"/>
      <c r="BH539" s="123"/>
      <c r="BI539" s="123"/>
      <c r="BJ539" s="123"/>
      <c r="BK539" s="123"/>
      <c r="BL539" s="123"/>
      <c r="BM539" s="123"/>
      <c r="BN539" s="123"/>
      <c r="BO539" s="123"/>
      <c r="BP539" s="123"/>
      <c r="BQ539" s="123"/>
      <c r="BR539" s="123"/>
      <c r="BS539" s="123"/>
      <c r="BT539" s="123"/>
      <c r="BU539" s="123"/>
      <c r="BV539" s="123"/>
      <c r="BW539" s="123"/>
      <c r="BX539" s="123"/>
      <c r="BY539" s="123"/>
      <c r="BZ539" s="123"/>
      <c r="CA539" s="123"/>
      <c r="CB539" s="123"/>
      <c r="CC539" s="123"/>
      <c r="CD539" s="123"/>
      <c r="CE539" s="123"/>
      <c r="CF539" s="123"/>
      <c r="CG539" s="123"/>
      <c r="CH539" s="123"/>
      <c r="CI539" s="123"/>
      <c r="CJ539" s="123"/>
      <c r="CK539" s="123"/>
      <c r="CL539" s="123"/>
      <c r="CM539" s="123"/>
      <c r="CN539" s="123"/>
      <c r="CO539" s="123"/>
      <c r="CP539" s="123"/>
      <c r="CQ539" s="123"/>
      <c r="CR539" s="123"/>
      <c r="CS539" s="123"/>
      <c r="CT539" s="123"/>
      <c r="CU539" s="123"/>
      <c r="CV539" s="123"/>
      <c r="CW539" s="123"/>
      <c r="CX539" s="123"/>
      <c r="CY539" s="123"/>
      <c r="CZ539" s="123"/>
      <c r="DA539" s="123"/>
      <c r="DB539" s="123"/>
      <c r="DC539" s="123"/>
      <c r="DD539" s="123"/>
      <c r="DE539" s="123"/>
      <c r="DF539" s="123"/>
      <c r="DG539" s="123"/>
      <c r="DH539" s="123"/>
      <c r="DI539" s="123"/>
      <c r="DJ539" s="123"/>
      <c r="DK539" s="123"/>
      <c r="DL539" s="123"/>
      <c r="DM539" s="123"/>
      <c r="DN539" s="123"/>
      <c r="DO539" s="123"/>
      <c r="DP539" s="123"/>
      <c r="DQ539" s="123"/>
      <c r="DR539" s="123"/>
      <c r="DS539" s="123"/>
      <c r="DT539" s="123"/>
      <c r="DU539" s="123"/>
      <c r="DV539" s="123"/>
      <c r="DW539" s="123"/>
      <c r="DX539" s="123"/>
      <c r="DY539" s="123"/>
      <c r="DZ539" s="123"/>
      <c r="EA539" s="123"/>
      <c r="EB539" s="123"/>
      <c r="EC539" s="123"/>
      <c r="ED539" s="123"/>
      <c r="EE539" s="123"/>
      <c r="EF539" s="123"/>
      <c r="EG539" s="123"/>
      <c r="EH539" s="123"/>
      <c r="EI539" s="123"/>
      <c r="EJ539" s="123"/>
      <c r="EK539" s="123"/>
      <c r="EL539" s="123"/>
      <c r="EM539" s="123"/>
      <c r="EN539" s="123"/>
      <c r="EO539" s="123"/>
      <c r="EP539" s="123"/>
      <c r="EQ539" s="123"/>
      <c r="ER539" s="123"/>
      <c r="ES539" s="123"/>
      <c r="ET539" s="123"/>
      <c r="EU539" s="123"/>
      <c r="EV539" s="123"/>
      <c r="EW539" s="123"/>
      <c r="EX539" s="123"/>
      <c r="EY539" s="123"/>
      <c r="EZ539" s="123"/>
      <c r="FA539" s="123"/>
      <c r="FB539" s="123"/>
      <c r="FC539" s="123"/>
      <c r="FD539" s="123"/>
      <c r="FE539" s="123"/>
      <c r="FF539" s="123"/>
      <c r="FG539" s="123"/>
      <c r="FH539" s="123"/>
      <c r="FI539" s="123"/>
      <c r="FJ539" s="123"/>
      <c r="FK539" s="123"/>
      <c r="FL539" s="123"/>
      <c r="FM539" s="123"/>
      <c r="FN539" s="123"/>
      <c r="FO539" s="123"/>
      <c r="FP539" s="123"/>
      <c r="FQ539" s="123"/>
      <c r="FR539" s="123"/>
      <c r="FS539" s="123"/>
      <c r="FT539" s="123"/>
      <c r="FU539" s="123"/>
      <c r="FV539" s="123"/>
      <c r="FW539" s="123"/>
      <c r="FX539" s="123"/>
      <c r="FY539" s="123"/>
      <c r="FZ539" s="123"/>
      <c r="GA539" s="123"/>
      <c r="GB539" s="123"/>
      <c r="GC539" s="123"/>
      <c r="GD539" s="123"/>
      <c r="GE539" s="123"/>
      <c r="GF539" s="123"/>
      <c r="GG539" s="123"/>
      <c r="GH539" s="123"/>
      <c r="GI539" s="123"/>
      <c r="GJ539" s="123"/>
      <c r="GK539" s="123"/>
      <c r="GL539" s="123"/>
      <c r="GM539" s="123"/>
      <c r="GN539" s="123"/>
      <c r="GO539" s="123"/>
      <c r="GP539" s="123"/>
      <c r="GQ539" s="123"/>
      <c r="GR539" s="123"/>
      <c r="GS539" s="123"/>
      <c r="GT539" s="123"/>
      <c r="GU539" s="123"/>
      <c r="GV539" s="123"/>
      <c r="GW539" s="123"/>
      <c r="GX539" s="123"/>
      <c r="GY539" s="123"/>
      <c r="GZ539" s="123"/>
      <c r="HA539" s="123"/>
      <c r="HB539" s="123"/>
      <c r="HC539" s="123"/>
      <c r="HD539" s="123"/>
      <c r="HE539" s="123"/>
      <c r="HF539" s="123"/>
      <c r="HG539" s="123"/>
      <c r="HH539" s="123"/>
      <c r="HI539" s="123"/>
      <c r="HJ539" s="123"/>
      <c r="HK539" s="123"/>
      <c r="HL539" s="123"/>
      <c r="HM539" s="123"/>
      <c r="HN539" s="123"/>
      <c r="HO539" s="123"/>
      <c r="HP539" s="123"/>
      <c r="HQ539" s="123"/>
      <c r="HR539" s="123"/>
      <c r="HS539" s="123"/>
      <c r="HT539" s="123"/>
      <c r="HU539" s="123"/>
      <c r="HV539" s="123"/>
      <c r="HW539" s="123"/>
      <c r="HX539" s="123"/>
      <c r="HY539" s="123"/>
      <c r="HZ539" s="123"/>
      <c r="IA539" s="123"/>
      <c r="IB539" s="123"/>
      <c r="IC539" s="123"/>
      <c r="ID539" s="123"/>
      <c r="IE539" s="123"/>
      <c r="IF539" s="123"/>
      <c r="IG539" s="123"/>
      <c r="IH539" s="123"/>
      <c r="II539" s="123"/>
      <c r="IJ539" s="123"/>
      <c r="IK539" s="123"/>
      <c r="IL539" s="123"/>
      <c r="IM539" s="123"/>
      <c r="IN539" s="123"/>
      <c r="IO539" s="123"/>
      <c r="IP539" s="123"/>
      <c r="IQ539" s="123"/>
      <c r="IR539" s="123"/>
      <c r="IS539" s="123"/>
      <c r="IT539" s="123"/>
      <c r="IU539" s="123"/>
    </row>
    <row r="540" spans="1:255" s="124" customFormat="1" ht="27.9" customHeight="1">
      <c r="A540" s="122"/>
      <c r="B540" s="729" t="s">
        <v>671</v>
      </c>
      <c r="C540" s="729"/>
      <c r="D540" s="227"/>
      <c r="E540" s="212"/>
      <c r="F540" s="123"/>
      <c r="G540" s="123"/>
      <c r="H540" s="401"/>
      <c r="I540" s="123"/>
      <c r="J540" s="123"/>
      <c r="K540" s="123"/>
      <c r="L540" s="123"/>
      <c r="M540" s="123"/>
      <c r="N540" s="123"/>
      <c r="O540" s="123"/>
      <c r="P540" s="123"/>
      <c r="Q540" s="123"/>
      <c r="R540" s="123"/>
      <c r="S540" s="123"/>
      <c r="T540" s="123"/>
      <c r="U540" s="123"/>
      <c r="V540" s="123"/>
      <c r="W540" s="123"/>
      <c r="X540" s="123"/>
      <c r="Y540" s="123"/>
      <c r="Z540" s="123"/>
      <c r="AA540" s="123"/>
      <c r="AB540" s="123"/>
      <c r="AC540" s="123"/>
      <c r="AD540" s="123"/>
      <c r="AE540" s="123"/>
      <c r="AF540" s="123"/>
      <c r="AG540" s="123"/>
      <c r="AH540" s="123"/>
      <c r="AI540" s="123"/>
      <c r="AJ540" s="123"/>
      <c r="AK540" s="123"/>
      <c r="AL540" s="123"/>
      <c r="AM540" s="123"/>
      <c r="AN540" s="123"/>
      <c r="AO540" s="123"/>
      <c r="AP540" s="123"/>
      <c r="AQ540" s="123"/>
      <c r="AR540" s="123"/>
      <c r="AS540" s="123"/>
      <c r="AT540" s="123"/>
      <c r="AU540" s="123"/>
      <c r="AV540" s="123"/>
      <c r="AW540" s="123"/>
      <c r="AX540" s="123"/>
      <c r="AY540" s="123"/>
      <c r="AZ540" s="123"/>
      <c r="BA540" s="123"/>
      <c r="BB540" s="123"/>
      <c r="BC540" s="123"/>
      <c r="BD540" s="123"/>
      <c r="BE540" s="123"/>
      <c r="BF540" s="123"/>
      <c r="BG540" s="123"/>
      <c r="BH540" s="123"/>
      <c r="BI540" s="123"/>
      <c r="BJ540" s="123"/>
      <c r="BK540" s="123"/>
      <c r="BL540" s="123"/>
      <c r="BM540" s="123"/>
      <c r="BN540" s="123"/>
      <c r="BO540" s="123"/>
      <c r="BP540" s="123"/>
      <c r="BQ540" s="123"/>
      <c r="BR540" s="123"/>
      <c r="BS540" s="123"/>
      <c r="BT540" s="123"/>
      <c r="BU540" s="123"/>
      <c r="BV540" s="123"/>
      <c r="BW540" s="123"/>
      <c r="BX540" s="123"/>
      <c r="BY540" s="123"/>
      <c r="BZ540" s="123"/>
      <c r="CA540" s="123"/>
      <c r="CB540" s="123"/>
      <c r="CC540" s="123"/>
      <c r="CD540" s="123"/>
      <c r="CE540" s="123"/>
      <c r="CF540" s="123"/>
      <c r="CG540" s="123"/>
      <c r="CH540" s="123"/>
      <c r="CI540" s="123"/>
      <c r="CJ540" s="123"/>
      <c r="CK540" s="123"/>
      <c r="CL540" s="123"/>
      <c r="CM540" s="123"/>
      <c r="CN540" s="123"/>
      <c r="CO540" s="123"/>
      <c r="CP540" s="123"/>
      <c r="CQ540" s="123"/>
      <c r="CR540" s="123"/>
      <c r="CS540" s="123"/>
      <c r="CT540" s="123"/>
      <c r="CU540" s="123"/>
      <c r="CV540" s="123"/>
      <c r="CW540" s="123"/>
      <c r="CX540" s="123"/>
      <c r="CY540" s="123"/>
      <c r="CZ540" s="123"/>
      <c r="DA540" s="123"/>
      <c r="DB540" s="123"/>
      <c r="DC540" s="123"/>
      <c r="DD540" s="123"/>
      <c r="DE540" s="123"/>
      <c r="DF540" s="123"/>
      <c r="DG540" s="123"/>
      <c r="DH540" s="123"/>
      <c r="DI540" s="123"/>
      <c r="DJ540" s="123"/>
      <c r="DK540" s="123"/>
      <c r="DL540" s="123"/>
      <c r="DM540" s="123"/>
      <c r="DN540" s="123"/>
      <c r="DO540" s="123"/>
      <c r="DP540" s="123"/>
      <c r="DQ540" s="123"/>
      <c r="DR540" s="123"/>
      <c r="DS540" s="123"/>
      <c r="DT540" s="123"/>
      <c r="DU540" s="123"/>
      <c r="DV540" s="123"/>
      <c r="DW540" s="123"/>
      <c r="DX540" s="123"/>
      <c r="DY540" s="123"/>
      <c r="DZ540" s="123"/>
      <c r="EA540" s="123"/>
      <c r="EB540" s="123"/>
      <c r="EC540" s="123"/>
      <c r="ED540" s="123"/>
      <c r="EE540" s="123"/>
      <c r="EF540" s="123"/>
      <c r="EG540" s="123"/>
      <c r="EH540" s="123"/>
      <c r="EI540" s="123"/>
      <c r="EJ540" s="123"/>
      <c r="EK540" s="123"/>
      <c r="EL540" s="123"/>
      <c r="EM540" s="123"/>
      <c r="EN540" s="123"/>
      <c r="EO540" s="123"/>
      <c r="EP540" s="123"/>
      <c r="EQ540" s="123"/>
      <c r="ER540" s="123"/>
      <c r="ES540" s="123"/>
      <c r="ET540" s="123"/>
      <c r="EU540" s="123"/>
      <c r="EV540" s="123"/>
      <c r="EW540" s="123"/>
      <c r="EX540" s="123"/>
      <c r="EY540" s="123"/>
      <c r="EZ540" s="123"/>
      <c r="FA540" s="123"/>
      <c r="FB540" s="123"/>
      <c r="FC540" s="123"/>
      <c r="FD540" s="123"/>
      <c r="FE540" s="123"/>
      <c r="FF540" s="123"/>
      <c r="FG540" s="123"/>
      <c r="FH540" s="123"/>
      <c r="FI540" s="123"/>
      <c r="FJ540" s="123"/>
      <c r="FK540" s="123"/>
      <c r="FL540" s="123"/>
      <c r="FM540" s="123"/>
      <c r="FN540" s="123"/>
      <c r="FO540" s="123"/>
      <c r="FP540" s="123"/>
      <c r="FQ540" s="123"/>
      <c r="FR540" s="123"/>
      <c r="FS540" s="123"/>
      <c r="FT540" s="123"/>
      <c r="FU540" s="123"/>
      <c r="FV540" s="123"/>
      <c r="FW540" s="123"/>
      <c r="FX540" s="123"/>
      <c r="FY540" s="123"/>
      <c r="FZ540" s="123"/>
      <c r="GA540" s="123"/>
      <c r="GB540" s="123"/>
      <c r="GC540" s="123"/>
      <c r="GD540" s="123"/>
      <c r="GE540" s="123"/>
      <c r="GF540" s="123"/>
      <c r="GG540" s="123"/>
      <c r="GH540" s="123"/>
      <c r="GI540" s="123"/>
      <c r="GJ540" s="123"/>
      <c r="GK540" s="123"/>
      <c r="GL540" s="123"/>
      <c r="GM540" s="123"/>
      <c r="GN540" s="123"/>
      <c r="GO540" s="123"/>
      <c r="GP540" s="123"/>
      <c r="GQ540" s="123"/>
      <c r="GR540" s="123"/>
      <c r="GS540" s="123"/>
      <c r="GT540" s="123"/>
      <c r="GU540" s="123"/>
      <c r="GV540" s="123"/>
      <c r="GW540" s="123"/>
      <c r="GX540" s="123"/>
      <c r="GY540" s="123"/>
      <c r="GZ540" s="123"/>
      <c r="HA540" s="123"/>
      <c r="HB540" s="123"/>
      <c r="HC540" s="123"/>
      <c r="HD540" s="123"/>
      <c r="HE540" s="123"/>
      <c r="HF540" s="123"/>
      <c r="HG540" s="123"/>
      <c r="HH540" s="123"/>
      <c r="HI540" s="123"/>
      <c r="HJ540" s="123"/>
      <c r="HK540" s="123"/>
      <c r="HL540" s="123"/>
      <c r="HM540" s="123"/>
      <c r="HN540" s="123"/>
      <c r="HO540" s="123"/>
      <c r="HP540" s="123"/>
      <c r="HQ540" s="123"/>
      <c r="HR540" s="123"/>
      <c r="HS540" s="123"/>
      <c r="HT540" s="123"/>
      <c r="HU540" s="123"/>
      <c r="HV540" s="123"/>
      <c r="HW540" s="123"/>
      <c r="HX540" s="123"/>
      <c r="HY540" s="123"/>
      <c r="HZ540" s="123"/>
      <c r="IA540" s="123"/>
      <c r="IB540" s="123"/>
      <c r="IC540" s="123"/>
      <c r="ID540" s="123"/>
      <c r="IE540" s="123"/>
      <c r="IF540" s="123"/>
      <c r="IG540" s="123"/>
      <c r="IH540" s="123"/>
      <c r="II540" s="123"/>
      <c r="IJ540" s="123"/>
      <c r="IK540" s="123"/>
      <c r="IL540" s="123"/>
      <c r="IM540" s="123"/>
      <c r="IN540" s="123"/>
      <c r="IO540" s="123"/>
      <c r="IP540" s="123"/>
      <c r="IQ540" s="123"/>
      <c r="IR540" s="123"/>
      <c r="IS540" s="123"/>
      <c r="IT540" s="123"/>
      <c r="IU540" s="123"/>
    </row>
    <row r="541" spans="1:255" s="124" customFormat="1" ht="27.9" customHeight="1">
      <c r="A541" s="122"/>
      <c r="B541" s="824" t="s">
        <v>672</v>
      </c>
      <c r="C541" s="824"/>
      <c r="D541" s="125"/>
      <c r="E541" s="206">
        <f>SUM(E542:E546)</f>
        <v>0</v>
      </c>
      <c r="F541" s="123"/>
      <c r="G541" s="123"/>
      <c r="H541" s="415"/>
      <c r="I541" s="123"/>
      <c r="J541" s="123"/>
      <c r="K541" s="123"/>
      <c r="L541" s="123"/>
      <c r="M541" s="123"/>
      <c r="N541" s="123"/>
      <c r="O541" s="123"/>
      <c r="P541" s="123"/>
      <c r="Q541" s="123"/>
      <c r="R541" s="123"/>
      <c r="S541" s="123"/>
      <c r="T541" s="123"/>
      <c r="U541" s="123"/>
      <c r="V541" s="123"/>
      <c r="W541" s="123"/>
      <c r="X541" s="123"/>
      <c r="Y541" s="123"/>
      <c r="Z541" s="123"/>
      <c r="AA541" s="123"/>
      <c r="AB541" s="123"/>
      <c r="AC541" s="123"/>
      <c r="AD541" s="123"/>
      <c r="AE541" s="123"/>
      <c r="AF541" s="123"/>
      <c r="AG541" s="123"/>
      <c r="AH541" s="123"/>
      <c r="AI541" s="123"/>
      <c r="AJ541" s="123"/>
      <c r="AK541" s="123"/>
      <c r="AL541" s="123"/>
      <c r="AM541" s="123"/>
      <c r="AN541" s="123"/>
      <c r="AO541" s="123"/>
      <c r="AP541" s="123"/>
      <c r="AQ541" s="123"/>
      <c r="AR541" s="123"/>
      <c r="AS541" s="123"/>
      <c r="AT541" s="123"/>
      <c r="AU541" s="123"/>
      <c r="AV541" s="123"/>
      <c r="AW541" s="123"/>
      <c r="AX541" s="123"/>
      <c r="AY541" s="123"/>
      <c r="AZ541" s="123"/>
      <c r="BA541" s="123"/>
      <c r="BB541" s="123"/>
      <c r="BC541" s="123"/>
      <c r="BD541" s="123"/>
      <c r="BE541" s="123"/>
      <c r="BF541" s="123"/>
      <c r="BG541" s="123"/>
      <c r="BH541" s="123"/>
      <c r="BI541" s="123"/>
      <c r="BJ541" s="123"/>
      <c r="BK541" s="123"/>
      <c r="BL541" s="123"/>
      <c r="BM541" s="123"/>
      <c r="BN541" s="123"/>
      <c r="BO541" s="123"/>
      <c r="BP541" s="123"/>
      <c r="BQ541" s="123"/>
      <c r="BR541" s="123"/>
      <c r="BS541" s="123"/>
      <c r="BT541" s="123"/>
      <c r="BU541" s="123"/>
      <c r="BV541" s="123"/>
      <c r="BW541" s="123"/>
      <c r="BX541" s="123"/>
      <c r="BY541" s="123"/>
      <c r="BZ541" s="123"/>
      <c r="CA541" s="123"/>
      <c r="CB541" s="123"/>
      <c r="CC541" s="123"/>
      <c r="CD541" s="123"/>
      <c r="CE541" s="123"/>
      <c r="CF541" s="123"/>
      <c r="CG541" s="123"/>
      <c r="CH541" s="123"/>
      <c r="CI541" s="123"/>
      <c r="CJ541" s="123"/>
      <c r="CK541" s="123"/>
      <c r="CL541" s="123"/>
      <c r="CM541" s="123"/>
      <c r="CN541" s="123"/>
      <c r="CO541" s="123"/>
      <c r="CP541" s="123"/>
      <c r="CQ541" s="123"/>
      <c r="CR541" s="123"/>
      <c r="CS541" s="123"/>
      <c r="CT541" s="123"/>
      <c r="CU541" s="123"/>
      <c r="CV541" s="123"/>
      <c r="CW541" s="123"/>
      <c r="CX541" s="123"/>
      <c r="CY541" s="123"/>
      <c r="CZ541" s="123"/>
      <c r="DA541" s="123"/>
      <c r="DB541" s="123"/>
      <c r="DC541" s="123"/>
      <c r="DD541" s="123"/>
      <c r="DE541" s="123"/>
      <c r="DF541" s="123"/>
      <c r="DG541" s="123"/>
      <c r="DH541" s="123"/>
      <c r="DI541" s="123"/>
      <c r="DJ541" s="123"/>
      <c r="DK541" s="123"/>
      <c r="DL541" s="123"/>
      <c r="DM541" s="123"/>
      <c r="DN541" s="123"/>
      <c r="DO541" s="123"/>
      <c r="DP541" s="123"/>
      <c r="DQ541" s="123"/>
      <c r="DR541" s="123"/>
      <c r="DS541" s="123"/>
      <c r="DT541" s="123"/>
      <c r="DU541" s="123"/>
      <c r="DV541" s="123"/>
      <c r="DW541" s="123"/>
      <c r="DX541" s="123"/>
      <c r="DY541" s="123"/>
      <c r="DZ541" s="123"/>
      <c r="EA541" s="123"/>
      <c r="EB541" s="123"/>
      <c r="EC541" s="123"/>
      <c r="ED541" s="123"/>
      <c r="EE541" s="123"/>
      <c r="EF541" s="123"/>
      <c r="EG541" s="123"/>
      <c r="EH541" s="123"/>
      <c r="EI541" s="123"/>
      <c r="EJ541" s="123"/>
      <c r="EK541" s="123"/>
      <c r="EL541" s="123"/>
      <c r="EM541" s="123"/>
      <c r="EN541" s="123"/>
      <c r="EO541" s="123"/>
      <c r="EP541" s="123"/>
      <c r="EQ541" s="123"/>
      <c r="ER541" s="123"/>
      <c r="ES541" s="123"/>
      <c r="ET541" s="123"/>
      <c r="EU541" s="123"/>
      <c r="EV541" s="123"/>
      <c r="EW541" s="123"/>
      <c r="EX541" s="123"/>
      <c r="EY541" s="123"/>
      <c r="EZ541" s="123"/>
      <c r="FA541" s="123"/>
      <c r="FB541" s="123"/>
      <c r="FC541" s="123"/>
      <c r="FD541" s="123"/>
      <c r="FE541" s="123"/>
      <c r="FF541" s="123"/>
      <c r="FG541" s="123"/>
      <c r="FH541" s="123"/>
      <c r="FI541" s="123"/>
      <c r="FJ541" s="123"/>
      <c r="FK541" s="123"/>
      <c r="FL541" s="123"/>
      <c r="FM541" s="123"/>
      <c r="FN541" s="123"/>
      <c r="FO541" s="123"/>
      <c r="FP541" s="123"/>
      <c r="FQ541" s="123"/>
      <c r="FR541" s="123"/>
      <c r="FS541" s="123"/>
      <c r="FT541" s="123"/>
      <c r="FU541" s="123"/>
      <c r="FV541" s="123"/>
      <c r="FW541" s="123"/>
      <c r="FX541" s="123"/>
      <c r="FY541" s="123"/>
      <c r="FZ541" s="123"/>
      <c r="GA541" s="123"/>
      <c r="GB541" s="123"/>
      <c r="GC541" s="123"/>
      <c r="GD541" s="123"/>
      <c r="GE541" s="123"/>
      <c r="GF541" s="123"/>
      <c r="GG541" s="123"/>
      <c r="GH541" s="123"/>
      <c r="GI541" s="123"/>
      <c r="GJ541" s="123"/>
      <c r="GK541" s="123"/>
      <c r="GL541" s="123"/>
      <c r="GM541" s="123"/>
      <c r="GN541" s="123"/>
      <c r="GO541" s="123"/>
      <c r="GP541" s="123"/>
      <c r="GQ541" s="123"/>
      <c r="GR541" s="123"/>
      <c r="GS541" s="123"/>
      <c r="GT541" s="123"/>
      <c r="GU541" s="123"/>
      <c r="GV541" s="123"/>
      <c r="GW541" s="123"/>
      <c r="GX541" s="123"/>
      <c r="GY541" s="123"/>
      <c r="GZ541" s="123"/>
      <c r="HA541" s="123"/>
      <c r="HB541" s="123"/>
      <c r="HC541" s="123"/>
      <c r="HD541" s="123"/>
      <c r="HE541" s="123"/>
      <c r="HF541" s="123"/>
      <c r="HG541" s="123"/>
      <c r="HH541" s="123"/>
      <c r="HI541" s="123"/>
      <c r="HJ541" s="123"/>
      <c r="HK541" s="123"/>
      <c r="HL541" s="123"/>
      <c r="HM541" s="123"/>
      <c r="HN541" s="123"/>
      <c r="HO541" s="123"/>
      <c r="HP541" s="123"/>
      <c r="HQ541" s="123"/>
      <c r="HR541" s="123"/>
      <c r="HS541" s="123"/>
      <c r="HT541" s="123"/>
      <c r="HU541" s="123"/>
      <c r="HV541" s="123"/>
      <c r="HW541" s="123"/>
      <c r="HX541" s="123"/>
      <c r="HY541" s="123"/>
      <c r="HZ541" s="123"/>
      <c r="IA541" s="123"/>
      <c r="IB541" s="123"/>
      <c r="IC541" s="123"/>
      <c r="ID541" s="123"/>
      <c r="IE541" s="123"/>
      <c r="IF541" s="123"/>
      <c r="IG541" s="123"/>
      <c r="IH541" s="123"/>
      <c r="II541" s="123"/>
      <c r="IJ541" s="123"/>
      <c r="IK541" s="123"/>
      <c r="IL541" s="123"/>
      <c r="IM541" s="123"/>
      <c r="IN541" s="123"/>
      <c r="IO541" s="123"/>
      <c r="IP541" s="123"/>
      <c r="IQ541" s="123"/>
      <c r="IR541" s="123"/>
      <c r="IS541" s="123"/>
      <c r="IT541" s="123"/>
      <c r="IU541" s="123"/>
    </row>
    <row r="542" spans="1:255" s="124" customFormat="1" ht="60" customHeight="1">
      <c r="A542" s="122"/>
      <c r="B542" s="823" t="s">
        <v>825</v>
      </c>
      <c r="C542" s="178" t="s">
        <v>0</v>
      </c>
      <c r="D542" s="179"/>
      <c r="E542" s="211"/>
      <c r="F542" s="123"/>
      <c r="G542" s="123"/>
      <c r="H542" s="401"/>
      <c r="I542" s="123"/>
      <c r="J542" s="123"/>
      <c r="K542" s="123"/>
      <c r="L542" s="123"/>
      <c r="M542" s="123"/>
      <c r="N542" s="123"/>
      <c r="O542" s="123"/>
      <c r="P542" s="123"/>
      <c r="Q542" s="123"/>
      <c r="R542" s="123"/>
      <c r="S542" s="123"/>
      <c r="T542" s="123"/>
      <c r="U542" s="123"/>
      <c r="V542" s="123"/>
      <c r="W542" s="123"/>
      <c r="X542" s="123"/>
      <c r="Y542" s="123"/>
      <c r="Z542" s="123"/>
      <c r="AA542" s="123"/>
      <c r="AB542" s="123"/>
      <c r="AC542" s="123"/>
      <c r="AD542" s="123"/>
      <c r="AE542" s="123"/>
      <c r="AF542" s="123"/>
      <c r="AG542" s="123"/>
      <c r="AH542" s="123"/>
      <c r="AI542" s="123"/>
      <c r="AJ542" s="123"/>
      <c r="AK542" s="123"/>
      <c r="AL542" s="123"/>
      <c r="AM542" s="123"/>
      <c r="AN542" s="123"/>
      <c r="AO542" s="123"/>
      <c r="AP542" s="123"/>
      <c r="AQ542" s="123"/>
      <c r="AR542" s="123"/>
      <c r="AS542" s="123"/>
      <c r="AT542" s="123"/>
      <c r="AU542" s="123"/>
      <c r="AV542" s="123"/>
      <c r="AW542" s="123"/>
      <c r="AX542" s="123"/>
      <c r="AY542" s="123"/>
      <c r="AZ542" s="123"/>
      <c r="BA542" s="123"/>
      <c r="BB542" s="123"/>
      <c r="BC542" s="123"/>
      <c r="BD542" s="123"/>
      <c r="BE542" s="123"/>
      <c r="BF542" s="123"/>
      <c r="BG542" s="123"/>
      <c r="BH542" s="123"/>
      <c r="BI542" s="123"/>
      <c r="BJ542" s="123"/>
      <c r="BK542" s="123"/>
      <c r="BL542" s="123"/>
      <c r="BM542" s="123"/>
      <c r="BN542" s="123"/>
      <c r="BO542" s="123"/>
      <c r="BP542" s="123"/>
      <c r="BQ542" s="123"/>
      <c r="BR542" s="123"/>
      <c r="BS542" s="123"/>
      <c r="BT542" s="123"/>
      <c r="BU542" s="123"/>
      <c r="BV542" s="123"/>
      <c r="BW542" s="123"/>
      <c r="BX542" s="123"/>
      <c r="BY542" s="123"/>
      <c r="BZ542" s="123"/>
      <c r="CA542" s="123"/>
      <c r="CB542" s="123"/>
      <c r="CC542" s="123"/>
      <c r="CD542" s="123"/>
      <c r="CE542" s="123"/>
      <c r="CF542" s="123"/>
      <c r="CG542" s="123"/>
      <c r="CH542" s="123"/>
      <c r="CI542" s="123"/>
      <c r="CJ542" s="123"/>
      <c r="CK542" s="123"/>
      <c r="CL542" s="123"/>
      <c r="CM542" s="123"/>
      <c r="CN542" s="123"/>
      <c r="CO542" s="123"/>
      <c r="CP542" s="123"/>
      <c r="CQ542" s="123"/>
      <c r="CR542" s="123"/>
      <c r="CS542" s="123"/>
      <c r="CT542" s="123"/>
      <c r="CU542" s="123"/>
      <c r="CV542" s="123"/>
      <c r="CW542" s="123"/>
      <c r="CX542" s="123"/>
      <c r="CY542" s="123"/>
      <c r="CZ542" s="123"/>
      <c r="DA542" s="123"/>
      <c r="DB542" s="123"/>
      <c r="DC542" s="123"/>
      <c r="DD542" s="123"/>
      <c r="DE542" s="123"/>
      <c r="DF542" s="123"/>
      <c r="DG542" s="123"/>
      <c r="DH542" s="123"/>
      <c r="DI542" s="123"/>
      <c r="DJ542" s="123"/>
      <c r="DK542" s="123"/>
      <c r="DL542" s="123"/>
      <c r="DM542" s="123"/>
      <c r="DN542" s="123"/>
      <c r="DO542" s="123"/>
      <c r="DP542" s="123"/>
      <c r="DQ542" s="123"/>
      <c r="DR542" s="123"/>
      <c r="DS542" s="123"/>
      <c r="DT542" s="123"/>
      <c r="DU542" s="123"/>
      <c r="DV542" s="123"/>
      <c r="DW542" s="123"/>
      <c r="DX542" s="123"/>
      <c r="DY542" s="123"/>
      <c r="DZ542" s="123"/>
      <c r="EA542" s="123"/>
      <c r="EB542" s="123"/>
      <c r="EC542" s="123"/>
      <c r="ED542" s="123"/>
      <c r="EE542" s="123"/>
      <c r="EF542" s="123"/>
      <c r="EG542" s="123"/>
      <c r="EH542" s="123"/>
      <c r="EI542" s="123"/>
      <c r="EJ542" s="123"/>
      <c r="EK542" s="123"/>
      <c r="EL542" s="123"/>
      <c r="EM542" s="123"/>
      <c r="EN542" s="123"/>
      <c r="EO542" s="123"/>
      <c r="EP542" s="123"/>
      <c r="EQ542" s="123"/>
      <c r="ER542" s="123"/>
      <c r="ES542" s="123"/>
      <c r="ET542" s="123"/>
      <c r="EU542" s="123"/>
      <c r="EV542" s="123"/>
      <c r="EW542" s="123"/>
      <c r="EX542" s="123"/>
      <c r="EY542" s="123"/>
      <c r="EZ542" s="123"/>
      <c r="FA542" s="123"/>
      <c r="FB542" s="123"/>
      <c r="FC542" s="123"/>
      <c r="FD542" s="123"/>
      <c r="FE542" s="123"/>
      <c r="FF542" s="123"/>
      <c r="FG542" s="123"/>
      <c r="FH542" s="123"/>
      <c r="FI542" s="123"/>
      <c r="FJ542" s="123"/>
      <c r="FK542" s="123"/>
      <c r="FL542" s="123"/>
      <c r="FM542" s="123"/>
      <c r="FN542" s="123"/>
      <c r="FO542" s="123"/>
      <c r="FP542" s="123"/>
      <c r="FQ542" s="123"/>
      <c r="FR542" s="123"/>
      <c r="FS542" s="123"/>
      <c r="FT542" s="123"/>
      <c r="FU542" s="123"/>
      <c r="FV542" s="123"/>
      <c r="FW542" s="123"/>
      <c r="FX542" s="123"/>
      <c r="FY542" s="123"/>
      <c r="FZ542" s="123"/>
      <c r="GA542" s="123"/>
      <c r="GB542" s="123"/>
      <c r="GC542" s="123"/>
      <c r="GD542" s="123"/>
      <c r="GE542" s="123"/>
      <c r="GF542" s="123"/>
      <c r="GG542" s="123"/>
      <c r="GH542" s="123"/>
      <c r="GI542" s="123"/>
      <c r="GJ542" s="123"/>
      <c r="GK542" s="123"/>
      <c r="GL542" s="123"/>
      <c r="GM542" s="123"/>
      <c r="GN542" s="123"/>
      <c r="GO542" s="123"/>
      <c r="GP542" s="123"/>
      <c r="GQ542" s="123"/>
      <c r="GR542" s="123"/>
      <c r="GS542" s="123"/>
      <c r="GT542" s="123"/>
      <c r="GU542" s="123"/>
      <c r="GV542" s="123"/>
      <c r="GW542" s="123"/>
      <c r="GX542" s="123"/>
      <c r="GY542" s="123"/>
      <c r="GZ542" s="123"/>
      <c r="HA542" s="123"/>
      <c r="HB542" s="123"/>
      <c r="HC542" s="123"/>
      <c r="HD542" s="123"/>
      <c r="HE542" s="123"/>
      <c r="HF542" s="123"/>
      <c r="HG542" s="123"/>
      <c r="HH542" s="123"/>
      <c r="HI542" s="123"/>
      <c r="HJ542" s="123"/>
      <c r="HK542" s="123"/>
      <c r="HL542" s="123"/>
      <c r="HM542" s="123"/>
      <c r="HN542" s="123"/>
      <c r="HO542" s="123"/>
      <c r="HP542" s="123"/>
      <c r="HQ542" s="123"/>
      <c r="HR542" s="123"/>
      <c r="HS542" s="123"/>
      <c r="HT542" s="123"/>
      <c r="HU542" s="123"/>
      <c r="HV542" s="123"/>
      <c r="HW542" s="123"/>
      <c r="HX542" s="123"/>
      <c r="HY542" s="123"/>
      <c r="HZ542" s="123"/>
      <c r="IA542" s="123"/>
      <c r="IB542" s="123"/>
      <c r="IC542" s="123"/>
      <c r="ID542" s="123"/>
      <c r="IE542" s="123"/>
      <c r="IF542" s="123"/>
      <c r="IG542" s="123"/>
      <c r="IH542" s="123"/>
      <c r="II542" s="123"/>
      <c r="IJ542" s="123"/>
      <c r="IK542" s="123"/>
      <c r="IL542" s="123"/>
      <c r="IM542" s="123"/>
      <c r="IN542" s="123"/>
      <c r="IO542" s="123"/>
      <c r="IP542" s="123"/>
      <c r="IQ542" s="123"/>
      <c r="IR542" s="123"/>
      <c r="IS542" s="123"/>
      <c r="IT542" s="123"/>
      <c r="IU542" s="123"/>
    </row>
    <row r="543" spans="1:255" s="124" customFormat="1" ht="60" customHeight="1">
      <c r="A543" s="128"/>
      <c r="B543" s="759"/>
      <c r="C543" s="224" t="s">
        <v>3</v>
      </c>
      <c r="D543" s="227"/>
      <c r="E543" s="212"/>
      <c r="F543" s="123"/>
      <c r="G543" s="123"/>
      <c r="H543" s="401"/>
      <c r="I543" s="123"/>
      <c r="J543" s="123"/>
      <c r="K543" s="123"/>
      <c r="L543" s="123"/>
      <c r="M543" s="123"/>
      <c r="N543" s="123"/>
      <c r="O543" s="123"/>
      <c r="P543" s="123"/>
      <c r="Q543" s="123"/>
      <c r="R543" s="123"/>
      <c r="S543" s="123"/>
      <c r="T543" s="123"/>
      <c r="U543" s="123"/>
      <c r="V543" s="123"/>
      <c r="W543" s="123"/>
      <c r="X543" s="123"/>
      <c r="Y543" s="123"/>
      <c r="Z543" s="123"/>
      <c r="AA543" s="123"/>
      <c r="AB543" s="123"/>
      <c r="AC543" s="123"/>
      <c r="AD543" s="123"/>
      <c r="AE543" s="123"/>
      <c r="AF543" s="123"/>
      <c r="AG543" s="123"/>
      <c r="AH543" s="123"/>
      <c r="AI543" s="123"/>
      <c r="AJ543" s="123"/>
      <c r="AK543" s="123"/>
      <c r="AL543" s="123"/>
      <c r="AM543" s="123"/>
      <c r="AN543" s="123"/>
      <c r="AO543" s="123"/>
      <c r="AP543" s="123"/>
      <c r="AQ543" s="123"/>
      <c r="AR543" s="123"/>
      <c r="AS543" s="123"/>
      <c r="AT543" s="123"/>
      <c r="AU543" s="123"/>
      <c r="AV543" s="123"/>
      <c r="AW543" s="123"/>
      <c r="AX543" s="123"/>
      <c r="AY543" s="123"/>
      <c r="AZ543" s="123"/>
      <c r="BA543" s="123"/>
      <c r="BB543" s="123"/>
      <c r="BC543" s="123"/>
      <c r="BD543" s="123"/>
      <c r="BE543" s="123"/>
      <c r="BF543" s="123"/>
      <c r="BG543" s="123"/>
      <c r="BH543" s="123"/>
      <c r="BI543" s="123"/>
      <c r="BJ543" s="123"/>
      <c r="BK543" s="123"/>
      <c r="BL543" s="123"/>
      <c r="BM543" s="123"/>
      <c r="BN543" s="123"/>
      <c r="BO543" s="123"/>
      <c r="BP543" s="123"/>
      <c r="BQ543" s="123"/>
      <c r="BR543" s="123"/>
      <c r="BS543" s="123"/>
      <c r="BT543" s="123"/>
      <c r="BU543" s="123"/>
      <c r="BV543" s="123"/>
      <c r="BW543" s="123"/>
      <c r="BX543" s="123"/>
      <c r="BY543" s="123"/>
      <c r="BZ543" s="123"/>
      <c r="CA543" s="123"/>
      <c r="CB543" s="123"/>
      <c r="CC543" s="123"/>
      <c r="CD543" s="123"/>
      <c r="CE543" s="123"/>
      <c r="CF543" s="123"/>
      <c r="CG543" s="123"/>
      <c r="CH543" s="123"/>
      <c r="CI543" s="123"/>
      <c r="CJ543" s="123"/>
      <c r="CK543" s="123"/>
      <c r="CL543" s="123"/>
      <c r="CM543" s="123"/>
      <c r="CN543" s="123"/>
      <c r="CO543" s="123"/>
      <c r="CP543" s="123"/>
      <c r="CQ543" s="123"/>
      <c r="CR543" s="123"/>
      <c r="CS543" s="123"/>
      <c r="CT543" s="123"/>
      <c r="CU543" s="123"/>
      <c r="CV543" s="123"/>
      <c r="CW543" s="123"/>
      <c r="CX543" s="123"/>
      <c r="CY543" s="123"/>
      <c r="CZ543" s="123"/>
      <c r="DA543" s="123"/>
      <c r="DB543" s="123"/>
      <c r="DC543" s="123"/>
      <c r="DD543" s="123"/>
      <c r="DE543" s="123"/>
      <c r="DF543" s="123"/>
      <c r="DG543" s="123"/>
      <c r="DH543" s="123"/>
      <c r="DI543" s="123"/>
      <c r="DJ543" s="123"/>
      <c r="DK543" s="123"/>
      <c r="DL543" s="123"/>
      <c r="DM543" s="123"/>
      <c r="DN543" s="123"/>
      <c r="DO543" s="123"/>
      <c r="DP543" s="123"/>
      <c r="DQ543" s="123"/>
      <c r="DR543" s="123"/>
      <c r="DS543" s="123"/>
      <c r="DT543" s="123"/>
      <c r="DU543" s="123"/>
      <c r="DV543" s="123"/>
      <c r="DW543" s="123"/>
      <c r="DX543" s="123"/>
      <c r="DY543" s="123"/>
      <c r="DZ543" s="123"/>
      <c r="EA543" s="123"/>
      <c r="EB543" s="123"/>
      <c r="EC543" s="123"/>
      <c r="ED543" s="123"/>
      <c r="EE543" s="123"/>
      <c r="EF543" s="123"/>
      <c r="EG543" s="123"/>
      <c r="EH543" s="123"/>
      <c r="EI543" s="123"/>
      <c r="EJ543" s="123"/>
      <c r="EK543" s="123"/>
      <c r="EL543" s="123"/>
      <c r="EM543" s="123"/>
      <c r="EN543" s="123"/>
      <c r="EO543" s="123"/>
      <c r="EP543" s="123"/>
      <c r="EQ543" s="123"/>
      <c r="ER543" s="123"/>
      <c r="ES543" s="123"/>
      <c r="ET543" s="123"/>
      <c r="EU543" s="123"/>
      <c r="EV543" s="123"/>
      <c r="EW543" s="123"/>
      <c r="EX543" s="123"/>
      <c r="EY543" s="123"/>
      <c r="EZ543" s="123"/>
      <c r="FA543" s="123"/>
      <c r="FB543" s="123"/>
      <c r="FC543" s="123"/>
      <c r="FD543" s="123"/>
      <c r="FE543" s="123"/>
      <c r="FF543" s="123"/>
      <c r="FG543" s="123"/>
      <c r="FH543" s="123"/>
      <c r="FI543" s="123"/>
      <c r="FJ543" s="123"/>
      <c r="FK543" s="123"/>
      <c r="FL543" s="123"/>
      <c r="FM543" s="123"/>
      <c r="FN543" s="123"/>
      <c r="FO543" s="123"/>
      <c r="FP543" s="123"/>
      <c r="FQ543" s="123"/>
      <c r="FR543" s="123"/>
      <c r="FS543" s="123"/>
      <c r="FT543" s="123"/>
      <c r="FU543" s="123"/>
      <c r="FV543" s="123"/>
      <c r="FW543" s="123"/>
      <c r="FX543" s="123"/>
      <c r="FY543" s="123"/>
      <c r="FZ543" s="123"/>
      <c r="GA543" s="123"/>
      <c r="GB543" s="123"/>
      <c r="GC543" s="123"/>
      <c r="GD543" s="123"/>
      <c r="GE543" s="123"/>
      <c r="GF543" s="123"/>
      <c r="GG543" s="123"/>
      <c r="GH543" s="123"/>
      <c r="GI543" s="123"/>
      <c r="GJ543" s="123"/>
      <c r="GK543" s="123"/>
      <c r="GL543" s="123"/>
      <c r="GM543" s="123"/>
      <c r="GN543" s="123"/>
      <c r="GO543" s="123"/>
      <c r="GP543" s="123"/>
      <c r="GQ543" s="123"/>
      <c r="GR543" s="123"/>
      <c r="GS543" s="123"/>
      <c r="GT543" s="123"/>
      <c r="GU543" s="123"/>
      <c r="GV543" s="123"/>
      <c r="GW543" s="123"/>
      <c r="GX543" s="123"/>
      <c r="GY543" s="123"/>
      <c r="GZ543" s="123"/>
      <c r="HA543" s="123"/>
      <c r="HB543" s="123"/>
      <c r="HC543" s="123"/>
      <c r="HD543" s="123"/>
      <c r="HE543" s="123"/>
      <c r="HF543" s="123"/>
      <c r="HG543" s="123"/>
      <c r="HH543" s="123"/>
      <c r="HI543" s="123"/>
      <c r="HJ543" s="123"/>
      <c r="HK543" s="123"/>
      <c r="HL543" s="123"/>
      <c r="HM543" s="123"/>
      <c r="HN543" s="123"/>
      <c r="HO543" s="123"/>
      <c r="HP543" s="123"/>
      <c r="HQ543" s="123"/>
      <c r="HR543" s="123"/>
      <c r="HS543" s="123"/>
      <c r="HT543" s="123"/>
      <c r="HU543" s="123"/>
      <c r="HV543" s="123"/>
      <c r="HW543" s="123"/>
      <c r="HX543" s="123"/>
      <c r="HY543" s="123"/>
      <c r="HZ543" s="123"/>
      <c r="IA543" s="123"/>
      <c r="IB543" s="123"/>
      <c r="IC543" s="123"/>
      <c r="ID543" s="123"/>
      <c r="IE543" s="123"/>
      <c r="IF543" s="123"/>
      <c r="IG543" s="123"/>
      <c r="IH543" s="123"/>
      <c r="II543" s="123"/>
      <c r="IJ543" s="123"/>
      <c r="IK543" s="123"/>
      <c r="IL543" s="123"/>
      <c r="IM543" s="123"/>
      <c r="IN543" s="123"/>
      <c r="IO543" s="123"/>
      <c r="IP543" s="123"/>
      <c r="IQ543" s="123"/>
      <c r="IR543" s="123"/>
      <c r="IS543" s="123"/>
      <c r="IT543" s="123"/>
      <c r="IU543" s="123"/>
    </row>
    <row r="544" spans="1:255" s="124" customFormat="1" ht="60" customHeight="1">
      <c r="A544" s="122"/>
      <c r="B544" s="759"/>
      <c r="C544" s="224" t="s">
        <v>4</v>
      </c>
      <c r="D544" s="227"/>
      <c r="E544" s="212"/>
      <c r="F544" s="123"/>
      <c r="G544" s="123"/>
      <c r="H544" s="401"/>
      <c r="I544" s="123"/>
      <c r="J544" s="123"/>
      <c r="K544" s="123"/>
      <c r="L544" s="123"/>
      <c r="M544" s="123"/>
      <c r="N544" s="123"/>
      <c r="O544" s="123"/>
      <c r="P544" s="123"/>
      <c r="Q544" s="123"/>
      <c r="R544" s="123"/>
      <c r="S544" s="123"/>
      <c r="T544" s="123"/>
      <c r="U544" s="123"/>
      <c r="V544" s="123"/>
      <c r="W544" s="123"/>
      <c r="X544" s="123"/>
      <c r="Y544" s="123"/>
      <c r="Z544" s="123"/>
      <c r="AA544" s="123"/>
      <c r="AB544" s="123"/>
      <c r="AC544" s="123"/>
      <c r="AD544" s="123"/>
      <c r="AE544" s="123"/>
      <c r="AF544" s="123"/>
      <c r="AG544" s="123"/>
      <c r="AH544" s="123"/>
      <c r="AI544" s="123"/>
      <c r="AJ544" s="123"/>
      <c r="AK544" s="123"/>
      <c r="AL544" s="123"/>
      <c r="AM544" s="123"/>
      <c r="AN544" s="123"/>
      <c r="AO544" s="123"/>
      <c r="AP544" s="123"/>
      <c r="AQ544" s="123"/>
      <c r="AR544" s="123"/>
      <c r="AS544" s="123"/>
      <c r="AT544" s="123"/>
      <c r="AU544" s="123"/>
      <c r="AV544" s="123"/>
      <c r="AW544" s="123"/>
      <c r="AX544" s="123"/>
      <c r="AY544" s="123"/>
      <c r="AZ544" s="123"/>
      <c r="BA544" s="123"/>
      <c r="BB544" s="123"/>
      <c r="BC544" s="123"/>
      <c r="BD544" s="123"/>
      <c r="BE544" s="123"/>
      <c r="BF544" s="123"/>
      <c r="BG544" s="123"/>
      <c r="BH544" s="123"/>
      <c r="BI544" s="123"/>
      <c r="BJ544" s="123"/>
      <c r="BK544" s="123"/>
      <c r="BL544" s="123"/>
      <c r="BM544" s="123"/>
      <c r="BN544" s="123"/>
      <c r="BO544" s="123"/>
      <c r="BP544" s="123"/>
      <c r="BQ544" s="123"/>
      <c r="BR544" s="123"/>
      <c r="BS544" s="123"/>
      <c r="BT544" s="123"/>
      <c r="BU544" s="123"/>
      <c r="BV544" s="123"/>
      <c r="BW544" s="123"/>
      <c r="BX544" s="123"/>
      <c r="BY544" s="123"/>
      <c r="BZ544" s="123"/>
      <c r="CA544" s="123"/>
      <c r="CB544" s="123"/>
      <c r="CC544" s="123"/>
      <c r="CD544" s="123"/>
      <c r="CE544" s="123"/>
      <c r="CF544" s="123"/>
      <c r="CG544" s="123"/>
      <c r="CH544" s="123"/>
      <c r="CI544" s="123"/>
      <c r="CJ544" s="123"/>
      <c r="CK544" s="123"/>
      <c r="CL544" s="123"/>
      <c r="CM544" s="123"/>
      <c r="CN544" s="123"/>
      <c r="CO544" s="123"/>
      <c r="CP544" s="123"/>
      <c r="CQ544" s="123"/>
      <c r="CR544" s="123"/>
      <c r="CS544" s="123"/>
      <c r="CT544" s="123"/>
      <c r="CU544" s="123"/>
      <c r="CV544" s="123"/>
      <c r="CW544" s="123"/>
      <c r="CX544" s="123"/>
      <c r="CY544" s="123"/>
      <c r="CZ544" s="123"/>
      <c r="DA544" s="123"/>
      <c r="DB544" s="123"/>
      <c r="DC544" s="123"/>
      <c r="DD544" s="123"/>
      <c r="DE544" s="123"/>
      <c r="DF544" s="123"/>
      <c r="DG544" s="123"/>
      <c r="DH544" s="123"/>
      <c r="DI544" s="123"/>
      <c r="DJ544" s="123"/>
      <c r="DK544" s="123"/>
      <c r="DL544" s="123"/>
      <c r="DM544" s="123"/>
      <c r="DN544" s="123"/>
      <c r="DO544" s="123"/>
      <c r="DP544" s="123"/>
      <c r="DQ544" s="123"/>
      <c r="DR544" s="123"/>
      <c r="DS544" s="123"/>
      <c r="DT544" s="123"/>
      <c r="DU544" s="123"/>
      <c r="DV544" s="123"/>
      <c r="DW544" s="123"/>
      <c r="DX544" s="123"/>
      <c r="DY544" s="123"/>
      <c r="DZ544" s="123"/>
      <c r="EA544" s="123"/>
      <c r="EB544" s="123"/>
      <c r="EC544" s="123"/>
      <c r="ED544" s="123"/>
      <c r="EE544" s="123"/>
      <c r="EF544" s="123"/>
      <c r="EG544" s="123"/>
      <c r="EH544" s="123"/>
      <c r="EI544" s="123"/>
      <c r="EJ544" s="123"/>
      <c r="EK544" s="123"/>
      <c r="EL544" s="123"/>
      <c r="EM544" s="123"/>
      <c r="EN544" s="123"/>
      <c r="EO544" s="123"/>
      <c r="EP544" s="123"/>
      <c r="EQ544" s="123"/>
      <c r="ER544" s="123"/>
      <c r="ES544" s="123"/>
      <c r="ET544" s="123"/>
      <c r="EU544" s="123"/>
      <c r="EV544" s="123"/>
      <c r="EW544" s="123"/>
      <c r="EX544" s="123"/>
      <c r="EY544" s="123"/>
      <c r="EZ544" s="123"/>
      <c r="FA544" s="123"/>
      <c r="FB544" s="123"/>
      <c r="FC544" s="123"/>
      <c r="FD544" s="123"/>
      <c r="FE544" s="123"/>
      <c r="FF544" s="123"/>
      <c r="FG544" s="123"/>
      <c r="FH544" s="123"/>
      <c r="FI544" s="123"/>
      <c r="FJ544" s="123"/>
      <c r="FK544" s="123"/>
      <c r="FL544" s="123"/>
      <c r="FM544" s="123"/>
      <c r="FN544" s="123"/>
      <c r="FO544" s="123"/>
      <c r="FP544" s="123"/>
      <c r="FQ544" s="123"/>
      <c r="FR544" s="123"/>
      <c r="FS544" s="123"/>
      <c r="FT544" s="123"/>
      <c r="FU544" s="123"/>
      <c r="FV544" s="123"/>
      <c r="FW544" s="123"/>
      <c r="FX544" s="123"/>
      <c r="FY544" s="123"/>
      <c r="FZ544" s="123"/>
      <c r="GA544" s="123"/>
      <c r="GB544" s="123"/>
      <c r="GC544" s="123"/>
      <c r="GD544" s="123"/>
      <c r="GE544" s="123"/>
      <c r="GF544" s="123"/>
      <c r="GG544" s="123"/>
      <c r="GH544" s="123"/>
      <c r="GI544" s="123"/>
      <c r="GJ544" s="123"/>
      <c r="GK544" s="123"/>
      <c r="GL544" s="123"/>
      <c r="GM544" s="123"/>
      <c r="GN544" s="123"/>
      <c r="GO544" s="123"/>
      <c r="GP544" s="123"/>
      <c r="GQ544" s="123"/>
      <c r="GR544" s="123"/>
      <c r="GS544" s="123"/>
      <c r="GT544" s="123"/>
      <c r="GU544" s="123"/>
      <c r="GV544" s="123"/>
      <c r="GW544" s="123"/>
      <c r="GX544" s="123"/>
      <c r="GY544" s="123"/>
      <c r="GZ544" s="123"/>
      <c r="HA544" s="123"/>
      <c r="HB544" s="123"/>
      <c r="HC544" s="123"/>
      <c r="HD544" s="123"/>
      <c r="HE544" s="123"/>
      <c r="HF544" s="123"/>
      <c r="HG544" s="123"/>
      <c r="HH544" s="123"/>
      <c r="HI544" s="123"/>
      <c r="HJ544" s="123"/>
      <c r="HK544" s="123"/>
      <c r="HL544" s="123"/>
      <c r="HM544" s="123"/>
      <c r="HN544" s="123"/>
      <c r="HO544" s="123"/>
      <c r="HP544" s="123"/>
      <c r="HQ544" s="123"/>
      <c r="HR544" s="123"/>
      <c r="HS544" s="123"/>
      <c r="HT544" s="123"/>
      <c r="HU544" s="123"/>
      <c r="HV544" s="123"/>
      <c r="HW544" s="123"/>
      <c r="HX544" s="123"/>
      <c r="HY544" s="123"/>
      <c r="HZ544" s="123"/>
      <c r="IA544" s="123"/>
      <c r="IB544" s="123"/>
      <c r="IC544" s="123"/>
      <c r="ID544" s="123"/>
      <c r="IE544" s="123"/>
      <c r="IF544" s="123"/>
      <c r="IG544" s="123"/>
      <c r="IH544" s="123"/>
      <c r="II544" s="123"/>
      <c r="IJ544" s="123"/>
      <c r="IK544" s="123"/>
      <c r="IL544" s="123"/>
      <c r="IM544" s="123"/>
      <c r="IN544" s="123"/>
      <c r="IO544" s="123"/>
      <c r="IP544" s="123"/>
      <c r="IQ544" s="123"/>
      <c r="IR544" s="123"/>
      <c r="IS544" s="123"/>
      <c r="IT544" s="123"/>
      <c r="IU544" s="123"/>
    </row>
    <row r="545" spans="1:255" s="124" customFormat="1" ht="60" customHeight="1">
      <c r="A545" s="122"/>
      <c r="B545" s="759"/>
      <c r="C545" s="224" t="s">
        <v>22</v>
      </c>
      <c r="D545" s="227"/>
      <c r="E545" s="212"/>
      <c r="F545" s="123"/>
      <c r="G545" s="123"/>
      <c r="H545" s="401"/>
      <c r="I545" s="123"/>
      <c r="J545" s="123"/>
      <c r="K545" s="123"/>
      <c r="L545" s="123"/>
      <c r="M545" s="123"/>
      <c r="N545" s="123"/>
      <c r="O545" s="123"/>
      <c r="P545" s="123"/>
      <c r="Q545" s="123"/>
      <c r="R545" s="123"/>
      <c r="S545" s="123"/>
      <c r="T545" s="123"/>
      <c r="U545" s="123"/>
      <c r="V545" s="123"/>
      <c r="W545" s="123"/>
      <c r="X545" s="123"/>
      <c r="Y545" s="123"/>
      <c r="Z545" s="123"/>
      <c r="AA545" s="123"/>
      <c r="AB545" s="123"/>
      <c r="AC545" s="123"/>
      <c r="AD545" s="123"/>
      <c r="AE545" s="123"/>
      <c r="AF545" s="123"/>
      <c r="AG545" s="123"/>
      <c r="AH545" s="123"/>
      <c r="AI545" s="123"/>
      <c r="AJ545" s="123"/>
      <c r="AK545" s="123"/>
      <c r="AL545" s="123"/>
      <c r="AM545" s="123"/>
      <c r="AN545" s="123"/>
      <c r="AO545" s="123"/>
      <c r="AP545" s="123"/>
      <c r="AQ545" s="123"/>
      <c r="AR545" s="123"/>
      <c r="AS545" s="123"/>
      <c r="AT545" s="123"/>
      <c r="AU545" s="123"/>
      <c r="AV545" s="123"/>
      <c r="AW545" s="123"/>
      <c r="AX545" s="123"/>
      <c r="AY545" s="123"/>
      <c r="AZ545" s="123"/>
      <c r="BA545" s="123"/>
      <c r="BB545" s="123"/>
      <c r="BC545" s="123"/>
      <c r="BD545" s="123"/>
      <c r="BE545" s="123"/>
      <c r="BF545" s="123"/>
      <c r="BG545" s="123"/>
      <c r="BH545" s="123"/>
      <c r="BI545" s="123"/>
      <c r="BJ545" s="123"/>
      <c r="BK545" s="123"/>
      <c r="BL545" s="123"/>
      <c r="BM545" s="123"/>
      <c r="BN545" s="123"/>
      <c r="BO545" s="123"/>
      <c r="BP545" s="123"/>
      <c r="BQ545" s="123"/>
      <c r="BR545" s="123"/>
      <c r="BS545" s="123"/>
      <c r="BT545" s="123"/>
      <c r="BU545" s="123"/>
      <c r="BV545" s="123"/>
      <c r="BW545" s="123"/>
      <c r="BX545" s="123"/>
      <c r="BY545" s="123"/>
      <c r="BZ545" s="123"/>
      <c r="CA545" s="123"/>
      <c r="CB545" s="123"/>
      <c r="CC545" s="123"/>
      <c r="CD545" s="123"/>
      <c r="CE545" s="123"/>
      <c r="CF545" s="123"/>
      <c r="CG545" s="123"/>
      <c r="CH545" s="123"/>
      <c r="CI545" s="123"/>
      <c r="CJ545" s="123"/>
      <c r="CK545" s="123"/>
      <c r="CL545" s="123"/>
      <c r="CM545" s="123"/>
      <c r="CN545" s="123"/>
      <c r="CO545" s="123"/>
      <c r="CP545" s="123"/>
      <c r="CQ545" s="123"/>
      <c r="CR545" s="123"/>
      <c r="CS545" s="123"/>
      <c r="CT545" s="123"/>
      <c r="CU545" s="123"/>
      <c r="CV545" s="123"/>
      <c r="CW545" s="123"/>
      <c r="CX545" s="123"/>
      <c r="CY545" s="123"/>
      <c r="CZ545" s="123"/>
      <c r="DA545" s="123"/>
      <c r="DB545" s="123"/>
      <c r="DC545" s="123"/>
      <c r="DD545" s="123"/>
      <c r="DE545" s="123"/>
      <c r="DF545" s="123"/>
      <c r="DG545" s="123"/>
      <c r="DH545" s="123"/>
      <c r="DI545" s="123"/>
      <c r="DJ545" s="123"/>
      <c r="DK545" s="123"/>
      <c r="DL545" s="123"/>
      <c r="DM545" s="123"/>
      <c r="DN545" s="123"/>
      <c r="DO545" s="123"/>
      <c r="DP545" s="123"/>
      <c r="DQ545" s="123"/>
      <c r="DR545" s="123"/>
      <c r="DS545" s="123"/>
      <c r="DT545" s="123"/>
      <c r="DU545" s="123"/>
      <c r="DV545" s="123"/>
      <c r="DW545" s="123"/>
      <c r="DX545" s="123"/>
      <c r="DY545" s="123"/>
      <c r="DZ545" s="123"/>
      <c r="EA545" s="123"/>
      <c r="EB545" s="123"/>
      <c r="EC545" s="123"/>
      <c r="ED545" s="123"/>
      <c r="EE545" s="123"/>
      <c r="EF545" s="123"/>
      <c r="EG545" s="123"/>
      <c r="EH545" s="123"/>
      <c r="EI545" s="123"/>
      <c r="EJ545" s="123"/>
      <c r="EK545" s="123"/>
      <c r="EL545" s="123"/>
      <c r="EM545" s="123"/>
      <c r="EN545" s="123"/>
      <c r="EO545" s="123"/>
      <c r="EP545" s="123"/>
      <c r="EQ545" s="123"/>
      <c r="ER545" s="123"/>
      <c r="ES545" s="123"/>
      <c r="ET545" s="123"/>
      <c r="EU545" s="123"/>
      <c r="EV545" s="123"/>
      <c r="EW545" s="123"/>
      <c r="EX545" s="123"/>
      <c r="EY545" s="123"/>
      <c r="EZ545" s="123"/>
      <c r="FA545" s="123"/>
      <c r="FB545" s="123"/>
      <c r="FC545" s="123"/>
      <c r="FD545" s="123"/>
      <c r="FE545" s="123"/>
      <c r="FF545" s="123"/>
      <c r="FG545" s="123"/>
      <c r="FH545" s="123"/>
      <c r="FI545" s="123"/>
      <c r="FJ545" s="123"/>
      <c r="FK545" s="123"/>
      <c r="FL545" s="123"/>
      <c r="FM545" s="123"/>
      <c r="FN545" s="123"/>
      <c r="FO545" s="123"/>
      <c r="FP545" s="123"/>
      <c r="FQ545" s="123"/>
      <c r="FR545" s="123"/>
      <c r="FS545" s="123"/>
      <c r="FT545" s="123"/>
      <c r="FU545" s="123"/>
      <c r="FV545" s="123"/>
      <c r="FW545" s="123"/>
      <c r="FX545" s="123"/>
      <c r="FY545" s="123"/>
      <c r="FZ545" s="123"/>
      <c r="GA545" s="123"/>
      <c r="GB545" s="123"/>
      <c r="GC545" s="123"/>
      <c r="GD545" s="123"/>
      <c r="GE545" s="123"/>
      <c r="GF545" s="123"/>
      <c r="GG545" s="123"/>
      <c r="GH545" s="123"/>
      <c r="GI545" s="123"/>
      <c r="GJ545" s="123"/>
      <c r="GK545" s="123"/>
      <c r="GL545" s="123"/>
      <c r="GM545" s="123"/>
      <c r="GN545" s="123"/>
      <c r="GO545" s="123"/>
      <c r="GP545" s="123"/>
      <c r="GQ545" s="123"/>
      <c r="GR545" s="123"/>
      <c r="GS545" s="123"/>
      <c r="GT545" s="123"/>
      <c r="GU545" s="123"/>
      <c r="GV545" s="123"/>
      <c r="GW545" s="123"/>
      <c r="GX545" s="123"/>
      <c r="GY545" s="123"/>
      <c r="GZ545" s="123"/>
      <c r="HA545" s="123"/>
      <c r="HB545" s="123"/>
      <c r="HC545" s="123"/>
      <c r="HD545" s="123"/>
      <c r="HE545" s="123"/>
      <c r="HF545" s="123"/>
      <c r="HG545" s="123"/>
      <c r="HH545" s="123"/>
      <c r="HI545" s="123"/>
      <c r="HJ545" s="123"/>
      <c r="HK545" s="123"/>
      <c r="HL545" s="123"/>
      <c r="HM545" s="123"/>
      <c r="HN545" s="123"/>
      <c r="HO545" s="123"/>
      <c r="HP545" s="123"/>
      <c r="HQ545" s="123"/>
      <c r="HR545" s="123"/>
      <c r="HS545" s="123"/>
      <c r="HT545" s="123"/>
      <c r="HU545" s="123"/>
      <c r="HV545" s="123"/>
      <c r="HW545" s="123"/>
      <c r="HX545" s="123"/>
      <c r="HY545" s="123"/>
      <c r="HZ545" s="123"/>
      <c r="IA545" s="123"/>
      <c r="IB545" s="123"/>
      <c r="IC545" s="123"/>
      <c r="ID545" s="123"/>
      <c r="IE545" s="123"/>
      <c r="IF545" s="123"/>
      <c r="IG545" s="123"/>
      <c r="IH545" s="123"/>
      <c r="II545" s="123"/>
      <c r="IJ545" s="123"/>
      <c r="IK545" s="123"/>
      <c r="IL545" s="123"/>
      <c r="IM545" s="123"/>
      <c r="IN545" s="123"/>
      <c r="IO545" s="123"/>
      <c r="IP545" s="123"/>
      <c r="IQ545" s="123"/>
      <c r="IR545" s="123"/>
      <c r="IS545" s="123"/>
      <c r="IT545" s="123"/>
      <c r="IU545" s="123"/>
    </row>
    <row r="546" spans="1:255" s="124" customFormat="1" ht="60" customHeight="1">
      <c r="A546" s="122"/>
      <c r="B546" s="759"/>
      <c r="C546" s="224" t="s">
        <v>5</v>
      </c>
      <c r="D546" s="227"/>
      <c r="E546" s="212"/>
      <c r="F546" s="123"/>
      <c r="G546" s="123"/>
      <c r="H546" s="401"/>
      <c r="I546" s="123"/>
      <c r="J546" s="123"/>
      <c r="K546" s="123"/>
      <c r="L546" s="123"/>
      <c r="M546" s="123"/>
      <c r="N546" s="123"/>
      <c r="O546" s="123"/>
      <c r="P546" s="123"/>
      <c r="Q546" s="123"/>
      <c r="R546" s="123"/>
      <c r="S546" s="123"/>
      <c r="T546" s="123"/>
      <c r="U546" s="123"/>
      <c r="V546" s="123"/>
      <c r="W546" s="123"/>
      <c r="X546" s="123"/>
      <c r="Y546" s="123"/>
      <c r="Z546" s="123"/>
      <c r="AA546" s="123"/>
      <c r="AB546" s="123"/>
      <c r="AC546" s="123"/>
      <c r="AD546" s="123"/>
      <c r="AE546" s="123"/>
      <c r="AF546" s="123"/>
      <c r="AG546" s="123"/>
      <c r="AH546" s="123"/>
      <c r="AI546" s="123"/>
      <c r="AJ546" s="123"/>
      <c r="AK546" s="123"/>
      <c r="AL546" s="123"/>
      <c r="AM546" s="123"/>
      <c r="AN546" s="123"/>
      <c r="AO546" s="123"/>
      <c r="AP546" s="123"/>
      <c r="AQ546" s="123"/>
      <c r="AR546" s="123"/>
      <c r="AS546" s="123"/>
      <c r="AT546" s="123"/>
      <c r="AU546" s="123"/>
      <c r="AV546" s="123"/>
      <c r="AW546" s="123"/>
      <c r="AX546" s="123"/>
      <c r="AY546" s="123"/>
      <c r="AZ546" s="123"/>
      <c r="BA546" s="123"/>
      <c r="BB546" s="123"/>
      <c r="BC546" s="123"/>
      <c r="BD546" s="123"/>
      <c r="BE546" s="123"/>
      <c r="BF546" s="123"/>
      <c r="BG546" s="123"/>
      <c r="BH546" s="123"/>
      <c r="BI546" s="123"/>
      <c r="BJ546" s="123"/>
      <c r="BK546" s="123"/>
      <c r="BL546" s="123"/>
      <c r="BM546" s="123"/>
      <c r="BN546" s="123"/>
      <c r="BO546" s="123"/>
      <c r="BP546" s="123"/>
      <c r="BQ546" s="123"/>
      <c r="BR546" s="123"/>
      <c r="BS546" s="123"/>
      <c r="BT546" s="123"/>
      <c r="BU546" s="123"/>
      <c r="BV546" s="123"/>
      <c r="BW546" s="123"/>
      <c r="BX546" s="123"/>
      <c r="BY546" s="123"/>
      <c r="BZ546" s="123"/>
      <c r="CA546" s="123"/>
      <c r="CB546" s="123"/>
      <c r="CC546" s="123"/>
      <c r="CD546" s="123"/>
      <c r="CE546" s="123"/>
      <c r="CF546" s="123"/>
      <c r="CG546" s="123"/>
      <c r="CH546" s="123"/>
      <c r="CI546" s="123"/>
      <c r="CJ546" s="123"/>
      <c r="CK546" s="123"/>
      <c r="CL546" s="123"/>
      <c r="CM546" s="123"/>
      <c r="CN546" s="123"/>
      <c r="CO546" s="123"/>
      <c r="CP546" s="123"/>
      <c r="CQ546" s="123"/>
      <c r="CR546" s="123"/>
      <c r="CS546" s="123"/>
      <c r="CT546" s="123"/>
      <c r="CU546" s="123"/>
      <c r="CV546" s="123"/>
      <c r="CW546" s="123"/>
      <c r="CX546" s="123"/>
      <c r="CY546" s="123"/>
      <c r="CZ546" s="123"/>
      <c r="DA546" s="123"/>
      <c r="DB546" s="123"/>
      <c r="DC546" s="123"/>
      <c r="DD546" s="123"/>
      <c r="DE546" s="123"/>
      <c r="DF546" s="123"/>
      <c r="DG546" s="123"/>
      <c r="DH546" s="123"/>
      <c r="DI546" s="123"/>
      <c r="DJ546" s="123"/>
      <c r="DK546" s="123"/>
      <c r="DL546" s="123"/>
      <c r="DM546" s="123"/>
      <c r="DN546" s="123"/>
      <c r="DO546" s="123"/>
      <c r="DP546" s="123"/>
      <c r="DQ546" s="123"/>
      <c r="DR546" s="123"/>
      <c r="DS546" s="123"/>
      <c r="DT546" s="123"/>
      <c r="DU546" s="123"/>
      <c r="DV546" s="123"/>
      <c r="DW546" s="123"/>
      <c r="DX546" s="123"/>
      <c r="DY546" s="123"/>
      <c r="DZ546" s="123"/>
      <c r="EA546" s="123"/>
      <c r="EB546" s="123"/>
      <c r="EC546" s="123"/>
      <c r="ED546" s="123"/>
      <c r="EE546" s="123"/>
      <c r="EF546" s="123"/>
      <c r="EG546" s="123"/>
      <c r="EH546" s="123"/>
      <c r="EI546" s="123"/>
      <c r="EJ546" s="123"/>
      <c r="EK546" s="123"/>
      <c r="EL546" s="123"/>
      <c r="EM546" s="123"/>
      <c r="EN546" s="123"/>
      <c r="EO546" s="123"/>
      <c r="EP546" s="123"/>
      <c r="EQ546" s="123"/>
      <c r="ER546" s="123"/>
      <c r="ES546" s="123"/>
      <c r="ET546" s="123"/>
      <c r="EU546" s="123"/>
      <c r="EV546" s="123"/>
      <c r="EW546" s="123"/>
      <c r="EX546" s="123"/>
      <c r="EY546" s="123"/>
      <c r="EZ546" s="123"/>
      <c r="FA546" s="123"/>
      <c r="FB546" s="123"/>
      <c r="FC546" s="123"/>
      <c r="FD546" s="123"/>
      <c r="FE546" s="123"/>
      <c r="FF546" s="123"/>
      <c r="FG546" s="123"/>
      <c r="FH546" s="123"/>
      <c r="FI546" s="123"/>
      <c r="FJ546" s="123"/>
      <c r="FK546" s="123"/>
      <c r="FL546" s="123"/>
      <c r="FM546" s="123"/>
      <c r="FN546" s="123"/>
      <c r="FO546" s="123"/>
      <c r="FP546" s="123"/>
      <c r="FQ546" s="123"/>
      <c r="FR546" s="123"/>
      <c r="FS546" s="123"/>
      <c r="FT546" s="123"/>
      <c r="FU546" s="123"/>
      <c r="FV546" s="123"/>
      <c r="FW546" s="123"/>
      <c r="FX546" s="123"/>
      <c r="FY546" s="123"/>
      <c r="FZ546" s="123"/>
      <c r="GA546" s="123"/>
      <c r="GB546" s="123"/>
      <c r="GC546" s="123"/>
      <c r="GD546" s="123"/>
      <c r="GE546" s="123"/>
      <c r="GF546" s="123"/>
      <c r="GG546" s="123"/>
      <c r="GH546" s="123"/>
      <c r="GI546" s="123"/>
      <c r="GJ546" s="123"/>
      <c r="GK546" s="123"/>
      <c r="GL546" s="123"/>
      <c r="GM546" s="123"/>
      <c r="GN546" s="123"/>
      <c r="GO546" s="123"/>
      <c r="GP546" s="123"/>
      <c r="GQ546" s="123"/>
      <c r="GR546" s="123"/>
      <c r="GS546" s="123"/>
      <c r="GT546" s="123"/>
      <c r="GU546" s="123"/>
      <c r="GV546" s="123"/>
      <c r="GW546" s="123"/>
      <c r="GX546" s="123"/>
      <c r="GY546" s="123"/>
      <c r="GZ546" s="123"/>
      <c r="HA546" s="123"/>
      <c r="HB546" s="123"/>
      <c r="HC546" s="123"/>
      <c r="HD546" s="123"/>
      <c r="HE546" s="123"/>
      <c r="HF546" s="123"/>
      <c r="HG546" s="123"/>
      <c r="HH546" s="123"/>
      <c r="HI546" s="123"/>
      <c r="HJ546" s="123"/>
      <c r="HK546" s="123"/>
      <c r="HL546" s="123"/>
      <c r="HM546" s="123"/>
      <c r="HN546" s="123"/>
      <c r="HO546" s="123"/>
      <c r="HP546" s="123"/>
      <c r="HQ546" s="123"/>
      <c r="HR546" s="123"/>
      <c r="HS546" s="123"/>
      <c r="HT546" s="123"/>
      <c r="HU546" s="123"/>
      <c r="HV546" s="123"/>
      <c r="HW546" s="123"/>
      <c r="HX546" s="123"/>
      <c r="HY546" s="123"/>
      <c r="HZ546" s="123"/>
      <c r="IA546" s="123"/>
      <c r="IB546" s="123"/>
      <c r="IC546" s="123"/>
      <c r="ID546" s="123"/>
      <c r="IE546" s="123"/>
      <c r="IF546" s="123"/>
      <c r="IG546" s="123"/>
      <c r="IH546" s="123"/>
      <c r="II546" s="123"/>
      <c r="IJ546" s="123"/>
      <c r="IK546" s="123"/>
      <c r="IL546" s="123"/>
      <c r="IM546" s="123"/>
      <c r="IN546" s="123"/>
      <c r="IO546" s="123"/>
      <c r="IP546" s="123"/>
      <c r="IQ546" s="123"/>
      <c r="IR546" s="123"/>
      <c r="IS546" s="123"/>
      <c r="IT546" s="123"/>
      <c r="IU546" s="123"/>
    </row>
    <row r="547" spans="1:255" ht="20" customHeight="1">
      <c r="A547" s="91"/>
      <c r="B547" s="91"/>
      <c r="C547" s="104"/>
      <c r="D547" s="91"/>
      <c r="E547" s="230"/>
    </row>
    <row r="548" spans="1:255" ht="54" customHeight="1">
      <c r="A548" s="722" t="s">
        <v>763</v>
      </c>
      <c r="B548" s="732"/>
      <c r="C548" s="732"/>
      <c r="D548" s="732"/>
      <c r="E548" s="732"/>
      <c r="F548" s="119"/>
    </row>
    <row r="549" spans="1:255" ht="27.9" customHeight="1">
      <c r="A549" s="95"/>
      <c r="B549" s="843" t="s">
        <v>829</v>
      </c>
      <c r="C549" s="224" t="s">
        <v>673</v>
      </c>
      <c r="D549" s="126"/>
      <c r="E549" s="233"/>
    </row>
    <row r="550" spans="1:255" ht="60" customHeight="1">
      <c r="A550" s="91"/>
      <c r="B550" s="844"/>
      <c r="C550" s="224" t="s">
        <v>0</v>
      </c>
      <c r="D550" s="126"/>
      <c r="E550" s="233"/>
    </row>
    <row r="551" spans="1:255" ht="60" customHeight="1">
      <c r="A551" s="95"/>
      <c r="B551" s="844"/>
      <c r="C551" s="224" t="s">
        <v>3</v>
      </c>
      <c r="D551" s="126"/>
      <c r="E551" s="233"/>
    </row>
    <row r="552" spans="1:255" ht="60" customHeight="1">
      <c r="A552" s="95"/>
      <c r="B552" s="844"/>
      <c r="C552" s="224" t="s">
        <v>4</v>
      </c>
      <c r="D552" s="126"/>
      <c r="E552" s="233"/>
    </row>
    <row r="553" spans="1:255" ht="60" customHeight="1">
      <c r="A553" s="95"/>
      <c r="B553" s="844"/>
      <c r="C553" s="224" t="s">
        <v>22</v>
      </c>
      <c r="D553" s="126"/>
      <c r="E553" s="233"/>
    </row>
    <row r="554" spans="1:255" ht="60" customHeight="1">
      <c r="A554" s="91"/>
      <c r="B554" s="366" t="str">
        <f>IF(COUNTIF(E549:E554,"◯")&gt;1,"１つだけ選んでください","")</f>
        <v/>
      </c>
      <c r="C554" s="217" t="s">
        <v>5</v>
      </c>
      <c r="D554" s="126"/>
      <c r="E554" s="233"/>
    </row>
    <row r="555" spans="1:255" ht="27.9" customHeight="1">
      <c r="A555" s="95"/>
      <c r="B555" s="843" t="s">
        <v>830</v>
      </c>
      <c r="C555" s="224" t="s">
        <v>673</v>
      </c>
      <c r="D555" s="126"/>
      <c r="E555" s="233"/>
    </row>
    <row r="556" spans="1:255" ht="60" customHeight="1">
      <c r="A556" s="95"/>
      <c r="B556" s="844"/>
      <c r="C556" s="224" t="s">
        <v>0</v>
      </c>
      <c r="D556" s="126"/>
      <c r="E556" s="233"/>
    </row>
    <row r="557" spans="1:255" ht="60" customHeight="1">
      <c r="A557" s="95"/>
      <c r="B557" s="844"/>
      <c r="C557" s="224" t="s">
        <v>3</v>
      </c>
      <c r="D557" s="126"/>
      <c r="E557" s="233"/>
    </row>
    <row r="558" spans="1:255" ht="60" customHeight="1">
      <c r="A558" s="95"/>
      <c r="B558" s="844"/>
      <c r="C558" s="224" t="s">
        <v>4</v>
      </c>
      <c r="D558" s="126"/>
      <c r="E558" s="233"/>
    </row>
    <row r="559" spans="1:255" ht="60" customHeight="1">
      <c r="A559" s="95"/>
      <c r="B559" s="844"/>
      <c r="C559" s="217" t="s">
        <v>22</v>
      </c>
      <c r="D559" s="126"/>
      <c r="E559" s="233"/>
    </row>
    <row r="560" spans="1:255" ht="60" customHeight="1">
      <c r="A560" s="95"/>
      <c r="B560" s="366" t="str">
        <f>IF(COUNTIF(E555:E560,"◯")&gt;1,"１つだけ選んでください","")</f>
        <v/>
      </c>
      <c r="C560" s="217" t="s">
        <v>5</v>
      </c>
      <c r="D560" s="126"/>
      <c r="E560" s="233"/>
    </row>
    <row r="561" spans="1:255" ht="18.75" customHeight="1">
      <c r="A561" s="91"/>
      <c r="B561" s="91"/>
      <c r="C561" s="104"/>
      <c r="D561" s="103"/>
      <c r="E561" s="230"/>
    </row>
    <row r="562" spans="1:255" ht="23.25" customHeight="1">
      <c r="A562" s="722" t="s">
        <v>724</v>
      </c>
      <c r="B562" s="722"/>
      <c r="C562" s="722"/>
      <c r="D562" s="722"/>
      <c r="E562" s="722"/>
    </row>
    <row r="563" spans="1:255" ht="23.4" customHeight="1">
      <c r="A563" s="821" t="s">
        <v>2525</v>
      </c>
      <c r="B563" s="822"/>
      <c r="C563" s="822"/>
      <c r="D563" s="822"/>
      <c r="E563" s="822"/>
      <c r="F563" s="119"/>
      <c r="H563" s="406"/>
    </row>
    <row r="564" spans="1:255" s="124" customFormat="1" ht="27.9" customHeight="1">
      <c r="A564" s="155"/>
      <c r="B564" s="820" t="s">
        <v>824</v>
      </c>
      <c r="C564" s="729"/>
      <c r="D564" s="227">
        <v>0</v>
      </c>
      <c r="E564" s="212"/>
      <c r="F564" s="123"/>
      <c r="G564" s="123"/>
      <c r="H564" s="412" t="e">
        <f>IF('表紙（記入してください）'!$C$9="指定を受けていない","指定を受けていない","指定を受けている")</f>
        <v>#N/A</v>
      </c>
      <c r="I564" s="123"/>
      <c r="J564" s="123"/>
      <c r="K564" s="123"/>
      <c r="L564" s="123"/>
      <c r="M564" s="123"/>
      <c r="N564" s="123"/>
      <c r="O564" s="123"/>
      <c r="P564" s="123"/>
      <c r="Q564" s="123"/>
      <c r="R564" s="123"/>
      <c r="S564" s="123"/>
      <c r="T564" s="123"/>
      <c r="U564" s="123"/>
      <c r="V564" s="123"/>
      <c r="W564" s="123"/>
      <c r="X564" s="123"/>
      <c r="Y564" s="123"/>
      <c r="Z564" s="123"/>
      <c r="AA564" s="123"/>
      <c r="AB564" s="123"/>
      <c r="AC564" s="123"/>
      <c r="AD564" s="123"/>
      <c r="AE564" s="123"/>
      <c r="AF564" s="123"/>
      <c r="AG564" s="123"/>
      <c r="AH564" s="123"/>
      <c r="AI564" s="123"/>
      <c r="AJ564" s="123"/>
      <c r="AK564" s="123"/>
      <c r="AL564" s="123"/>
      <c r="AM564" s="123"/>
      <c r="AN564" s="123"/>
      <c r="AO564" s="123"/>
      <c r="AP564" s="123"/>
      <c r="AQ564" s="123"/>
      <c r="AR564" s="123"/>
      <c r="AS564" s="123"/>
      <c r="AT564" s="123"/>
      <c r="AU564" s="123"/>
      <c r="AV564" s="123"/>
      <c r="AW564" s="123"/>
      <c r="AX564" s="123"/>
      <c r="AY564" s="123"/>
      <c r="AZ564" s="123"/>
      <c r="BA564" s="123"/>
      <c r="BB564" s="123"/>
      <c r="BC564" s="123"/>
      <c r="BD564" s="123"/>
      <c r="BE564" s="123"/>
      <c r="BF564" s="123"/>
      <c r="BG564" s="123"/>
      <c r="BH564" s="123"/>
      <c r="BI564" s="123"/>
      <c r="BJ564" s="123"/>
      <c r="BK564" s="123"/>
      <c r="BL564" s="123"/>
      <c r="BM564" s="123"/>
      <c r="BN564" s="123"/>
      <c r="BO564" s="123"/>
      <c r="BP564" s="123"/>
      <c r="BQ564" s="123"/>
      <c r="BR564" s="123"/>
      <c r="BS564" s="123"/>
      <c r="BT564" s="123"/>
      <c r="BU564" s="123"/>
      <c r="BV564" s="123"/>
      <c r="BW564" s="123"/>
      <c r="BX564" s="123"/>
      <c r="BY564" s="123"/>
      <c r="BZ564" s="123"/>
      <c r="CA564" s="123"/>
      <c r="CB564" s="123"/>
      <c r="CC564" s="123"/>
      <c r="CD564" s="123"/>
      <c r="CE564" s="123"/>
      <c r="CF564" s="123"/>
      <c r="CG564" s="123"/>
      <c r="CH564" s="123"/>
      <c r="CI564" s="123"/>
      <c r="CJ564" s="123"/>
      <c r="CK564" s="123"/>
      <c r="CL564" s="123"/>
      <c r="CM564" s="123"/>
      <c r="CN564" s="123"/>
      <c r="CO564" s="123"/>
      <c r="CP564" s="123"/>
      <c r="CQ564" s="123"/>
      <c r="CR564" s="123"/>
      <c r="CS564" s="123"/>
      <c r="CT564" s="123"/>
      <c r="CU564" s="123"/>
      <c r="CV564" s="123"/>
      <c r="CW564" s="123"/>
      <c r="CX564" s="123"/>
      <c r="CY564" s="123"/>
      <c r="CZ564" s="123"/>
      <c r="DA564" s="123"/>
      <c r="DB564" s="123"/>
      <c r="DC564" s="123"/>
      <c r="DD564" s="123"/>
      <c r="DE564" s="123"/>
      <c r="DF564" s="123"/>
      <c r="DG564" s="123"/>
      <c r="DH564" s="123"/>
      <c r="DI564" s="123"/>
      <c r="DJ564" s="123"/>
      <c r="DK564" s="123"/>
      <c r="DL564" s="123"/>
      <c r="DM564" s="123"/>
      <c r="DN564" s="123"/>
      <c r="DO564" s="123"/>
      <c r="DP564" s="123"/>
      <c r="DQ564" s="123"/>
      <c r="DR564" s="123"/>
      <c r="DS564" s="123"/>
      <c r="DT564" s="123"/>
      <c r="DU564" s="123"/>
      <c r="DV564" s="123"/>
      <c r="DW564" s="123"/>
      <c r="DX564" s="123"/>
      <c r="DY564" s="123"/>
      <c r="DZ564" s="123"/>
      <c r="EA564" s="123"/>
      <c r="EB564" s="123"/>
      <c r="EC564" s="123"/>
      <c r="ED564" s="123"/>
      <c r="EE564" s="123"/>
      <c r="EF564" s="123"/>
      <c r="EG564" s="123"/>
      <c r="EH564" s="123"/>
      <c r="EI564" s="123"/>
      <c r="EJ564" s="123"/>
      <c r="EK564" s="123"/>
      <c r="EL564" s="123"/>
      <c r="EM564" s="123"/>
      <c r="EN564" s="123"/>
      <c r="EO564" s="123"/>
      <c r="EP564" s="123"/>
      <c r="EQ564" s="123"/>
      <c r="ER564" s="123"/>
      <c r="ES564" s="123"/>
      <c r="ET564" s="123"/>
      <c r="EU564" s="123"/>
      <c r="EV564" s="123"/>
      <c r="EW564" s="123"/>
      <c r="EX564" s="123"/>
      <c r="EY564" s="123"/>
      <c r="EZ564" s="123"/>
      <c r="FA564" s="123"/>
      <c r="FB564" s="123"/>
      <c r="FC564" s="123"/>
      <c r="FD564" s="123"/>
      <c r="FE564" s="123"/>
      <c r="FF564" s="123"/>
      <c r="FG564" s="123"/>
      <c r="FH564" s="123"/>
      <c r="FI564" s="123"/>
      <c r="FJ564" s="123"/>
      <c r="FK564" s="123"/>
      <c r="FL564" s="123"/>
      <c r="FM564" s="123"/>
      <c r="FN564" s="123"/>
      <c r="FO564" s="123"/>
      <c r="FP564" s="123"/>
      <c r="FQ564" s="123"/>
      <c r="FR564" s="123"/>
      <c r="FS564" s="123"/>
      <c r="FT564" s="123"/>
      <c r="FU564" s="123"/>
      <c r="FV564" s="123"/>
      <c r="FW564" s="123"/>
      <c r="FX564" s="123"/>
      <c r="FY564" s="123"/>
      <c r="FZ564" s="123"/>
      <c r="GA564" s="123"/>
      <c r="GB564" s="123"/>
      <c r="GC564" s="123"/>
      <c r="GD564" s="123"/>
      <c r="GE564" s="123"/>
      <c r="GF564" s="123"/>
      <c r="GG564" s="123"/>
      <c r="GH564" s="123"/>
      <c r="GI564" s="123"/>
      <c r="GJ564" s="123"/>
      <c r="GK564" s="123"/>
      <c r="GL564" s="123"/>
      <c r="GM564" s="123"/>
      <c r="GN564" s="123"/>
      <c r="GO564" s="123"/>
      <c r="GP564" s="123"/>
      <c r="GQ564" s="123"/>
      <c r="GR564" s="123"/>
      <c r="GS564" s="123"/>
      <c r="GT564" s="123"/>
      <c r="GU564" s="123"/>
      <c r="GV564" s="123"/>
      <c r="GW564" s="123"/>
      <c r="GX564" s="123"/>
      <c r="GY564" s="123"/>
      <c r="GZ564" s="123"/>
      <c r="HA564" s="123"/>
      <c r="HB564" s="123"/>
      <c r="HC564" s="123"/>
      <c r="HD564" s="123"/>
      <c r="HE564" s="123"/>
      <c r="HF564" s="123"/>
      <c r="HG564" s="123"/>
      <c r="HH564" s="123"/>
      <c r="HI564" s="123"/>
      <c r="HJ564" s="123"/>
      <c r="HK564" s="123"/>
      <c r="HL564" s="123"/>
      <c r="HM564" s="123"/>
      <c r="HN564" s="123"/>
      <c r="HO564" s="123"/>
      <c r="HP564" s="123"/>
      <c r="HQ564" s="123"/>
      <c r="HR564" s="123"/>
      <c r="HS564" s="123"/>
      <c r="HT564" s="123"/>
      <c r="HU564" s="123"/>
      <c r="HV564" s="123"/>
      <c r="HW564" s="123"/>
      <c r="HX564" s="123"/>
      <c r="HY564" s="123"/>
      <c r="HZ564" s="123"/>
      <c r="IA564" s="123"/>
      <c r="IB564" s="123"/>
      <c r="IC564" s="123"/>
      <c r="ID564" s="123"/>
      <c r="IE564" s="123"/>
      <c r="IF564" s="123"/>
      <c r="IG564" s="123"/>
      <c r="IH564" s="123"/>
      <c r="II564" s="123"/>
      <c r="IJ564" s="123"/>
      <c r="IK564" s="123"/>
      <c r="IL564" s="123"/>
      <c r="IM564" s="123"/>
      <c r="IN564" s="123"/>
      <c r="IO564" s="123"/>
      <c r="IP564" s="123"/>
      <c r="IQ564" s="123"/>
      <c r="IR564" s="123"/>
      <c r="IS564" s="123"/>
      <c r="IT564" s="123"/>
      <c r="IU564" s="123"/>
    </row>
    <row r="565" spans="1:255" s="124" customFormat="1" ht="27.9" customHeight="1">
      <c r="A565" s="155"/>
      <c r="B565" s="729" t="s">
        <v>674</v>
      </c>
      <c r="C565" s="729"/>
      <c r="D565" s="227"/>
      <c r="E565" s="370"/>
      <c r="F565" s="123"/>
      <c r="G565" s="123"/>
      <c r="H565" s="332"/>
      <c r="I565" s="123"/>
      <c r="J565" s="123"/>
      <c r="K565" s="123"/>
      <c r="L565" s="123"/>
      <c r="M565" s="123"/>
      <c r="N565" s="123"/>
      <c r="O565" s="123"/>
      <c r="P565" s="123"/>
      <c r="Q565" s="123"/>
      <c r="R565" s="123"/>
      <c r="S565" s="123"/>
      <c r="T565" s="123"/>
      <c r="U565" s="123"/>
      <c r="V565" s="123"/>
      <c r="W565" s="123"/>
      <c r="X565" s="123"/>
      <c r="Y565" s="123"/>
      <c r="Z565" s="123"/>
      <c r="AA565" s="123"/>
      <c r="AB565" s="123"/>
      <c r="AC565" s="123"/>
      <c r="AD565" s="123"/>
      <c r="AE565" s="123"/>
      <c r="AF565" s="123"/>
      <c r="AG565" s="123"/>
      <c r="AH565" s="123"/>
      <c r="AI565" s="123"/>
      <c r="AJ565" s="123"/>
      <c r="AK565" s="123"/>
      <c r="AL565" s="123"/>
      <c r="AM565" s="123"/>
      <c r="AN565" s="123"/>
      <c r="AO565" s="123"/>
      <c r="AP565" s="123"/>
      <c r="AQ565" s="123"/>
      <c r="AR565" s="123"/>
      <c r="AS565" s="123"/>
      <c r="AT565" s="123"/>
      <c r="AU565" s="123"/>
      <c r="AV565" s="123"/>
      <c r="AW565" s="123"/>
      <c r="AX565" s="123"/>
      <c r="AY565" s="123"/>
      <c r="AZ565" s="123"/>
      <c r="BA565" s="123"/>
      <c r="BB565" s="123"/>
      <c r="BC565" s="123"/>
      <c r="BD565" s="123"/>
      <c r="BE565" s="123"/>
      <c r="BF565" s="123"/>
      <c r="BG565" s="123"/>
      <c r="BH565" s="123"/>
      <c r="BI565" s="123"/>
      <c r="BJ565" s="123"/>
      <c r="BK565" s="123"/>
      <c r="BL565" s="123"/>
      <c r="BM565" s="123"/>
      <c r="BN565" s="123"/>
      <c r="BO565" s="123"/>
      <c r="BP565" s="123"/>
      <c r="BQ565" s="123"/>
      <c r="BR565" s="123"/>
      <c r="BS565" s="123"/>
      <c r="BT565" s="123"/>
      <c r="BU565" s="123"/>
      <c r="BV565" s="123"/>
      <c r="BW565" s="123"/>
      <c r="BX565" s="123"/>
      <c r="BY565" s="123"/>
      <c r="BZ565" s="123"/>
      <c r="CA565" s="123"/>
      <c r="CB565" s="123"/>
      <c r="CC565" s="123"/>
      <c r="CD565" s="123"/>
      <c r="CE565" s="123"/>
      <c r="CF565" s="123"/>
      <c r="CG565" s="123"/>
      <c r="CH565" s="123"/>
      <c r="CI565" s="123"/>
      <c r="CJ565" s="123"/>
      <c r="CK565" s="123"/>
      <c r="CL565" s="123"/>
      <c r="CM565" s="123"/>
      <c r="CN565" s="123"/>
      <c r="CO565" s="123"/>
      <c r="CP565" s="123"/>
      <c r="CQ565" s="123"/>
      <c r="CR565" s="123"/>
      <c r="CS565" s="123"/>
      <c r="CT565" s="123"/>
      <c r="CU565" s="123"/>
      <c r="CV565" s="123"/>
      <c r="CW565" s="123"/>
      <c r="CX565" s="123"/>
      <c r="CY565" s="123"/>
      <c r="CZ565" s="123"/>
      <c r="DA565" s="123"/>
      <c r="DB565" s="123"/>
      <c r="DC565" s="123"/>
      <c r="DD565" s="123"/>
      <c r="DE565" s="123"/>
      <c r="DF565" s="123"/>
      <c r="DG565" s="123"/>
      <c r="DH565" s="123"/>
      <c r="DI565" s="123"/>
      <c r="DJ565" s="123"/>
      <c r="DK565" s="123"/>
      <c r="DL565" s="123"/>
      <c r="DM565" s="123"/>
      <c r="DN565" s="123"/>
      <c r="DO565" s="123"/>
      <c r="DP565" s="123"/>
      <c r="DQ565" s="123"/>
      <c r="DR565" s="123"/>
      <c r="DS565" s="123"/>
      <c r="DT565" s="123"/>
      <c r="DU565" s="123"/>
      <c r="DV565" s="123"/>
      <c r="DW565" s="123"/>
      <c r="DX565" s="123"/>
      <c r="DY565" s="123"/>
      <c r="DZ565" s="123"/>
      <c r="EA565" s="123"/>
      <c r="EB565" s="123"/>
      <c r="EC565" s="123"/>
      <c r="ED565" s="123"/>
      <c r="EE565" s="123"/>
      <c r="EF565" s="123"/>
      <c r="EG565" s="123"/>
      <c r="EH565" s="123"/>
      <c r="EI565" s="123"/>
      <c r="EJ565" s="123"/>
      <c r="EK565" s="123"/>
      <c r="EL565" s="123"/>
      <c r="EM565" s="123"/>
      <c r="EN565" s="123"/>
      <c r="EO565" s="123"/>
      <c r="EP565" s="123"/>
      <c r="EQ565" s="123"/>
      <c r="ER565" s="123"/>
      <c r="ES565" s="123"/>
      <c r="ET565" s="123"/>
      <c r="EU565" s="123"/>
      <c r="EV565" s="123"/>
      <c r="EW565" s="123"/>
      <c r="EX565" s="123"/>
      <c r="EY565" s="123"/>
      <c r="EZ565" s="123"/>
      <c r="FA565" s="123"/>
      <c r="FB565" s="123"/>
      <c r="FC565" s="123"/>
      <c r="FD565" s="123"/>
      <c r="FE565" s="123"/>
      <c r="FF565" s="123"/>
      <c r="FG565" s="123"/>
      <c r="FH565" s="123"/>
      <c r="FI565" s="123"/>
      <c r="FJ565" s="123"/>
      <c r="FK565" s="123"/>
      <c r="FL565" s="123"/>
      <c r="FM565" s="123"/>
      <c r="FN565" s="123"/>
      <c r="FO565" s="123"/>
      <c r="FP565" s="123"/>
      <c r="FQ565" s="123"/>
      <c r="FR565" s="123"/>
      <c r="FS565" s="123"/>
      <c r="FT565" s="123"/>
      <c r="FU565" s="123"/>
      <c r="FV565" s="123"/>
      <c r="FW565" s="123"/>
      <c r="FX565" s="123"/>
      <c r="FY565" s="123"/>
      <c r="FZ565" s="123"/>
      <c r="GA565" s="123"/>
      <c r="GB565" s="123"/>
      <c r="GC565" s="123"/>
      <c r="GD565" s="123"/>
      <c r="GE565" s="123"/>
      <c r="GF565" s="123"/>
      <c r="GG565" s="123"/>
      <c r="GH565" s="123"/>
      <c r="GI565" s="123"/>
      <c r="GJ565" s="123"/>
      <c r="GK565" s="123"/>
      <c r="GL565" s="123"/>
      <c r="GM565" s="123"/>
      <c r="GN565" s="123"/>
      <c r="GO565" s="123"/>
      <c r="GP565" s="123"/>
      <c r="GQ565" s="123"/>
      <c r="GR565" s="123"/>
      <c r="GS565" s="123"/>
      <c r="GT565" s="123"/>
      <c r="GU565" s="123"/>
      <c r="GV565" s="123"/>
      <c r="GW565" s="123"/>
      <c r="GX565" s="123"/>
      <c r="GY565" s="123"/>
      <c r="GZ565" s="123"/>
      <c r="HA565" s="123"/>
      <c r="HB565" s="123"/>
      <c r="HC565" s="123"/>
      <c r="HD565" s="123"/>
      <c r="HE565" s="123"/>
      <c r="HF565" s="123"/>
      <c r="HG565" s="123"/>
      <c r="HH565" s="123"/>
      <c r="HI565" s="123"/>
      <c r="HJ565" s="123"/>
      <c r="HK565" s="123"/>
      <c r="HL565" s="123"/>
      <c r="HM565" s="123"/>
      <c r="HN565" s="123"/>
      <c r="HO565" s="123"/>
      <c r="HP565" s="123"/>
      <c r="HQ565" s="123"/>
      <c r="HR565" s="123"/>
      <c r="HS565" s="123"/>
      <c r="HT565" s="123"/>
      <c r="HU565" s="123"/>
      <c r="HV565" s="123"/>
      <c r="HW565" s="123"/>
      <c r="HX565" s="123"/>
      <c r="HY565" s="123"/>
      <c r="HZ565" s="123"/>
      <c r="IA565" s="123"/>
      <c r="IB565" s="123"/>
      <c r="IC565" s="123"/>
      <c r="ID565" s="123"/>
      <c r="IE565" s="123"/>
      <c r="IF565" s="123"/>
      <c r="IG565" s="123"/>
      <c r="IH565" s="123"/>
      <c r="II565" s="123"/>
      <c r="IJ565" s="123"/>
      <c r="IK565" s="123"/>
      <c r="IL565" s="123"/>
      <c r="IM565" s="123"/>
      <c r="IN565" s="123"/>
      <c r="IO565" s="123"/>
      <c r="IP565" s="123"/>
      <c r="IQ565" s="123"/>
      <c r="IR565" s="123"/>
      <c r="IS565" s="123"/>
      <c r="IT565" s="123"/>
      <c r="IU565" s="123"/>
    </row>
    <row r="566" spans="1:255" ht="18.75" customHeight="1">
      <c r="A566" s="91"/>
      <c r="B566" s="91"/>
      <c r="C566" s="104"/>
      <c r="D566" s="103"/>
      <c r="E566" s="304"/>
    </row>
    <row r="567" spans="1:255" ht="40.4" customHeight="1">
      <c r="A567" s="821" t="s">
        <v>2526</v>
      </c>
      <c r="B567" s="822"/>
      <c r="C567" s="822"/>
      <c r="D567" s="822"/>
      <c r="E567" s="822"/>
      <c r="H567" s="406"/>
    </row>
    <row r="568" spans="1:255" ht="71.25" customHeight="1" thickBot="1">
      <c r="A568" s="180"/>
      <c r="B568" s="736" t="s">
        <v>675</v>
      </c>
      <c r="C568" s="736"/>
      <c r="D568" s="736"/>
      <c r="E568" s="736"/>
    </row>
    <row r="569" spans="1:255" ht="33" customHeight="1">
      <c r="A569" s="91"/>
      <c r="B569" s="387" t="s">
        <v>837</v>
      </c>
      <c r="C569" s="441" t="s">
        <v>836</v>
      </c>
      <c r="D569" s="356"/>
      <c r="E569" s="371"/>
      <c r="H569" s="417" t="str">
        <f>IF($E$565&lt;$E569,"NG","OK")</f>
        <v>OK</v>
      </c>
      <c r="I569" s="123"/>
    </row>
    <row r="570" spans="1:255" ht="33" customHeight="1" thickBot="1">
      <c r="A570" s="91"/>
      <c r="B570" s="386" t="str">
        <f>IF(OR($E569&gt;$E$565,$E570&gt;$E569)," 【お確かめください】
・問34(1)ｂの利用者数より多くないか？
・うち数が、右上の枠(利用者数)以下か？","")</f>
        <v/>
      </c>
      <c r="C570" s="384" t="str">
        <f>IF($E$569,"上記のうち、併設施設を含むグループ
法人内事業所の利用者数を記入してください","")</f>
        <v/>
      </c>
      <c r="D570" s="357"/>
      <c r="E570" s="372"/>
      <c r="H570" s="417" t="str">
        <f>IF($E$570&gt;$E$569,"NG","OK")</f>
        <v>OK</v>
      </c>
    </row>
    <row r="571" spans="1:255" ht="31.75" customHeight="1">
      <c r="A571" s="91"/>
      <c r="B571" s="387" t="s">
        <v>843</v>
      </c>
      <c r="C571" s="358" t="s">
        <v>831</v>
      </c>
      <c r="D571" s="356"/>
      <c r="E571" s="371"/>
      <c r="H571" s="417" t="str">
        <f>IF($E$565&lt;$E571,"NG","OK")</f>
        <v>OK</v>
      </c>
    </row>
    <row r="572" spans="1:255" ht="31.75" customHeight="1" thickBot="1">
      <c r="A572" s="91"/>
      <c r="B572" s="386" t="str">
        <f>IF(OR($E571&gt;$E$565,$E572&gt;$E571)," 【お確かめください】
・問34(1)ｂの利用者数より多くないか？
・うち数が、右上の枠(利用者数)以下か？","")</f>
        <v/>
      </c>
      <c r="C572" s="384" t="str">
        <f>IF($E$571,"上記のうち、併設施設を含むグループ
法人内事務所の利用者数を記入してください","")</f>
        <v/>
      </c>
      <c r="D572" s="357"/>
      <c r="E572" s="383"/>
      <c r="H572" s="412" t="str">
        <f>IF($E$572&gt;$E$571,"NG","OK")</f>
        <v>OK</v>
      </c>
      <c r="I572" s="355"/>
    </row>
    <row r="573" spans="1:255" ht="31.75" customHeight="1">
      <c r="A573" s="91"/>
      <c r="B573" s="387" t="s">
        <v>844</v>
      </c>
      <c r="C573" s="358" t="s">
        <v>831</v>
      </c>
      <c r="D573" s="356"/>
      <c r="E573" s="371"/>
      <c r="H573" s="417" t="str">
        <f>IF($E$565&lt;$E573,"NG","OK")</f>
        <v>OK</v>
      </c>
      <c r="I573" s="355"/>
    </row>
    <row r="574" spans="1:255" ht="31.75" customHeight="1" thickBot="1">
      <c r="A574" s="91"/>
      <c r="B574" s="386" t="str">
        <f>IF(OR($E573&gt;$E$565,$E574&gt;$E573)," 【お確かめください】
・問34(1)ｂの利用者数より多くないか？
・うち数が、右上の枠(利用者数)以下か？","")</f>
        <v/>
      </c>
      <c r="C574" s="384" t="str">
        <f>IF($E$573,"上記のうち、併設施設を含むグループ
法人内事業所の利用者数を記入してください","")</f>
        <v/>
      </c>
      <c r="D574" s="357"/>
      <c r="E574" s="383"/>
      <c r="H574" s="412" t="str">
        <f>IF($E$574&gt;$E$573,"NG","OK")</f>
        <v>OK</v>
      </c>
    </row>
    <row r="575" spans="1:255" ht="31.75" customHeight="1">
      <c r="A575" s="91"/>
      <c r="B575" s="387" t="s">
        <v>845</v>
      </c>
      <c r="C575" s="358" t="s">
        <v>831</v>
      </c>
      <c r="D575" s="356"/>
      <c r="E575" s="371"/>
      <c r="H575" s="417" t="str">
        <f>IF($E$565&lt;$E575,"NG","OK")</f>
        <v>OK</v>
      </c>
    </row>
    <row r="576" spans="1:255" ht="31.75" customHeight="1" thickBot="1">
      <c r="A576" s="91"/>
      <c r="B576" s="386" t="str">
        <f>IF(OR($E575&gt;$E$565,$E576&gt;$E575)," 【お確かめください】
・問34(1)ｂの利用者数より多くないか？
・うち数が、右上の枠(利用者数)以下か？","")</f>
        <v/>
      </c>
      <c r="C576" s="385" t="str">
        <f>IF($E$575,"上記のうち、併設施設を含むグループ
法人内事業所の利用者数を記入してください","")</f>
        <v/>
      </c>
      <c r="D576" s="357"/>
      <c r="E576" s="373"/>
      <c r="H576" s="401" t="str">
        <f>IF($E$576&gt;$E$575,"NG","OK")</f>
        <v>OK</v>
      </c>
    </row>
    <row r="577" spans="1:8" ht="31.75" customHeight="1">
      <c r="A577" s="91"/>
      <c r="B577" s="387" t="s">
        <v>1737</v>
      </c>
      <c r="C577" s="358" t="s">
        <v>831</v>
      </c>
      <c r="D577" s="356"/>
      <c r="E577" s="371"/>
      <c r="H577" s="417" t="str">
        <f>IF($E$565&lt;$E577,"NG","OK")</f>
        <v>OK</v>
      </c>
    </row>
    <row r="578" spans="1:8" ht="31.75" customHeight="1" thickBot="1">
      <c r="A578" s="91"/>
      <c r="B578" s="386" t="str">
        <f>IF(OR($E577&gt;$E$565,$E578&gt;$E577)," 【お確かめください】
・問34(1)ｂの利用者数より多くないか？
・うち数が、右上の枠(利用者数)以下か？","")</f>
        <v/>
      </c>
      <c r="C578" s="385" t="str">
        <f>IF($E$577,"上記のうち、併設施設を含むグループ
法人内事業所の利用者数を記入してください","")</f>
        <v/>
      </c>
      <c r="D578" s="357"/>
      <c r="E578" s="373"/>
      <c r="H578" s="401" t="str">
        <f>IF($E$578&gt;$E$577,"NG","OK")</f>
        <v>OK</v>
      </c>
    </row>
    <row r="579" spans="1:8" ht="31.75" customHeight="1">
      <c r="A579" s="91"/>
      <c r="B579" s="387" t="s">
        <v>846</v>
      </c>
      <c r="C579" s="358" t="s">
        <v>831</v>
      </c>
      <c r="D579" s="356"/>
      <c r="E579" s="371"/>
      <c r="H579" s="417" t="str">
        <f>IF($E$565&lt;$E579,"NG","OK")</f>
        <v>OK</v>
      </c>
    </row>
    <row r="580" spans="1:8" ht="31.75" customHeight="1" thickBot="1">
      <c r="A580" s="91"/>
      <c r="B580" s="386" t="str">
        <f>IF(OR($E579&gt;$E$565,$E580&gt;$E579)," 【お確かめください】
・問34(1)ｂの利用者数より多くないか？
・うち数が、右上の枠(利用者数)以下か？","")</f>
        <v/>
      </c>
      <c r="C580" s="385" t="str">
        <f>IF($E$579,"上記のうち、併設施設を含むグループ
法人内事業所の利用者数を記入してください","")</f>
        <v/>
      </c>
      <c r="D580" s="357"/>
      <c r="E580" s="373"/>
      <c r="H580" s="401" t="str">
        <f>IF($E$580&gt;$E$579,"NG","OK")</f>
        <v>OK</v>
      </c>
    </row>
    <row r="581" spans="1:8" ht="31.75" customHeight="1">
      <c r="A581" s="91"/>
      <c r="B581" s="387" t="s">
        <v>847</v>
      </c>
      <c r="C581" s="358" t="s">
        <v>831</v>
      </c>
      <c r="D581" s="356"/>
      <c r="E581" s="371"/>
      <c r="H581" s="417" t="str">
        <f>IF($E$565&lt;$E581,"NG","OK")</f>
        <v>OK</v>
      </c>
    </row>
    <row r="582" spans="1:8" ht="31.75" customHeight="1" thickBot="1">
      <c r="A582" s="91"/>
      <c r="B582" s="386" t="str">
        <f>IF(OR($E581&gt;$E$565,$E582&gt;$E581)," 【お確かめください】
・問34(1)ｂの利用者数より多くないか？
・うち数が、右上の枠(利用者数)以下か？","")</f>
        <v/>
      </c>
      <c r="C582" s="385" t="str">
        <f>IF($E$581,"上記のうち、併設施設を含むグループ
法人内事業所の利用者数を記入してください","")</f>
        <v/>
      </c>
      <c r="D582" s="357"/>
      <c r="E582" s="373"/>
      <c r="H582" s="401" t="str">
        <f>IF($E$582&gt;$E$581,"NG","OK")</f>
        <v>OK</v>
      </c>
    </row>
    <row r="583" spans="1:8" ht="31.75" customHeight="1">
      <c r="A583" s="91"/>
      <c r="B583" s="387" t="s">
        <v>848</v>
      </c>
      <c r="C583" s="358" t="s">
        <v>831</v>
      </c>
      <c r="D583" s="356"/>
      <c r="E583" s="371"/>
      <c r="H583" s="417" t="str">
        <f>IF($E$565&lt;$E583,"NG","OK")</f>
        <v>OK</v>
      </c>
    </row>
    <row r="584" spans="1:8" ht="31.75" customHeight="1" thickBot="1">
      <c r="A584" s="91"/>
      <c r="B584" s="386" t="str">
        <f>IF(OR($E583&gt;$E$565,$E584&gt;$E583)," 【お確かめください】
・問34(1)ｂの利用者数より多くないか？
・うち数が、右上の枠(利用者数)以下か？","")</f>
        <v/>
      </c>
      <c r="C584" s="385" t="str">
        <f>IF($E$583,"上記のうち、併設施設を含むグループ
法人内事業所の利用者数を記入してください","")</f>
        <v/>
      </c>
      <c r="D584" s="357"/>
      <c r="E584" s="373"/>
      <c r="H584" s="401" t="str">
        <f>IF($E$584&gt;$E$583,"NG","OK")</f>
        <v>OK</v>
      </c>
    </row>
    <row r="585" spans="1:8" ht="31.75" customHeight="1">
      <c r="A585" s="91"/>
      <c r="B585" s="387" t="s">
        <v>1736</v>
      </c>
      <c r="C585" s="358" t="s">
        <v>831</v>
      </c>
      <c r="D585" s="356"/>
      <c r="E585" s="371"/>
      <c r="H585" s="417" t="str">
        <f>IF($E$565&lt;$E585,"NG","OK")</f>
        <v>OK</v>
      </c>
    </row>
    <row r="586" spans="1:8" ht="31.75" customHeight="1" thickBot="1">
      <c r="A586" s="91"/>
      <c r="B586" s="386" t="str">
        <f>IF(OR($E585&gt;$E$565,$E586&gt;$E585)," 【お確かめください】
・問34(1)ｂの利用者数より多くないか？
・うち数が、右上の枠(利用者数)以下か？","")</f>
        <v/>
      </c>
      <c r="C586" s="385" t="str">
        <f>IF($E$585,"上記のうち、併設施設を含むグループ
法人内事業所の利用者数を記入してください","")</f>
        <v/>
      </c>
      <c r="D586" s="357"/>
      <c r="E586" s="373"/>
      <c r="H586" s="401" t="str">
        <f>IF($E$586&gt;$E$585,"NG","OK")</f>
        <v>OK</v>
      </c>
    </row>
    <row r="587" spans="1:8" ht="31.75" customHeight="1" thickBot="1">
      <c r="A587" s="91"/>
      <c r="B587" s="388" t="s">
        <v>849</v>
      </c>
      <c r="C587" s="788"/>
      <c r="D587" s="789"/>
      <c r="E587" s="790"/>
      <c r="H587" s="401"/>
    </row>
    <row r="588" spans="1:8" ht="31.75" customHeight="1">
      <c r="A588" s="91"/>
      <c r="B588" s="351"/>
      <c r="C588" s="359" t="s">
        <v>831</v>
      </c>
      <c r="D588" s="360"/>
      <c r="E588" s="371"/>
      <c r="H588" s="417" t="str">
        <f>IF($E$565&lt;$E588,"NG","OK")</f>
        <v>OK</v>
      </c>
    </row>
    <row r="589" spans="1:8" ht="31.75" customHeight="1" thickBot="1">
      <c r="A589" s="91"/>
      <c r="B589" s="386" t="str">
        <f>IF(OR($E588&gt;$E$565,$E589&gt;$E588)," 【お確かめください】
・問34(1)ｂの利用者数より多くないか？
・うち数が、右上の枠(利用者数)以下か？","")</f>
        <v/>
      </c>
      <c r="C589" s="384" t="str">
        <f>IF($E$588,"上記のうち、併設施設を含むグループ
法人内事業所の利用者数を記入してください","")</f>
        <v/>
      </c>
      <c r="D589" s="357"/>
      <c r="E589" s="373"/>
      <c r="H589" s="401" t="str">
        <f>IF($E$589&gt;$E$588,"NG","OK")</f>
        <v>OK</v>
      </c>
    </row>
    <row r="590" spans="1:8" ht="31.75" customHeight="1" thickBot="1">
      <c r="A590" s="91"/>
      <c r="B590" s="388" t="s">
        <v>850</v>
      </c>
      <c r="C590" s="788"/>
      <c r="D590" s="789"/>
      <c r="E590" s="790"/>
      <c r="H590" s="401"/>
    </row>
    <row r="591" spans="1:8" ht="31.75" customHeight="1">
      <c r="A591" s="91"/>
      <c r="B591" s="351"/>
      <c r="C591" s="359" t="s">
        <v>831</v>
      </c>
      <c r="D591" s="361"/>
      <c r="E591" s="371"/>
      <c r="H591" s="417" t="str">
        <f>IF($E$565&lt;$E591,"NG","OK")</f>
        <v>OK</v>
      </c>
    </row>
    <row r="592" spans="1:8" ht="31.75" customHeight="1" thickBot="1">
      <c r="A592" s="91"/>
      <c r="B592" s="386" t="str">
        <f>IF(OR($E591&gt;$E$565,$E592&gt;$E591)," 【お確かめください】
・問34(1)ｂの利用者数より多くないか？
・うち数が、右上の枠(利用者数)以下か？","")</f>
        <v/>
      </c>
      <c r="C592" s="385" t="str">
        <f>IF($E$591,"上記のうち、併設施設を含むグループ
法人内事業所の利用者数を記入してください","")</f>
        <v/>
      </c>
      <c r="D592" s="362"/>
      <c r="E592" s="373"/>
      <c r="H592" s="401" t="str">
        <f>IF($E$592&gt;$E$591,"NG","OK")</f>
        <v>OK</v>
      </c>
    </row>
    <row r="593" spans="1:255" ht="31.75" customHeight="1" thickBot="1">
      <c r="A593" s="91"/>
      <c r="B593" s="388" t="s">
        <v>851</v>
      </c>
      <c r="C593" s="788"/>
      <c r="D593" s="789"/>
      <c r="E593" s="790"/>
      <c r="H593" s="401"/>
    </row>
    <row r="594" spans="1:255" ht="31.75" customHeight="1">
      <c r="A594" s="91"/>
      <c r="B594" s="351"/>
      <c r="C594" s="359" t="s">
        <v>831</v>
      </c>
      <c r="D594" s="361"/>
      <c r="E594" s="371"/>
      <c r="H594" s="417" t="str">
        <f>IF($E$565&lt;$E594,"NG","OK")</f>
        <v>OK</v>
      </c>
    </row>
    <row r="595" spans="1:255" ht="31.75" customHeight="1" thickBot="1">
      <c r="A595" s="91"/>
      <c r="B595" s="386" t="str">
        <f>IF(OR($E594&gt;$E$565,$E595&gt;$E594)," 【お確かめください】
・問34(1)ｂの利用者数より多くないか？
・うち数が、右上の枠(利用者数)以下か？","")</f>
        <v/>
      </c>
      <c r="C595" s="384" t="str">
        <f>IF(E594,"上記のうち、併設施設を含むグループ
法人内事業所の利用者数を記入してください","")</f>
        <v/>
      </c>
      <c r="D595" s="362"/>
      <c r="E595" s="373"/>
      <c r="H595" s="401" t="str">
        <f>IF($E$595&gt;$E$594,"NG","OK")</f>
        <v>OK</v>
      </c>
    </row>
    <row r="596" spans="1:255" ht="31.75" customHeight="1" thickBot="1">
      <c r="A596" s="91"/>
      <c r="B596" s="388" t="s">
        <v>852</v>
      </c>
      <c r="C596" s="788"/>
      <c r="D596" s="789"/>
      <c r="E596" s="790"/>
      <c r="H596" s="401"/>
    </row>
    <row r="597" spans="1:255" ht="31.75" customHeight="1">
      <c r="A597" s="91"/>
      <c r="B597" s="351"/>
      <c r="C597" s="359" t="s">
        <v>831</v>
      </c>
      <c r="D597" s="361"/>
      <c r="E597" s="371"/>
      <c r="H597" s="417" t="str">
        <f>IF($E$565&lt;$E597,"NG","OK")</f>
        <v>OK</v>
      </c>
    </row>
    <row r="598" spans="1:255" ht="31.75" customHeight="1" thickBot="1">
      <c r="A598" s="91"/>
      <c r="B598" s="386" t="str">
        <f>IF(OR($E597&gt;$E$565,$E598&gt;$E597)," 【お確かめください】
・問34(1)ｂの利用者数より多くないか？
・うち数が、右上の枠(利用者数)以下か？","")</f>
        <v/>
      </c>
      <c r="C598" s="385" t="str">
        <f>IF($E$597,"上記のうち、併設施設を含むグループ
法人内事業所の利用者数を記入してください","")</f>
        <v/>
      </c>
      <c r="D598" s="362"/>
      <c r="E598" s="373"/>
      <c r="H598" s="401" t="str">
        <f>IF($E$598&gt;$E$597,"NG","OK")</f>
        <v>OK</v>
      </c>
    </row>
    <row r="599" spans="1:255" ht="31.75" customHeight="1" thickBot="1">
      <c r="A599" s="91"/>
      <c r="B599" s="388" t="s">
        <v>853</v>
      </c>
      <c r="C599" s="788"/>
      <c r="D599" s="789"/>
      <c r="E599" s="790"/>
      <c r="H599" s="401"/>
    </row>
    <row r="600" spans="1:255" ht="31.75" customHeight="1">
      <c r="A600" s="91"/>
      <c r="B600" s="351"/>
      <c r="C600" s="359" t="s">
        <v>831</v>
      </c>
      <c r="D600" s="361"/>
      <c r="E600" s="371"/>
      <c r="H600" s="417" t="str">
        <f>IF($E$565&lt;$E600,"NG","OK")</f>
        <v>OK</v>
      </c>
    </row>
    <row r="601" spans="1:255" ht="31.75" customHeight="1" thickBot="1">
      <c r="A601" s="91"/>
      <c r="B601" s="386" t="str">
        <f>IF(OR($E600&gt;$E$565,$E601&gt;$E600)," 【お確かめください】
・問34(1)ｂの利用者数より多くないか？
・うち数が、右上の枠(利用者数)以下か？","")</f>
        <v/>
      </c>
      <c r="C601" s="385" t="str">
        <f>IF($E$600,"上記のうち、併設施設を含むグループ
法人内事業所の利用者数を記入してください","")</f>
        <v/>
      </c>
      <c r="D601" s="362"/>
      <c r="E601" s="373"/>
      <c r="H601" s="401" t="str">
        <f>IF($E$601&gt;$E$600,"NG","OK")</f>
        <v>OK</v>
      </c>
    </row>
    <row r="602" spans="1:255" ht="31.75" customHeight="1" thickBot="1">
      <c r="A602" s="91"/>
      <c r="B602" s="388" t="s">
        <v>854</v>
      </c>
      <c r="C602" s="788"/>
      <c r="D602" s="789"/>
      <c r="E602" s="790"/>
      <c r="H602" s="401"/>
    </row>
    <row r="603" spans="1:255" ht="31.75" customHeight="1">
      <c r="A603" s="91"/>
      <c r="B603" s="351"/>
      <c r="C603" s="359" t="s">
        <v>831</v>
      </c>
      <c r="D603" s="361"/>
      <c r="E603" s="371"/>
      <c r="H603" s="417" t="str">
        <f>IF($E$565&lt;$E603,"NG","OK")</f>
        <v>OK</v>
      </c>
    </row>
    <row r="604" spans="1:255" ht="31.75" customHeight="1" thickBot="1">
      <c r="A604" s="91"/>
      <c r="B604" s="386" t="str">
        <f>IF(OR($E603&gt;$E$565,$E604&gt;$E603)," 【お確かめください】
・問34(1)ｂの利用者数より多くないか？
・うち数が、右上の枠(利用者数)以下か？","")</f>
        <v/>
      </c>
      <c r="C604" s="385" t="str">
        <f>IF($E$603,"上記のうち、併設施設を含むグループ
法人内事業所の利用者数を記入してください","")</f>
        <v/>
      </c>
      <c r="D604" s="362">
        <v>24</v>
      </c>
      <c r="E604" s="373"/>
      <c r="H604" s="401" t="str">
        <f>IF($E$604&gt;$E$603,"NG","OK")</f>
        <v>OK</v>
      </c>
    </row>
    <row r="605" spans="1:255" ht="7.25" customHeight="1">
      <c r="A605" s="120"/>
      <c r="B605" s="352"/>
      <c r="C605" s="353"/>
      <c r="D605" s="352"/>
      <c r="E605" s="354"/>
      <c r="F605" s="119"/>
    </row>
    <row r="606" spans="1:255" s="172" customFormat="1" ht="30" customHeight="1">
      <c r="A606" s="753" t="s">
        <v>698</v>
      </c>
      <c r="B606" s="754"/>
      <c r="C606" s="754"/>
      <c r="D606" s="754"/>
      <c r="E606" s="755"/>
      <c r="F606" s="171"/>
      <c r="G606" s="171"/>
      <c r="H606" s="414"/>
      <c r="I606" s="171"/>
      <c r="J606" s="171"/>
      <c r="K606" s="171"/>
      <c r="L606" s="171"/>
      <c r="M606" s="171"/>
      <c r="N606" s="171"/>
      <c r="O606" s="171"/>
      <c r="P606" s="171"/>
      <c r="Q606" s="171"/>
      <c r="R606" s="171"/>
      <c r="S606" s="171"/>
      <c r="T606" s="171"/>
      <c r="U606" s="171"/>
      <c r="V606" s="171"/>
      <c r="W606" s="171"/>
      <c r="X606" s="171"/>
      <c r="Y606" s="171"/>
      <c r="Z606" s="171"/>
      <c r="AA606" s="171"/>
      <c r="AB606" s="171"/>
      <c r="AC606" s="171"/>
      <c r="AD606" s="171"/>
      <c r="AE606" s="171"/>
      <c r="AF606" s="171"/>
      <c r="AG606" s="171"/>
      <c r="AH606" s="171"/>
      <c r="AI606" s="171"/>
      <c r="AJ606" s="171"/>
      <c r="AK606" s="171"/>
      <c r="AL606" s="171"/>
      <c r="AM606" s="171"/>
      <c r="AN606" s="171"/>
      <c r="AO606" s="171"/>
      <c r="AP606" s="171"/>
      <c r="AQ606" s="171"/>
      <c r="AR606" s="171"/>
      <c r="AS606" s="171"/>
      <c r="AT606" s="171"/>
      <c r="AU606" s="171"/>
      <c r="AV606" s="171"/>
      <c r="AW606" s="171"/>
      <c r="AX606" s="171"/>
      <c r="AY606" s="171"/>
      <c r="AZ606" s="171"/>
      <c r="BA606" s="171"/>
      <c r="BB606" s="171"/>
      <c r="BC606" s="171"/>
      <c r="BD606" s="171"/>
      <c r="BE606" s="171"/>
      <c r="BF606" s="171"/>
      <c r="BG606" s="171"/>
      <c r="BH606" s="171"/>
      <c r="BI606" s="171"/>
      <c r="BJ606" s="171"/>
      <c r="BK606" s="171"/>
      <c r="BL606" s="171"/>
      <c r="BM606" s="171"/>
      <c r="BN606" s="171"/>
      <c r="BO606" s="171"/>
      <c r="BP606" s="171"/>
      <c r="BQ606" s="171"/>
      <c r="BR606" s="171"/>
      <c r="BS606" s="171"/>
      <c r="BT606" s="171"/>
      <c r="BU606" s="171"/>
      <c r="BV606" s="171"/>
      <c r="BW606" s="171"/>
      <c r="BX606" s="171"/>
      <c r="BY606" s="171"/>
      <c r="BZ606" s="171"/>
      <c r="CA606" s="171"/>
      <c r="CB606" s="171"/>
      <c r="CC606" s="171"/>
      <c r="CD606" s="171"/>
      <c r="CE606" s="171"/>
      <c r="CF606" s="171"/>
      <c r="CG606" s="171"/>
      <c r="CH606" s="171"/>
      <c r="CI606" s="171"/>
      <c r="CJ606" s="171"/>
      <c r="CK606" s="171"/>
      <c r="CL606" s="171"/>
      <c r="CM606" s="171"/>
      <c r="CN606" s="171"/>
      <c r="CO606" s="171"/>
      <c r="CP606" s="171"/>
      <c r="CQ606" s="171"/>
      <c r="CR606" s="171"/>
      <c r="CS606" s="171"/>
      <c r="CT606" s="171"/>
      <c r="CU606" s="171"/>
      <c r="CV606" s="171"/>
      <c r="CW606" s="171"/>
      <c r="CX606" s="171"/>
      <c r="CY606" s="171"/>
      <c r="CZ606" s="171"/>
      <c r="DA606" s="171"/>
      <c r="DB606" s="171"/>
      <c r="DC606" s="171"/>
      <c r="DD606" s="171"/>
      <c r="DE606" s="171"/>
      <c r="DF606" s="171"/>
      <c r="DG606" s="171"/>
      <c r="DH606" s="171"/>
      <c r="DI606" s="171"/>
      <c r="DJ606" s="171"/>
      <c r="DK606" s="171"/>
      <c r="DL606" s="171"/>
      <c r="DM606" s="171"/>
      <c r="DN606" s="171"/>
      <c r="DO606" s="171"/>
      <c r="DP606" s="171"/>
      <c r="DQ606" s="171"/>
      <c r="DR606" s="171"/>
      <c r="DS606" s="171"/>
      <c r="DT606" s="171"/>
      <c r="DU606" s="171"/>
      <c r="DV606" s="171"/>
      <c r="DW606" s="171"/>
      <c r="DX606" s="171"/>
      <c r="DY606" s="171"/>
      <c r="DZ606" s="171"/>
      <c r="EA606" s="171"/>
      <c r="EB606" s="171"/>
      <c r="EC606" s="171"/>
      <c r="ED606" s="171"/>
      <c r="EE606" s="171"/>
      <c r="EF606" s="171"/>
      <c r="EG606" s="171"/>
      <c r="EH606" s="171"/>
      <c r="EI606" s="171"/>
      <c r="EJ606" s="171"/>
      <c r="EK606" s="171"/>
      <c r="EL606" s="171"/>
      <c r="EM606" s="171"/>
      <c r="EN606" s="171"/>
      <c r="EO606" s="171"/>
      <c r="EP606" s="171"/>
      <c r="EQ606" s="171"/>
      <c r="ER606" s="171"/>
      <c r="ES606" s="171"/>
      <c r="ET606" s="171"/>
      <c r="EU606" s="171"/>
      <c r="EV606" s="171"/>
      <c r="EW606" s="171"/>
      <c r="EX606" s="171"/>
      <c r="EY606" s="171"/>
      <c r="EZ606" s="171"/>
      <c r="FA606" s="171"/>
      <c r="FB606" s="171"/>
      <c r="FC606" s="171"/>
      <c r="FD606" s="171"/>
      <c r="FE606" s="171"/>
      <c r="FF606" s="171"/>
      <c r="FG606" s="171"/>
      <c r="FH606" s="171"/>
      <c r="FI606" s="171"/>
      <c r="FJ606" s="171"/>
      <c r="FK606" s="171"/>
      <c r="FL606" s="171"/>
      <c r="FM606" s="171"/>
      <c r="FN606" s="171"/>
      <c r="FO606" s="171"/>
      <c r="FP606" s="171"/>
      <c r="FQ606" s="171"/>
      <c r="FR606" s="171"/>
      <c r="FS606" s="171"/>
      <c r="FT606" s="171"/>
      <c r="FU606" s="171"/>
      <c r="FV606" s="171"/>
      <c r="FW606" s="171"/>
      <c r="FX606" s="171"/>
      <c r="FY606" s="171"/>
      <c r="FZ606" s="171"/>
      <c r="GA606" s="171"/>
      <c r="GB606" s="171"/>
      <c r="GC606" s="171"/>
      <c r="GD606" s="171"/>
      <c r="GE606" s="171"/>
      <c r="GF606" s="171"/>
      <c r="GG606" s="171"/>
      <c r="GH606" s="171"/>
      <c r="GI606" s="171"/>
      <c r="GJ606" s="171"/>
      <c r="GK606" s="171"/>
      <c r="GL606" s="171"/>
      <c r="GM606" s="171"/>
      <c r="GN606" s="171"/>
      <c r="GO606" s="171"/>
      <c r="GP606" s="171"/>
      <c r="GQ606" s="171"/>
      <c r="GR606" s="171"/>
      <c r="GS606" s="171"/>
      <c r="GT606" s="171"/>
      <c r="GU606" s="171"/>
      <c r="GV606" s="171"/>
      <c r="GW606" s="171"/>
      <c r="GX606" s="171"/>
      <c r="GY606" s="171"/>
      <c r="GZ606" s="171"/>
      <c r="HA606" s="171"/>
      <c r="HB606" s="171"/>
      <c r="HC606" s="171"/>
      <c r="HD606" s="171"/>
      <c r="HE606" s="171"/>
      <c r="HF606" s="171"/>
      <c r="HG606" s="171"/>
      <c r="HH606" s="171"/>
      <c r="HI606" s="171"/>
      <c r="HJ606" s="171"/>
      <c r="HK606" s="171"/>
      <c r="HL606" s="171"/>
      <c r="HM606" s="171"/>
      <c r="HN606" s="171"/>
      <c r="HO606" s="171"/>
      <c r="HP606" s="171"/>
      <c r="HQ606" s="171"/>
      <c r="HR606" s="171"/>
      <c r="HS606" s="171"/>
      <c r="HT606" s="171"/>
      <c r="HU606" s="171"/>
      <c r="HV606" s="171"/>
      <c r="HW606" s="171"/>
      <c r="HX606" s="171"/>
      <c r="HY606" s="171"/>
      <c r="HZ606" s="171"/>
      <c r="IA606" s="171"/>
      <c r="IB606" s="171"/>
      <c r="IC606" s="171"/>
      <c r="ID606" s="171"/>
      <c r="IE606" s="171"/>
      <c r="IF606" s="171"/>
      <c r="IG606" s="171"/>
      <c r="IH606" s="171"/>
      <c r="II606" s="171"/>
      <c r="IJ606" s="171"/>
      <c r="IK606" s="171"/>
      <c r="IL606" s="171"/>
      <c r="IM606" s="171"/>
      <c r="IN606" s="171"/>
      <c r="IO606" s="171"/>
      <c r="IP606" s="171"/>
      <c r="IQ606" s="171"/>
      <c r="IR606" s="171"/>
      <c r="IS606" s="171"/>
      <c r="IT606" s="171"/>
      <c r="IU606" s="171"/>
    </row>
    <row r="607" spans="1:255" ht="12" customHeight="1">
      <c r="A607" s="84"/>
      <c r="B607" s="84"/>
      <c r="C607" s="85"/>
      <c r="D607" s="84"/>
      <c r="E607" s="86"/>
    </row>
    <row r="608" spans="1:255" ht="31.4" customHeight="1">
      <c r="A608" s="722" t="s">
        <v>676</v>
      </c>
      <c r="B608" s="732"/>
      <c r="C608" s="732"/>
      <c r="D608" s="732"/>
      <c r="E608" s="732"/>
    </row>
    <row r="609" spans="1:255" s="297" customFormat="1" ht="35" customHeight="1">
      <c r="A609" s="448"/>
      <c r="B609" s="819" t="s">
        <v>2536</v>
      </c>
      <c r="C609" s="819"/>
      <c r="D609" s="819"/>
      <c r="E609" s="819"/>
      <c r="F609" s="296"/>
      <c r="G609" s="296"/>
      <c r="H609" s="296"/>
      <c r="I609" s="296"/>
      <c r="J609" s="296"/>
      <c r="K609" s="296"/>
      <c r="L609" s="296"/>
      <c r="M609" s="296"/>
      <c r="N609" s="296"/>
      <c r="O609" s="296"/>
      <c r="P609" s="296"/>
      <c r="Q609" s="296"/>
      <c r="R609" s="296"/>
      <c r="S609" s="296"/>
      <c r="T609" s="296"/>
      <c r="U609" s="296"/>
      <c r="V609" s="296"/>
      <c r="W609" s="296"/>
      <c r="X609" s="296"/>
      <c r="Y609" s="296"/>
      <c r="Z609" s="296"/>
      <c r="AA609" s="296"/>
      <c r="AB609" s="296"/>
      <c r="AC609" s="296"/>
      <c r="AD609" s="296"/>
      <c r="AE609" s="296"/>
      <c r="AF609" s="296"/>
      <c r="AG609" s="296"/>
      <c r="AH609" s="296"/>
      <c r="AI609" s="296"/>
      <c r="AJ609" s="296"/>
      <c r="AK609" s="296"/>
      <c r="AL609" s="296"/>
      <c r="AM609" s="296"/>
      <c r="AN609" s="296"/>
      <c r="AO609" s="296"/>
      <c r="AP609" s="296"/>
      <c r="AQ609" s="296"/>
      <c r="AR609" s="296"/>
      <c r="AS609" s="296"/>
      <c r="AT609" s="296"/>
      <c r="AU609" s="296"/>
      <c r="AV609" s="296"/>
      <c r="AW609" s="296"/>
      <c r="AX609" s="296"/>
      <c r="AY609" s="296"/>
      <c r="AZ609" s="296"/>
      <c r="BA609" s="296"/>
      <c r="BB609" s="296"/>
      <c r="BC609" s="296"/>
      <c r="BD609" s="296"/>
      <c r="BE609" s="296"/>
      <c r="BF609" s="296"/>
      <c r="BG609" s="296"/>
      <c r="BH609" s="296"/>
      <c r="BI609" s="296"/>
      <c r="BJ609" s="296"/>
      <c r="BK609" s="296"/>
      <c r="BL609" s="296"/>
      <c r="BM609" s="296"/>
      <c r="BN609" s="296"/>
      <c r="BO609" s="296"/>
      <c r="BP609" s="296"/>
      <c r="BQ609" s="296"/>
      <c r="BR609" s="296"/>
      <c r="BS609" s="296"/>
      <c r="BT609" s="296"/>
      <c r="BU609" s="296"/>
      <c r="BV609" s="296"/>
      <c r="BW609" s="296"/>
      <c r="BX609" s="296"/>
      <c r="BY609" s="296"/>
      <c r="BZ609" s="296"/>
      <c r="CA609" s="296"/>
      <c r="CB609" s="296"/>
      <c r="CC609" s="296"/>
      <c r="CD609" s="296"/>
      <c r="CE609" s="296"/>
      <c r="CF609" s="296"/>
      <c r="CG609" s="296"/>
      <c r="CH609" s="296"/>
      <c r="CI609" s="296"/>
      <c r="CJ609" s="296"/>
      <c r="CK609" s="296"/>
      <c r="CL609" s="296"/>
      <c r="CM609" s="296"/>
      <c r="CN609" s="296"/>
      <c r="CO609" s="296"/>
      <c r="CP609" s="296"/>
      <c r="CQ609" s="296"/>
      <c r="CR609" s="296"/>
      <c r="CS609" s="296"/>
      <c r="CT609" s="296"/>
      <c r="CU609" s="296"/>
      <c r="CV609" s="296"/>
      <c r="CW609" s="296"/>
      <c r="CX609" s="296"/>
      <c r="CY609" s="296"/>
      <c r="CZ609" s="296"/>
      <c r="DA609" s="296"/>
      <c r="DB609" s="296"/>
      <c r="DC609" s="296"/>
      <c r="DD609" s="296"/>
      <c r="DE609" s="296"/>
      <c r="DF609" s="296"/>
      <c r="DG609" s="296"/>
      <c r="DH609" s="296"/>
      <c r="DI609" s="296"/>
      <c r="DJ609" s="296"/>
      <c r="DK609" s="296"/>
      <c r="DL609" s="296"/>
      <c r="DM609" s="296"/>
      <c r="DN609" s="296"/>
      <c r="DO609" s="296"/>
      <c r="DP609" s="296"/>
      <c r="DQ609" s="296"/>
      <c r="DR609" s="296"/>
      <c r="DS609" s="296"/>
      <c r="DT609" s="296"/>
      <c r="DU609" s="296"/>
      <c r="DV609" s="296"/>
      <c r="DW609" s="296"/>
      <c r="DX609" s="296"/>
      <c r="DY609" s="296"/>
      <c r="DZ609" s="296"/>
      <c r="EA609" s="296"/>
      <c r="EB609" s="296"/>
      <c r="EC609" s="296"/>
      <c r="ED609" s="296"/>
      <c r="EE609" s="296"/>
      <c r="EF609" s="296"/>
      <c r="EG609" s="296"/>
      <c r="EH609" s="296"/>
      <c r="EI609" s="296"/>
      <c r="EJ609" s="296"/>
      <c r="EK609" s="296"/>
      <c r="EL609" s="296"/>
      <c r="EM609" s="296"/>
      <c r="EN609" s="296"/>
      <c r="EO609" s="296"/>
      <c r="EP609" s="296"/>
      <c r="EQ609" s="296"/>
      <c r="ER609" s="296"/>
      <c r="ES609" s="296"/>
      <c r="ET609" s="296"/>
      <c r="EU609" s="296"/>
      <c r="EV609" s="296"/>
      <c r="EW609" s="296"/>
      <c r="EX609" s="296"/>
      <c r="EY609" s="296"/>
      <c r="EZ609" s="296"/>
      <c r="FA609" s="296"/>
      <c r="FB609" s="296"/>
      <c r="FC609" s="296"/>
      <c r="FD609" s="296"/>
      <c r="FE609" s="296"/>
      <c r="FF609" s="296"/>
      <c r="FG609" s="296"/>
      <c r="FH609" s="296"/>
      <c r="FI609" s="296"/>
      <c r="FJ609" s="296"/>
      <c r="FK609" s="296"/>
      <c r="FL609" s="296"/>
      <c r="FM609" s="296"/>
      <c r="FN609" s="296"/>
      <c r="FO609" s="296"/>
      <c r="FP609" s="296"/>
      <c r="FQ609" s="296"/>
      <c r="FR609" s="296"/>
      <c r="FS609" s="296"/>
      <c r="FT609" s="296"/>
      <c r="FU609" s="296"/>
      <c r="FV609" s="296"/>
      <c r="FW609" s="296"/>
      <c r="FX609" s="296"/>
      <c r="FY609" s="296"/>
      <c r="FZ609" s="296"/>
      <c r="GA609" s="296"/>
      <c r="GB609" s="296"/>
      <c r="GC609" s="296"/>
      <c r="GD609" s="296"/>
      <c r="GE609" s="296"/>
      <c r="GF609" s="296"/>
      <c r="GG609" s="296"/>
      <c r="GH609" s="296"/>
      <c r="GI609" s="296"/>
      <c r="GJ609" s="296"/>
      <c r="GK609" s="296"/>
      <c r="GL609" s="296"/>
      <c r="GM609" s="296"/>
      <c r="GN609" s="296"/>
      <c r="GO609" s="296"/>
      <c r="GP609" s="296"/>
      <c r="GQ609" s="296"/>
      <c r="GR609" s="296"/>
      <c r="GS609" s="296"/>
      <c r="GT609" s="296"/>
      <c r="GU609" s="296"/>
      <c r="GV609" s="296"/>
      <c r="GW609" s="296"/>
      <c r="GX609" s="296"/>
      <c r="GY609" s="296"/>
      <c r="GZ609" s="296"/>
      <c r="HA609" s="296"/>
      <c r="HB609" s="296"/>
      <c r="HC609" s="296"/>
      <c r="HD609" s="296"/>
      <c r="HE609" s="296"/>
      <c r="HF609" s="296"/>
      <c r="HG609" s="296"/>
      <c r="HH609" s="296"/>
      <c r="HI609" s="296"/>
      <c r="HJ609" s="296"/>
      <c r="HK609" s="296"/>
      <c r="HL609" s="296"/>
      <c r="HM609" s="296"/>
      <c r="HN609" s="296"/>
      <c r="HO609" s="296"/>
      <c r="HP609" s="296"/>
      <c r="HQ609" s="296"/>
      <c r="HR609" s="296"/>
      <c r="HS609" s="296"/>
      <c r="HT609" s="296"/>
      <c r="HU609" s="296"/>
      <c r="HV609" s="296"/>
      <c r="HW609" s="296"/>
      <c r="HX609" s="296"/>
      <c r="HY609" s="296"/>
      <c r="HZ609" s="296"/>
      <c r="IA609" s="296"/>
      <c r="IB609" s="296"/>
      <c r="IC609" s="296"/>
      <c r="ID609" s="296"/>
      <c r="IE609" s="296"/>
      <c r="IF609" s="296"/>
      <c r="IG609" s="296"/>
      <c r="IH609" s="296"/>
      <c r="II609" s="296"/>
      <c r="IJ609" s="296"/>
      <c r="IK609" s="296"/>
      <c r="IL609" s="296"/>
      <c r="IM609" s="296"/>
      <c r="IN609" s="296"/>
      <c r="IO609" s="296"/>
      <c r="IP609" s="296"/>
      <c r="IQ609" s="296"/>
      <c r="IR609" s="296"/>
      <c r="IS609" s="296"/>
      <c r="IT609" s="296"/>
      <c r="IU609" s="296"/>
    </row>
    <row r="610" spans="1:255" s="124" customFormat="1" ht="27" customHeight="1">
      <c r="A610" s="122"/>
      <c r="B610" s="787" t="s">
        <v>680</v>
      </c>
      <c r="C610" s="469" t="s">
        <v>678</v>
      </c>
      <c r="D610" s="179"/>
      <c r="E610" s="211"/>
      <c r="F610" s="123"/>
      <c r="G610" s="123"/>
      <c r="H610" s="401"/>
      <c r="I610" s="123"/>
      <c r="J610" s="123"/>
      <c r="K610" s="123"/>
      <c r="L610" s="123"/>
      <c r="M610" s="123"/>
      <c r="N610" s="123"/>
      <c r="O610" s="123"/>
      <c r="P610" s="123"/>
      <c r="Q610" s="123"/>
      <c r="R610" s="123"/>
      <c r="S610" s="123"/>
      <c r="T610" s="123"/>
      <c r="U610" s="123"/>
      <c r="V610" s="123"/>
      <c r="W610" s="123"/>
      <c r="X610" s="123"/>
      <c r="Y610" s="123"/>
      <c r="Z610" s="123"/>
      <c r="AA610" s="123"/>
      <c r="AB610" s="123"/>
      <c r="AC610" s="123"/>
      <c r="AD610" s="123"/>
      <c r="AE610" s="123"/>
      <c r="AF610" s="123"/>
      <c r="AG610" s="123"/>
      <c r="AH610" s="123"/>
      <c r="AI610" s="123"/>
      <c r="AJ610" s="123"/>
      <c r="AK610" s="123"/>
      <c r="AL610" s="123"/>
      <c r="AM610" s="123"/>
      <c r="AN610" s="123"/>
      <c r="AO610" s="123"/>
      <c r="AP610" s="123"/>
      <c r="AQ610" s="123"/>
      <c r="AR610" s="123"/>
      <c r="AS610" s="123"/>
      <c r="AT610" s="123"/>
      <c r="AU610" s="123"/>
      <c r="AV610" s="123"/>
      <c r="AW610" s="123"/>
      <c r="AX610" s="123"/>
      <c r="AY610" s="123"/>
      <c r="AZ610" s="123"/>
      <c r="BA610" s="123"/>
      <c r="BB610" s="123"/>
      <c r="BC610" s="123"/>
      <c r="BD610" s="123"/>
      <c r="BE610" s="123"/>
      <c r="BF610" s="123"/>
      <c r="BG610" s="123"/>
      <c r="BH610" s="123"/>
      <c r="BI610" s="123"/>
      <c r="BJ610" s="123"/>
      <c r="BK610" s="123"/>
      <c r="BL610" s="123"/>
      <c r="BM610" s="123"/>
      <c r="BN610" s="123"/>
      <c r="BO610" s="123"/>
      <c r="BP610" s="123"/>
      <c r="BQ610" s="123"/>
      <c r="BR610" s="123"/>
      <c r="BS610" s="123"/>
      <c r="BT610" s="123"/>
      <c r="BU610" s="123"/>
      <c r="BV610" s="123"/>
      <c r="BW610" s="123"/>
      <c r="BX610" s="123"/>
      <c r="BY610" s="123"/>
      <c r="BZ610" s="123"/>
      <c r="CA610" s="123"/>
      <c r="CB610" s="123"/>
      <c r="CC610" s="123"/>
      <c r="CD610" s="123"/>
      <c r="CE610" s="123"/>
      <c r="CF610" s="123"/>
      <c r="CG610" s="123"/>
      <c r="CH610" s="123"/>
      <c r="CI610" s="123"/>
      <c r="CJ610" s="123"/>
      <c r="CK610" s="123"/>
      <c r="CL610" s="123"/>
      <c r="CM610" s="123"/>
      <c r="CN610" s="123"/>
      <c r="CO610" s="123"/>
      <c r="CP610" s="123"/>
      <c r="CQ610" s="123"/>
      <c r="CR610" s="123"/>
      <c r="CS610" s="123"/>
      <c r="CT610" s="123"/>
      <c r="CU610" s="123"/>
      <c r="CV610" s="123"/>
      <c r="CW610" s="123"/>
      <c r="CX610" s="123"/>
      <c r="CY610" s="123"/>
      <c r="CZ610" s="123"/>
      <c r="DA610" s="123"/>
      <c r="DB610" s="123"/>
      <c r="DC610" s="123"/>
      <c r="DD610" s="123"/>
      <c r="DE610" s="123"/>
      <c r="DF610" s="123"/>
      <c r="DG610" s="123"/>
      <c r="DH610" s="123"/>
      <c r="DI610" s="123"/>
      <c r="DJ610" s="123"/>
      <c r="DK610" s="123"/>
      <c r="DL610" s="123"/>
      <c r="DM610" s="123"/>
      <c r="DN610" s="123"/>
      <c r="DO610" s="123"/>
      <c r="DP610" s="123"/>
      <c r="DQ610" s="123"/>
      <c r="DR610" s="123"/>
      <c r="DS610" s="123"/>
      <c r="DT610" s="123"/>
      <c r="DU610" s="123"/>
      <c r="DV610" s="123"/>
      <c r="DW610" s="123"/>
      <c r="DX610" s="123"/>
      <c r="DY610" s="123"/>
      <c r="DZ610" s="123"/>
      <c r="EA610" s="123"/>
      <c r="EB610" s="123"/>
      <c r="EC610" s="123"/>
      <c r="ED610" s="123"/>
      <c r="EE610" s="123"/>
      <c r="EF610" s="123"/>
      <c r="EG610" s="123"/>
      <c r="EH610" s="123"/>
      <c r="EI610" s="123"/>
      <c r="EJ610" s="123"/>
      <c r="EK610" s="123"/>
      <c r="EL610" s="123"/>
      <c r="EM610" s="123"/>
      <c r="EN610" s="123"/>
      <c r="EO610" s="123"/>
      <c r="EP610" s="123"/>
      <c r="EQ610" s="123"/>
      <c r="ER610" s="123"/>
      <c r="ES610" s="123"/>
      <c r="ET610" s="123"/>
      <c r="EU610" s="123"/>
      <c r="EV610" s="123"/>
      <c r="EW610" s="123"/>
      <c r="EX610" s="123"/>
      <c r="EY610" s="123"/>
      <c r="EZ610" s="123"/>
      <c r="FA610" s="123"/>
      <c r="FB610" s="123"/>
      <c r="FC610" s="123"/>
      <c r="FD610" s="123"/>
      <c r="FE610" s="123"/>
      <c r="FF610" s="123"/>
      <c r="FG610" s="123"/>
      <c r="FH610" s="123"/>
      <c r="FI610" s="123"/>
      <c r="FJ610" s="123"/>
      <c r="FK610" s="123"/>
      <c r="FL610" s="123"/>
      <c r="FM610" s="123"/>
      <c r="FN610" s="123"/>
      <c r="FO610" s="123"/>
      <c r="FP610" s="123"/>
      <c r="FQ610" s="123"/>
      <c r="FR610" s="123"/>
      <c r="FS610" s="123"/>
      <c r="FT610" s="123"/>
      <c r="FU610" s="123"/>
      <c r="FV610" s="123"/>
      <c r="FW610" s="123"/>
      <c r="FX610" s="123"/>
      <c r="FY610" s="123"/>
      <c r="FZ610" s="123"/>
      <c r="GA610" s="123"/>
      <c r="GB610" s="123"/>
      <c r="GC610" s="123"/>
      <c r="GD610" s="123"/>
      <c r="GE610" s="123"/>
      <c r="GF610" s="123"/>
      <c r="GG610" s="123"/>
      <c r="GH610" s="123"/>
      <c r="GI610" s="123"/>
      <c r="GJ610" s="123"/>
      <c r="GK610" s="123"/>
      <c r="GL610" s="123"/>
      <c r="GM610" s="123"/>
      <c r="GN610" s="123"/>
      <c r="GO610" s="123"/>
      <c r="GP610" s="123"/>
      <c r="GQ610" s="123"/>
      <c r="GR610" s="123"/>
      <c r="GS610" s="123"/>
      <c r="GT610" s="123"/>
      <c r="GU610" s="123"/>
      <c r="GV610" s="123"/>
      <c r="GW610" s="123"/>
      <c r="GX610" s="123"/>
      <c r="GY610" s="123"/>
      <c r="GZ610" s="123"/>
      <c r="HA610" s="123"/>
      <c r="HB610" s="123"/>
      <c r="HC610" s="123"/>
      <c r="HD610" s="123"/>
      <c r="HE610" s="123"/>
      <c r="HF610" s="123"/>
      <c r="HG610" s="123"/>
      <c r="HH610" s="123"/>
      <c r="HI610" s="123"/>
      <c r="HJ610" s="123"/>
      <c r="HK610" s="123"/>
      <c r="HL610" s="123"/>
      <c r="HM610" s="123"/>
      <c r="HN610" s="123"/>
      <c r="HO610" s="123"/>
      <c r="HP610" s="123"/>
      <c r="HQ610" s="123"/>
      <c r="HR610" s="123"/>
      <c r="HS610" s="123"/>
      <c r="HT610" s="123"/>
      <c r="HU610" s="123"/>
      <c r="HV610" s="123"/>
      <c r="HW610" s="123"/>
      <c r="HX610" s="123"/>
      <c r="HY610" s="123"/>
      <c r="HZ610" s="123"/>
      <c r="IA610" s="123"/>
      <c r="IB610" s="123"/>
      <c r="IC610" s="123"/>
      <c r="ID610" s="123"/>
      <c r="IE610" s="123"/>
      <c r="IF610" s="123"/>
      <c r="IG610" s="123"/>
      <c r="IH610" s="123"/>
      <c r="II610" s="123"/>
      <c r="IJ610" s="123"/>
      <c r="IK610" s="123"/>
      <c r="IL610" s="123"/>
      <c r="IM610" s="123"/>
      <c r="IN610" s="123"/>
      <c r="IO610" s="123"/>
      <c r="IP610" s="123"/>
      <c r="IQ610" s="123"/>
      <c r="IR610" s="123"/>
      <c r="IS610" s="123"/>
      <c r="IT610" s="123"/>
      <c r="IU610" s="123"/>
    </row>
    <row r="611" spans="1:255" s="124" customFormat="1" ht="27" customHeight="1">
      <c r="A611" s="128"/>
      <c r="B611" s="786"/>
      <c r="C611" s="224" t="s">
        <v>679</v>
      </c>
      <c r="D611" s="227"/>
      <c r="E611" s="212"/>
      <c r="F611" s="123"/>
      <c r="G611" s="123"/>
      <c r="H611" s="401"/>
      <c r="I611" s="123"/>
      <c r="J611" s="123"/>
      <c r="K611" s="123"/>
      <c r="L611" s="123"/>
      <c r="M611" s="123"/>
      <c r="N611" s="123"/>
      <c r="O611" s="123"/>
      <c r="P611" s="123"/>
      <c r="Q611" s="123"/>
      <c r="R611" s="123"/>
      <c r="S611" s="123"/>
      <c r="T611" s="123"/>
      <c r="U611" s="123"/>
      <c r="V611" s="123"/>
      <c r="W611" s="123"/>
      <c r="X611" s="123"/>
      <c r="Y611" s="123"/>
      <c r="Z611" s="123"/>
      <c r="AA611" s="123"/>
      <c r="AB611" s="123"/>
      <c r="AC611" s="123"/>
      <c r="AD611" s="123"/>
      <c r="AE611" s="123"/>
      <c r="AF611" s="123"/>
      <c r="AG611" s="123"/>
      <c r="AH611" s="123"/>
      <c r="AI611" s="123"/>
      <c r="AJ611" s="123"/>
      <c r="AK611" s="123"/>
      <c r="AL611" s="123"/>
      <c r="AM611" s="123"/>
      <c r="AN611" s="123"/>
      <c r="AO611" s="123"/>
      <c r="AP611" s="123"/>
      <c r="AQ611" s="123"/>
      <c r="AR611" s="123"/>
      <c r="AS611" s="123"/>
      <c r="AT611" s="123"/>
      <c r="AU611" s="123"/>
      <c r="AV611" s="123"/>
      <c r="AW611" s="123"/>
      <c r="AX611" s="123"/>
      <c r="AY611" s="123"/>
      <c r="AZ611" s="123"/>
      <c r="BA611" s="123"/>
      <c r="BB611" s="123"/>
      <c r="BC611" s="123"/>
      <c r="BD611" s="123"/>
      <c r="BE611" s="123"/>
      <c r="BF611" s="123"/>
      <c r="BG611" s="123"/>
      <c r="BH611" s="123"/>
      <c r="BI611" s="123"/>
      <c r="BJ611" s="123"/>
      <c r="BK611" s="123"/>
      <c r="BL611" s="123"/>
      <c r="BM611" s="123"/>
      <c r="BN611" s="123"/>
      <c r="BO611" s="123"/>
      <c r="BP611" s="123"/>
      <c r="BQ611" s="123"/>
      <c r="BR611" s="123"/>
      <c r="BS611" s="123"/>
      <c r="BT611" s="123"/>
      <c r="BU611" s="123"/>
      <c r="BV611" s="123"/>
      <c r="BW611" s="123"/>
      <c r="BX611" s="123"/>
      <c r="BY611" s="123"/>
      <c r="BZ611" s="123"/>
      <c r="CA611" s="123"/>
      <c r="CB611" s="123"/>
      <c r="CC611" s="123"/>
      <c r="CD611" s="123"/>
      <c r="CE611" s="123"/>
      <c r="CF611" s="123"/>
      <c r="CG611" s="123"/>
      <c r="CH611" s="123"/>
      <c r="CI611" s="123"/>
      <c r="CJ611" s="123"/>
      <c r="CK611" s="123"/>
      <c r="CL611" s="123"/>
      <c r="CM611" s="123"/>
      <c r="CN611" s="123"/>
      <c r="CO611" s="123"/>
      <c r="CP611" s="123"/>
      <c r="CQ611" s="123"/>
      <c r="CR611" s="123"/>
      <c r="CS611" s="123"/>
      <c r="CT611" s="123"/>
      <c r="CU611" s="123"/>
      <c r="CV611" s="123"/>
      <c r="CW611" s="123"/>
      <c r="CX611" s="123"/>
      <c r="CY611" s="123"/>
      <c r="CZ611" s="123"/>
      <c r="DA611" s="123"/>
      <c r="DB611" s="123"/>
      <c r="DC611" s="123"/>
      <c r="DD611" s="123"/>
      <c r="DE611" s="123"/>
      <c r="DF611" s="123"/>
      <c r="DG611" s="123"/>
      <c r="DH611" s="123"/>
      <c r="DI611" s="123"/>
      <c r="DJ611" s="123"/>
      <c r="DK611" s="123"/>
      <c r="DL611" s="123"/>
      <c r="DM611" s="123"/>
      <c r="DN611" s="123"/>
      <c r="DO611" s="123"/>
      <c r="DP611" s="123"/>
      <c r="DQ611" s="123"/>
      <c r="DR611" s="123"/>
      <c r="DS611" s="123"/>
      <c r="DT611" s="123"/>
      <c r="DU611" s="123"/>
      <c r="DV611" s="123"/>
      <c r="DW611" s="123"/>
      <c r="DX611" s="123"/>
      <c r="DY611" s="123"/>
      <c r="DZ611" s="123"/>
      <c r="EA611" s="123"/>
      <c r="EB611" s="123"/>
      <c r="EC611" s="123"/>
      <c r="ED611" s="123"/>
      <c r="EE611" s="123"/>
      <c r="EF611" s="123"/>
      <c r="EG611" s="123"/>
      <c r="EH611" s="123"/>
      <c r="EI611" s="123"/>
      <c r="EJ611" s="123"/>
      <c r="EK611" s="123"/>
      <c r="EL611" s="123"/>
      <c r="EM611" s="123"/>
      <c r="EN611" s="123"/>
      <c r="EO611" s="123"/>
      <c r="EP611" s="123"/>
      <c r="EQ611" s="123"/>
      <c r="ER611" s="123"/>
      <c r="ES611" s="123"/>
      <c r="ET611" s="123"/>
      <c r="EU611" s="123"/>
      <c r="EV611" s="123"/>
      <c r="EW611" s="123"/>
      <c r="EX611" s="123"/>
      <c r="EY611" s="123"/>
      <c r="EZ611" s="123"/>
      <c r="FA611" s="123"/>
      <c r="FB611" s="123"/>
      <c r="FC611" s="123"/>
      <c r="FD611" s="123"/>
      <c r="FE611" s="123"/>
      <c r="FF611" s="123"/>
      <c r="FG611" s="123"/>
      <c r="FH611" s="123"/>
      <c r="FI611" s="123"/>
      <c r="FJ611" s="123"/>
      <c r="FK611" s="123"/>
      <c r="FL611" s="123"/>
      <c r="FM611" s="123"/>
      <c r="FN611" s="123"/>
      <c r="FO611" s="123"/>
      <c r="FP611" s="123"/>
      <c r="FQ611" s="123"/>
      <c r="FR611" s="123"/>
      <c r="FS611" s="123"/>
      <c r="FT611" s="123"/>
      <c r="FU611" s="123"/>
      <c r="FV611" s="123"/>
      <c r="FW611" s="123"/>
      <c r="FX611" s="123"/>
      <c r="FY611" s="123"/>
      <c r="FZ611" s="123"/>
      <c r="GA611" s="123"/>
      <c r="GB611" s="123"/>
      <c r="GC611" s="123"/>
      <c r="GD611" s="123"/>
      <c r="GE611" s="123"/>
      <c r="GF611" s="123"/>
      <c r="GG611" s="123"/>
      <c r="GH611" s="123"/>
      <c r="GI611" s="123"/>
      <c r="GJ611" s="123"/>
      <c r="GK611" s="123"/>
      <c r="GL611" s="123"/>
      <c r="GM611" s="123"/>
      <c r="GN611" s="123"/>
      <c r="GO611" s="123"/>
      <c r="GP611" s="123"/>
      <c r="GQ611" s="123"/>
      <c r="GR611" s="123"/>
      <c r="GS611" s="123"/>
      <c r="GT611" s="123"/>
      <c r="GU611" s="123"/>
      <c r="GV611" s="123"/>
      <c r="GW611" s="123"/>
      <c r="GX611" s="123"/>
      <c r="GY611" s="123"/>
      <c r="GZ611" s="123"/>
      <c r="HA611" s="123"/>
      <c r="HB611" s="123"/>
      <c r="HC611" s="123"/>
      <c r="HD611" s="123"/>
      <c r="HE611" s="123"/>
      <c r="HF611" s="123"/>
      <c r="HG611" s="123"/>
      <c r="HH611" s="123"/>
      <c r="HI611" s="123"/>
      <c r="HJ611" s="123"/>
      <c r="HK611" s="123"/>
      <c r="HL611" s="123"/>
      <c r="HM611" s="123"/>
      <c r="HN611" s="123"/>
      <c r="HO611" s="123"/>
      <c r="HP611" s="123"/>
      <c r="HQ611" s="123"/>
      <c r="HR611" s="123"/>
      <c r="HS611" s="123"/>
      <c r="HT611" s="123"/>
      <c r="HU611" s="123"/>
      <c r="HV611" s="123"/>
      <c r="HW611" s="123"/>
      <c r="HX611" s="123"/>
      <c r="HY611" s="123"/>
      <c r="HZ611" s="123"/>
      <c r="IA611" s="123"/>
      <c r="IB611" s="123"/>
      <c r="IC611" s="123"/>
      <c r="ID611" s="123"/>
      <c r="IE611" s="123"/>
      <c r="IF611" s="123"/>
      <c r="IG611" s="123"/>
      <c r="IH611" s="123"/>
      <c r="II611" s="123"/>
      <c r="IJ611" s="123"/>
      <c r="IK611" s="123"/>
      <c r="IL611" s="123"/>
      <c r="IM611" s="123"/>
      <c r="IN611" s="123"/>
      <c r="IO611" s="123"/>
      <c r="IP611" s="123"/>
      <c r="IQ611" s="123"/>
      <c r="IR611" s="123"/>
      <c r="IS611" s="123"/>
      <c r="IT611" s="123"/>
      <c r="IU611" s="123"/>
    </row>
    <row r="612" spans="1:255" s="124" customFormat="1" ht="27" customHeight="1">
      <c r="A612" s="122"/>
      <c r="B612" s="786"/>
      <c r="C612" s="224" t="s">
        <v>686</v>
      </c>
      <c r="D612" s="227"/>
      <c r="E612" s="212"/>
      <c r="F612" s="123"/>
      <c r="G612" s="123"/>
      <c r="H612" s="401"/>
      <c r="I612" s="123"/>
      <c r="J612" s="123"/>
      <c r="K612" s="123"/>
      <c r="L612" s="123"/>
      <c r="M612" s="123"/>
      <c r="N612" s="123"/>
      <c r="O612" s="123"/>
      <c r="P612" s="123"/>
      <c r="Q612" s="123"/>
      <c r="R612" s="123"/>
      <c r="S612" s="123"/>
      <c r="T612" s="123"/>
      <c r="U612" s="123"/>
      <c r="V612" s="123"/>
      <c r="W612" s="123"/>
      <c r="X612" s="123"/>
      <c r="Y612" s="123"/>
      <c r="Z612" s="123"/>
      <c r="AA612" s="123"/>
      <c r="AB612" s="123"/>
      <c r="AC612" s="123"/>
      <c r="AD612" s="123"/>
      <c r="AE612" s="123"/>
      <c r="AF612" s="123"/>
      <c r="AG612" s="123"/>
      <c r="AH612" s="123"/>
      <c r="AI612" s="123"/>
      <c r="AJ612" s="123"/>
      <c r="AK612" s="123"/>
      <c r="AL612" s="123"/>
      <c r="AM612" s="123"/>
      <c r="AN612" s="123"/>
      <c r="AO612" s="123"/>
      <c r="AP612" s="123"/>
      <c r="AQ612" s="123"/>
      <c r="AR612" s="123"/>
      <c r="AS612" s="123"/>
      <c r="AT612" s="123"/>
      <c r="AU612" s="123"/>
      <c r="AV612" s="123"/>
      <c r="AW612" s="123"/>
      <c r="AX612" s="123"/>
      <c r="AY612" s="123"/>
      <c r="AZ612" s="123"/>
      <c r="BA612" s="123"/>
      <c r="BB612" s="123"/>
      <c r="BC612" s="123"/>
      <c r="BD612" s="123"/>
      <c r="BE612" s="123"/>
      <c r="BF612" s="123"/>
      <c r="BG612" s="123"/>
      <c r="BH612" s="123"/>
      <c r="BI612" s="123"/>
      <c r="BJ612" s="123"/>
      <c r="BK612" s="123"/>
      <c r="BL612" s="123"/>
      <c r="BM612" s="123"/>
      <c r="BN612" s="123"/>
      <c r="BO612" s="123"/>
      <c r="BP612" s="123"/>
      <c r="BQ612" s="123"/>
      <c r="BR612" s="123"/>
      <c r="BS612" s="123"/>
      <c r="BT612" s="123"/>
      <c r="BU612" s="123"/>
      <c r="BV612" s="123"/>
      <c r="BW612" s="123"/>
      <c r="BX612" s="123"/>
      <c r="BY612" s="123"/>
      <c r="BZ612" s="123"/>
      <c r="CA612" s="123"/>
      <c r="CB612" s="123"/>
      <c r="CC612" s="123"/>
      <c r="CD612" s="123"/>
      <c r="CE612" s="123"/>
      <c r="CF612" s="123"/>
      <c r="CG612" s="123"/>
      <c r="CH612" s="123"/>
      <c r="CI612" s="123"/>
      <c r="CJ612" s="123"/>
      <c r="CK612" s="123"/>
      <c r="CL612" s="123"/>
      <c r="CM612" s="123"/>
      <c r="CN612" s="123"/>
      <c r="CO612" s="123"/>
      <c r="CP612" s="123"/>
      <c r="CQ612" s="123"/>
      <c r="CR612" s="123"/>
      <c r="CS612" s="123"/>
      <c r="CT612" s="123"/>
      <c r="CU612" s="123"/>
      <c r="CV612" s="123"/>
      <c r="CW612" s="123"/>
      <c r="CX612" s="123"/>
      <c r="CY612" s="123"/>
      <c r="CZ612" s="123"/>
      <c r="DA612" s="123"/>
      <c r="DB612" s="123"/>
      <c r="DC612" s="123"/>
      <c r="DD612" s="123"/>
      <c r="DE612" s="123"/>
      <c r="DF612" s="123"/>
      <c r="DG612" s="123"/>
      <c r="DH612" s="123"/>
      <c r="DI612" s="123"/>
      <c r="DJ612" s="123"/>
      <c r="DK612" s="123"/>
      <c r="DL612" s="123"/>
      <c r="DM612" s="123"/>
      <c r="DN612" s="123"/>
      <c r="DO612" s="123"/>
      <c r="DP612" s="123"/>
      <c r="DQ612" s="123"/>
      <c r="DR612" s="123"/>
      <c r="DS612" s="123"/>
      <c r="DT612" s="123"/>
      <c r="DU612" s="123"/>
      <c r="DV612" s="123"/>
      <c r="DW612" s="123"/>
      <c r="DX612" s="123"/>
      <c r="DY612" s="123"/>
      <c r="DZ612" s="123"/>
      <c r="EA612" s="123"/>
      <c r="EB612" s="123"/>
      <c r="EC612" s="123"/>
      <c r="ED612" s="123"/>
      <c r="EE612" s="123"/>
      <c r="EF612" s="123"/>
      <c r="EG612" s="123"/>
      <c r="EH612" s="123"/>
      <c r="EI612" s="123"/>
      <c r="EJ612" s="123"/>
      <c r="EK612" s="123"/>
      <c r="EL612" s="123"/>
      <c r="EM612" s="123"/>
      <c r="EN612" s="123"/>
      <c r="EO612" s="123"/>
      <c r="EP612" s="123"/>
      <c r="EQ612" s="123"/>
      <c r="ER612" s="123"/>
      <c r="ES612" s="123"/>
      <c r="ET612" s="123"/>
      <c r="EU612" s="123"/>
      <c r="EV612" s="123"/>
      <c r="EW612" s="123"/>
      <c r="EX612" s="123"/>
      <c r="EY612" s="123"/>
      <c r="EZ612" s="123"/>
      <c r="FA612" s="123"/>
      <c r="FB612" s="123"/>
      <c r="FC612" s="123"/>
      <c r="FD612" s="123"/>
      <c r="FE612" s="123"/>
      <c r="FF612" s="123"/>
      <c r="FG612" s="123"/>
      <c r="FH612" s="123"/>
      <c r="FI612" s="123"/>
      <c r="FJ612" s="123"/>
      <c r="FK612" s="123"/>
      <c r="FL612" s="123"/>
      <c r="FM612" s="123"/>
      <c r="FN612" s="123"/>
      <c r="FO612" s="123"/>
      <c r="FP612" s="123"/>
      <c r="FQ612" s="123"/>
      <c r="FR612" s="123"/>
      <c r="FS612" s="123"/>
      <c r="FT612" s="123"/>
      <c r="FU612" s="123"/>
      <c r="FV612" s="123"/>
      <c r="FW612" s="123"/>
      <c r="FX612" s="123"/>
      <c r="FY612" s="123"/>
      <c r="FZ612" s="123"/>
      <c r="GA612" s="123"/>
      <c r="GB612" s="123"/>
      <c r="GC612" s="123"/>
      <c r="GD612" s="123"/>
      <c r="GE612" s="123"/>
      <c r="GF612" s="123"/>
      <c r="GG612" s="123"/>
      <c r="GH612" s="123"/>
      <c r="GI612" s="123"/>
      <c r="GJ612" s="123"/>
      <c r="GK612" s="123"/>
      <c r="GL612" s="123"/>
      <c r="GM612" s="123"/>
      <c r="GN612" s="123"/>
      <c r="GO612" s="123"/>
      <c r="GP612" s="123"/>
      <c r="GQ612" s="123"/>
      <c r="GR612" s="123"/>
      <c r="GS612" s="123"/>
      <c r="GT612" s="123"/>
      <c r="GU612" s="123"/>
      <c r="GV612" s="123"/>
      <c r="GW612" s="123"/>
      <c r="GX612" s="123"/>
      <c r="GY612" s="123"/>
      <c r="GZ612" s="123"/>
      <c r="HA612" s="123"/>
      <c r="HB612" s="123"/>
      <c r="HC612" s="123"/>
      <c r="HD612" s="123"/>
      <c r="HE612" s="123"/>
      <c r="HF612" s="123"/>
      <c r="HG612" s="123"/>
      <c r="HH612" s="123"/>
      <c r="HI612" s="123"/>
      <c r="HJ612" s="123"/>
      <c r="HK612" s="123"/>
      <c r="HL612" s="123"/>
      <c r="HM612" s="123"/>
      <c r="HN612" s="123"/>
      <c r="HO612" s="123"/>
      <c r="HP612" s="123"/>
      <c r="HQ612" s="123"/>
      <c r="HR612" s="123"/>
      <c r="HS612" s="123"/>
      <c r="HT612" s="123"/>
      <c r="HU612" s="123"/>
      <c r="HV612" s="123"/>
      <c r="HW612" s="123"/>
      <c r="HX612" s="123"/>
      <c r="HY612" s="123"/>
      <c r="HZ612" s="123"/>
      <c r="IA612" s="123"/>
      <c r="IB612" s="123"/>
      <c r="IC612" s="123"/>
      <c r="ID612" s="123"/>
      <c r="IE612" s="123"/>
      <c r="IF612" s="123"/>
      <c r="IG612" s="123"/>
      <c r="IH612" s="123"/>
      <c r="II612" s="123"/>
      <c r="IJ612" s="123"/>
      <c r="IK612" s="123"/>
      <c r="IL612" s="123"/>
      <c r="IM612" s="123"/>
      <c r="IN612" s="123"/>
      <c r="IO612" s="123"/>
      <c r="IP612" s="123"/>
      <c r="IQ612" s="123"/>
      <c r="IR612" s="123"/>
      <c r="IS612" s="123"/>
      <c r="IT612" s="123"/>
      <c r="IU612" s="123"/>
    </row>
    <row r="613" spans="1:255" s="124" customFormat="1" ht="27" customHeight="1">
      <c r="A613" s="122"/>
      <c r="B613" s="786"/>
      <c r="C613" s="224" t="s">
        <v>685</v>
      </c>
      <c r="D613" s="227"/>
      <c r="E613" s="212"/>
      <c r="F613" s="123"/>
      <c r="G613" s="123"/>
      <c r="H613" s="401"/>
      <c r="I613" s="123"/>
      <c r="J613" s="123"/>
      <c r="K613" s="123"/>
      <c r="L613" s="123"/>
      <c r="M613" s="123"/>
      <c r="N613" s="123"/>
      <c r="O613" s="123"/>
      <c r="P613" s="123"/>
      <c r="Q613" s="123"/>
      <c r="R613" s="123"/>
      <c r="S613" s="123"/>
      <c r="T613" s="123"/>
      <c r="U613" s="123"/>
      <c r="V613" s="123"/>
      <c r="W613" s="123"/>
      <c r="X613" s="123"/>
      <c r="Y613" s="123"/>
      <c r="Z613" s="123"/>
      <c r="AA613" s="123"/>
      <c r="AB613" s="123"/>
      <c r="AC613" s="123"/>
      <c r="AD613" s="123"/>
      <c r="AE613" s="123"/>
      <c r="AF613" s="123"/>
      <c r="AG613" s="123"/>
      <c r="AH613" s="123"/>
      <c r="AI613" s="123"/>
      <c r="AJ613" s="123"/>
      <c r="AK613" s="123"/>
      <c r="AL613" s="123"/>
      <c r="AM613" s="123"/>
      <c r="AN613" s="123"/>
      <c r="AO613" s="123"/>
      <c r="AP613" s="123"/>
      <c r="AQ613" s="123"/>
      <c r="AR613" s="123"/>
      <c r="AS613" s="123"/>
      <c r="AT613" s="123"/>
      <c r="AU613" s="123"/>
      <c r="AV613" s="123"/>
      <c r="AW613" s="123"/>
      <c r="AX613" s="123"/>
      <c r="AY613" s="123"/>
      <c r="AZ613" s="123"/>
      <c r="BA613" s="123"/>
      <c r="BB613" s="123"/>
      <c r="BC613" s="123"/>
      <c r="BD613" s="123"/>
      <c r="BE613" s="123"/>
      <c r="BF613" s="123"/>
      <c r="BG613" s="123"/>
      <c r="BH613" s="123"/>
      <c r="BI613" s="123"/>
      <c r="BJ613" s="123"/>
      <c r="BK613" s="123"/>
      <c r="BL613" s="123"/>
      <c r="BM613" s="123"/>
      <c r="BN613" s="123"/>
      <c r="BO613" s="123"/>
      <c r="BP613" s="123"/>
      <c r="BQ613" s="123"/>
      <c r="BR613" s="123"/>
      <c r="BS613" s="123"/>
      <c r="BT613" s="123"/>
      <c r="BU613" s="123"/>
      <c r="BV613" s="123"/>
      <c r="BW613" s="123"/>
      <c r="BX613" s="123"/>
      <c r="BY613" s="123"/>
      <c r="BZ613" s="123"/>
      <c r="CA613" s="123"/>
      <c r="CB613" s="123"/>
      <c r="CC613" s="123"/>
      <c r="CD613" s="123"/>
      <c r="CE613" s="123"/>
      <c r="CF613" s="123"/>
      <c r="CG613" s="123"/>
      <c r="CH613" s="123"/>
      <c r="CI613" s="123"/>
      <c r="CJ613" s="123"/>
      <c r="CK613" s="123"/>
      <c r="CL613" s="123"/>
      <c r="CM613" s="123"/>
      <c r="CN613" s="123"/>
      <c r="CO613" s="123"/>
      <c r="CP613" s="123"/>
      <c r="CQ613" s="123"/>
      <c r="CR613" s="123"/>
      <c r="CS613" s="123"/>
      <c r="CT613" s="123"/>
      <c r="CU613" s="123"/>
      <c r="CV613" s="123"/>
      <c r="CW613" s="123"/>
      <c r="CX613" s="123"/>
      <c r="CY613" s="123"/>
      <c r="CZ613" s="123"/>
      <c r="DA613" s="123"/>
      <c r="DB613" s="123"/>
      <c r="DC613" s="123"/>
      <c r="DD613" s="123"/>
      <c r="DE613" s="123"/>
      <c r="DF613" s="123"/>
      <c r="DG613" s="123"/>
      <c r="DH613" s="123"/>
      <c r="DI613" s="123"/>
      <c r="DJ613" s="123"/>
      <c r="DK613" s="123"/>
      <c r="DL613" s="123"/>
      <c r="DM613" s="123"/>
      <c r="DN613" s="123"/>
      <c r="DO613" s="123"/>
      <c r="DP613" s="123"/>
      <c r="DQ613" s="123"/>
      <c r="DR613" s="123"/>
      <c r="DS613" s="123"/>
      <c r="DT613" s="123"/>
      <c r="DU613" s="123"/>
      <c r="DV613" s="123"/>
      <c r="DW613" s="123"/>
      <c r="DX613" s="123"/>
      <c r="DY613" s="123"/>
      <c r="DZ613" s="123"/>
      <c r="EA613" s="123"/>
      <c r="EB613" s="123"/>
      <c r="EC613" s="123"/>
      <c r="ED613" s="123"/>
      <c r="EE613" s="123"/>
      <c r="EF613" s="123"/>
      <c r="EG613" s="123"/>
      <c r="EH613" s="123"/>
      <c r="EI613" s="123"/>
      <c r="EJ613" s="123"/>
      <c r="EK613" s="123"/>
      <c r="EL613" s="123"/>
      <c r="EM613" s="123"/>
      <c r="EN613" s="123"/>
      <c r="EO613" s="123"/>
      <c r="EP613" s="123"/>
      <c r="EQ613" s="123"/>
      <c r="ER613" s="123"/>
      <c r="ES613" s="123"/>
      <c r="ET613" s="123"/>
      <c r="EU613" s="123"/>
      <c r="EV613" s="123"/>
      <c r="EW613" s="123"/>
      <c r="EX613" s="123"/>
      <c r="EY613" s="123"/>
      <c r="EZ613" s="123"/>
      <c r="FA613" s="123"/>
      <c r="FB613" s="123"/>
      <c r="FC613" s="123"/>
      <c r="FD613" s="123"/>
      <c r="FE613" s="123"/>
      <c r="FF613" s="123"/>
      <c r="FG613" s="123"/>
      <c r="FH613" s="123"/>
      <c r="FI613" s="123"/>
      <c r="FJ613" s="123"/>
      <c r="FK613" s="123"/>
      <c r="FL613" s="123"/>
      <c r="FM613" s="123"/>
      <c r="FN613" s="123"/>
      <c r="FO613" s="123"/>
      <c r="FP613" s="123"/>
      <c r="FQ613" s="123"/>
      <c r="FR613" s="123"/>
      <c r="FS613" s="123"/>
      <c r="FT613" s="123"/>
      <c r="FU613" s="123"/>
      <c r="FV613" s="123"/>
      <c r="FW613" s="123"/>
      <c r="FX613" s="123"/>
      <c r="FY613" s="123"/>
      <c r="FZ613" s="123"/>
      <c r="GA613" s="123"/>
      <c r="GB613" s="123"/>
      <c r="GC613" s="123"/>
      <c r="GD613" s="123"/>
      <c r="GE613" s="123"/>
      <c r="GF613" s="123"/>
      <c r="GG613" s="123"/>
      <c r="GH613" s="123"/>
      <c r="GI613" s="123"/>
      <c r="GJ613" s="123"/>
      <c r="GK613" s="123"/>
      <c r="GL613" s="123"/>
      <c r="GM613" s="123"/>
      <c r="GN613" s="123"/>
      <c r="GO613" s="123"/>
      <c r="GP613" s="123"/>
      <c r="GQ613" s="123"/>
      <c r="GR613" s="123"/>
      <c r="GS613" s="123"/>
      <c r="GT613" s="123"/>
      <c r="GU613" s="123"/>
      <c r="GV613" s="123"/>
      <c r="GW613" s="123"/>
      <c r="GX613" s="123"/>
      <c r="GY613" s="123"/>
      <c r="GZ613" s="123"/>
      <c r="HA613" s="123"/>
      <c r="HB613" s="123"/>
      <c r="HC613" s="123"/>
      <c r="HD613" s="123"/>
      <c r="HE613" s="123"/>
      <c r="HF613" s="123"/>
      <c r="HG613" s="123"/>
      <c r="HH613" s="123"/>
      <c r="HI613" s="123"/>
      <c r="HJ613" s="123"/>
      <c r="HK613" s="123"/>
      <c r="HL613" s="123"/>
      <c r="HM613" s="123"/>
      <c r="HN613" s="123"/>
      <c r="HO613" s="123"/>
      <c r="HP613" s="123"/>
      <c r="HQ613" s="123"/>
      <c r="HR613" s="123"/>
      <c r="HS613" s="123"/>
      <c r="HT613" s="123"/>
      <c r="HU613" s="123"/>
      <c r="HV613" s="123"/>
      <c r="HW613" s="123"/>
      <c r="HX613" s="123"/>
      <c r="HY613" s="123"/>
      <c r="HZ613" s="123"/>
      <c r="IA613" s="123"/>
      <c r="IB613" s="123"/>
      <c r="IC613" s="123"/>
      <c r="ID613" s="123"/>
      <c r="IE613" s="123"/>
      <c r="IF613" s="123"/>
      <c r="IG613" s="123"/>
      <c r="IH613" s="123"/>
      <c r="II613" s="123"/>
      <c r="IJ613" s="123"/>
      <c r="IK613" s="123"/>
      <c r="IL613" s="123"/>
      <c r="IM613" s="123"/>
      <c r="IN613" s="123"/>
      <c r="IO613" s="123"/>
      <c r="IP613" s="123"/>
      <c r="IQ613" s="123"/>
      <c r="IR613" s="123"/>
      <c r="IS613" s="123"/>
      <c r="IT613" s="123"/>
      <c r="IU613" s="123"/>
    </row>
    <row r="614" spans="1:255" s="124" customFormat="1" ht="27" customHeight="1">
      <c r="A614" s="122"/>
      <c r="B614" s="786"/>
      <c r="C614" s="224" t="s">
        <v>687</v>
      </c>
      <c r="D614" s="227"/>
      <c r="E614" s="212"/>
      <c r="F614" s="123"/>
      <c r="G614" s="123"/>
      <c r="H614" s="401"/>
      <c r="I614" s="123"/>
      <c r="J614" s="123"/>
      <c r="K614" s="123"/>
      <c r="L614" s="123"/>
      <c r="M614" s="123"/>
      <c r="N614" s="123"/>
      <c r="O614" s="123"/>
      <c r="P614" s="123"/>
      <c r="Q614" s="123"/>
      <c r="R614" s="123"/>
      <c r="S614" s="123"/>
      <c r="T614" s="123"/>
      <c r="U614" s="123"/>
      <c r="V614" s="123"/>
      <c r="W614" s="123"/>
      <c r="X614" s="123"/>
      <c r="Y614" s="123"/>
      <c r="Z614" s="123"/>
      <c r="AA614" s="123"/>
      <c r="AB614" s="123"/>
      <c r="AC614" s="123"/>
      <c r="AD614" s="123"/>
      <c r="AE614" s="123"/>
      <c r="AF614" s="123"/>
      <c r="AG614" s="123"/>
      <c r="AH614" s="123"/>
      <c r="AI614" s="123"/>
      <c r="AJ614" s="123"/>
      <c r="AK614" s="123"/>
      <c r="AL614" s="123"/>
      <c r="AM614" s="123"/>
      <c r="AN614" s="123"/>
      <c r="AO614" s="123"/>
      <c r="AP614" s="123"/>
      <c r="AQ614" s="123"/>
      <c r="AR614" s="123"/>
      <c r="AS614" s="123"/>
      <c r="AT614" s="123"/>
      <c r="AU614" s="123"/>
      <c r="AV614" s="123"/>
      <c r="AW614" s="123"/>
      <c r="AX614" s="123"/>
      <c r="AY614" s="123"/>
      <c r="AZ614" s="123"/>
      <c r="BA614" s="123"/>
      <c r="BB614" s="123"/>
      <c r="BC614" s="123"/>
      <c r="BD614" s="123"/>
      <c r="BE614" s="123"/>
      <c r="BF614" s="123"/>
      <c r="BG614" s="123"/>
      <c r="BH614" s="123"/>
      <c r="BI614" s="123"/>
      <c r="BJ614" s="123"/>
      <c r="BK614" s="123"/>
      <c r="BL614" s="123"/>
      <c r="BM614" s="123"/>
      <c r="BN614" s="123"/>
      <c r="BO614" s="123"/>
      <c r="BP614" s="123"/>
      <c r="BQ614" s="123"/>
      <c r="BR614" s="123"/>
      <c r="BS614" s="123"/>
      <c r="BT614" s="123"/>
      <c r="BU614" s="123"/>
      <c r="BV614" s="123"/>
      <c r="BW614" s="123"/>
      <c r="BX614" s="123"/>
      <c r="BY614" s="123"/>
      <c r="BZ614" s="123"/>
      <c r="CA614" s="123"/>
      <c r="CB614" s="123"/>
      <c r="CC614" s="123"/>
      <c r="CD614" s="123"/>
      <c r="CE614" s="123"/>
      <c r="CF614" s="123"/>
      <c r="CG614" s="123"/>
      <c r="CH614" s="123"/>
      <c r="CI614" s="123"/>
      <c r="CJ614" s="123"/>
      <c r="CK614" s="123"/>
      <c r="CL614" s="123"/>
      <c r="CM614" s="123"/>
      <c r="CN614" s="123"/>
      <c r="CO614" s="123"/>
      <c r="CP614" s="123"/>
      <c r="CQ614" s="123"/>
      <c r="CR614" s="123"/>
      <c r="CS614" s="123"/>
      <c r="CT614" s="123"/>
      <c r="CU614" s="123"/>
      <c r="CV614" s="123"/>
      <c r="CW614" s="123"/>
      <c r="CX614" s="123"/>
      <c r="CY614" s="123"/>
      <c r="CZ614" s="123"/>
      <c r="DA614" s="123"/>
      <c r="DB614" s="123"/>
      <c r="DC614" s="123"/>
      <c r="DD614" s="123"/>
      <c r="DE614" s="123"/>
      <c r="DF614" s="123"/>
      <c r="DG614" s="123"/>
      <c r="DH614" s="123"/>
      <c r="DI614" s="123"/>
      <c r="DJ614" s="123"/>
      <c r="DK614" s="123"/>
      <c r="DL614" s="123"/>
      <c r="DM614" s="123"/>
      <c r="DN614" s="123"/>
      <c r="DO614" s="123"/>
      <c r="DP614" s="123"/>
      <c r="DQ614" s="123"/>
      <c r="DR614" s="123"/>
      <c r="DS614" s="123"/>
      <c r="DT614" s="123"/>
      <c r="DU614" s="123"/>
      <c r="DV614" s="123"/>
      <c r="DW614" s="123"/>
      <c r="DX614" s="123"/>
      <c r="DY614" s="123"/>
      <c r="DZ614" s="123"/>
      <c r="EA614" s="123"/>
      <c r="EB614" s="123"/>
      <c r="EC614" s="123"/>
      <c r="ED614" s="123"/>
      <c r="EE614" s="123"/>
      <c r="EF614" s="123"/>
      <c r="EG614" s="123"/>
      <c r="EH614" s="123"/>
      <c r="EI614" s="123"/>
      <c r="EJ614" s="123"/>
      <c r="EK614" s="123"/>
      <c r="EL614" s="123"/>
      <c r="EM614" s="123"/>
      <c r="EN614" s="123"/>
      <c r="EO614" s="123"/>
      <c r="EP614" s="123"/>
      <c r="EQ614" s="123"/>
      <c r="ER614" s="123"/>
      <c r="ES614" s="123"/>
      <c r="ET614" s="123"/>
      <c r="EU614" s="123"/>
      <c r="EV614" s="123"/>
      <c r="EW614" s="123"/>
      <c r="EX614" s="123"/>
      <c r="EY614" s="123"/>
      <c r="EZ614" s="123"/>
      <c r="FA614" s="123"/>
      <c r="FB614" s="123"/>
      <c r="FC614" s="123"/>
      <c r="FD614" s="123"/>
      <c r="FE614" s="123"/>
      <c r="FF614" s="123"/>
      <c r="FG614" s="123"/>
      <c r="FH614" s="123"/>
      <c r="FI614" s="123"/>
      <c r="FJ614" s="123"/>
      <c r="FK614" s="123"/>
      <c r="FL614" s="123"/>
      <c r="FM614" s="123"/>
      <c r="FN614" s="123"/>
      <c r="FO614" s="123"/>
      <c r="FP614" s="123"/>
      <c r="FQ614" s="123"/>
      <c r="FR614" s="123"/>
      <c r="FS614" s="123"/>
      <c r="FT614" s="123"/>
      <c r="FU614" s="123"/>
      <c r="FV614" s="123"/>
      <c r="FW614" s="123"/>
      <c r="FX614" s="123"/>
      <c r="FY614" s="123"/>
      <c r="FZ614" s="123"/>
      <c r="GA614" s="123"/>
      <c r="GB614" s="123"/>
      <c r="GC614" s="123"/>
      <c r="GD614" s="123"/>
      <c r="GE614" s="123"/>
      <c r="GF614" s="123"/>
      <c r="GG614" s="123"/>
      <c r="GH614" s="123"/>
      <c r="GI614" s="123"/>
      <c r="GJ614" s="123"/>
      <c r="GK614" s="123"/>
      <c r="GL614" s="123"/>
      <c r="GM614" s="123"/>
      <c r="GN614" s="123"/>
      <c r="GO614" s="123"/>
      <c r="GP614" s="123"/>
      <c r="GQ614" s="123"/>
      <c r="GR614" s="123"/>
      <c r="GS614" s="123"/>
      <c r="GT614" s="123"/>
      <c r="GU614" s="123"/>
      <c r="GV614" s="123"/>
      <c r="GW614" s="123"/>
      <c r="GX614" s="123"/>
      <c r="GY614" s="123"/>
      <c r="GZ614" s="123"/>
      <c r="HA614" s="123"/>
      <c r="HB614" s="123"/>
      <c r="HC614" s="123"/>
      <c r="HD614" s="123"/>
      <c r="HE614" s="123"/>
      <c r="HF614" s="123"/>
      <c r="HG614" s="123"/>
      <c r="HH614" s="123"/>
      <c r="HI614" s="123"/>
      <c r="HJ614" s="123"/>
      <c r="HK614" s="123"/>
      <c r="HL614" s="123"/>
      <c r="HM614" s="123"/>
      <c r="HN614" s="123"/>
      <c r="HO614" s="123"/>
      <c r="HP614" s="123"/>
      <c r="HQ614" s="123"/>
      <c r="HR614" s="123"/>
      <c r="HS614" s="123"/>
      <c r="HT614" s="123"/>
      <c r="HU614" s="123"/>
      <c r="HV614" s="123"/>
      <c r="HW614" s="123"/>
      <c r="HX614" s="123"/>
      <c r="HY614" s="123"/>
      <c r="HZ614" s="123"/>
      <c r="IA614" s="123"/>
      <c r="IB614" s="123"/>
      <c r="IC614" s="123"/>
      <c r="ID614" s="123"/>
      <c r="IE614" s="123"/>
      <c r="IF614" s="123"/>
      <c r="IG614" s="123"/>
      <c r="IH614" s="123"/>
      <c r="II614" s="123"/>
      <c r="IJ614" s="123"/>
      <c r="IK614" s="123"/>
      <c r="IL614" s="123"/>
      <c r="IM614" s="123"/>
      <c r="IN614" s="123"/>
      <c r="IO614" s="123"/>
      <c r="IP614" s="123"/>
      <c r="IQ614" s="123"/>
      <c r="IR614" s="123"/>
      <c r="IS614" s="123"/>
      <c r="IT614" s="123"/>
      <c r="IU614" s="123"/>
    </row>
    <row r="615" spans="1:255" s="124" customFormat="1" ht="27" customHeight="1" thickBot="1">
      <c r="A615" s="128"/>
      <c r="B615" s="786"/>
      <c r="C615" s="181" t="s">
        <v>688</v>
      </c>
      <c r="D615" s="144"/>
      <c r="E615" s="210"/>
      <c r="F615" s="123"/>
      <c r="G615" s="123"/>
      <c r="H615" s="401"/>
      <c r="I615" s="123"/>
      <c r="J615" s="123"/>
      <c r="K615" s="123"/>
      <c r="L615" s="123"/>
      <c r="M615" s="123"/>
      <c r="N615" s="123"/>
      <c r="O615" s="123"/>
      <c r="P615" s="123"/>
      <c r="Q615" s="123"/>
      <c r="R615" s="123"/>
      <c r="S615" s="123"/>
      <c r="T615" s="123"/>
      <c r="U615" s="123"/>
      <c r="V615" s="123"/>
      <c r="W615" s="123"/>
      <c r="X615" s="123"/>
      <c r="Y615" s="123"/>
      <c r="Z615" s="123"/>
      <c r="AA615" s="123"/>
      <c r="AB615" s="123"/>
      <c r="AC615" s="123"/>
      <c r="AD615" s="123"/>
      <c r="AE615" s="123"/>
      <c r="AF615" s="123"/>
      <c r="AG615" s="123"/>
      <c r="AH615" s="123"/>
      <c r="AI615" s="123"/>
      <c r="AJ615" s="123"/>
      <c r="AK615" s="123"/>
      <c r="AL615" s="123"/>
      <c r="AM615" s="123"/>
      <c r="AN615" s="123"/>
      <c r="AO615" s="123"/>
      <c r="AP615" s="123"/>
      <c r="AQ615" s="123"/>
      <c r="AR615" s="123"/>
      <c r="AS615" s="123"/>
      <c r="AT615" s="123"/>
      <c r="AU615" s="123"/>
      <c r="AV615" s="123"/>
      <c r="AW615" s="123"/>
      <c r="AX615" s="123"/>
      <c r="AY615" s="123"/>
      <c r="AZ615" s="123"/>
      <c r="BA615" s="123"/>
      <c r="BB615" s="123"/>
      <c r="BC615" s="123"/>
      <c r="BD615" s="123"/>
      <c r="BE615" s="123"/>
      <c r="BF615" s="123"/>
      <c r="BG615" s="123"/>
      <c r="BH615" s="123"/>
      <c r="BI615" s="123"/>
      <c r="BJ615" s="123"/>
      <c r="BK615" s="123"/>
      <c r="BL615" s="123"/>
      <c r="BM615" s="123"/>
      <c r="BN615" s="123"/>
      <c r="BO615" s="123"/>
      <c r="BP615" s="123"/>
      <c r="BQ615" s="123"/>
      <c r="BR615" s="123"/>
      <c r="BS615" s="123"/>
      <c r="BT615" s="123"/>
      <c r="BU615" s="123"/>
      <c r="BV615" s="123"/>
      <c r="BW615" s="123"/>
      <c r="BX615" s="123"/>
      <c r="BY615" s="123"/>
      <c r="BZ615" s="123"/>
      <c r="CA615" s="123"/>
      <c r="CB615" s="123"/>
      <c r="CC615" s="123"/>
      <c r="CD615" s="123"/>
      <c r="CE615" s="123"/>
      <c r="CF615" s="123"/>
      <c r="CG615" s="123"/>
      <c r="CH615" s="123"/>
      <c r="CI615" s="123"/>
      <c r="CJ615" s="123"/>
      <c r="CK615" s="123"/>
      <c r="CL615" s="123"/>
      <c r="CM615" s="123"/>
      <c r="CN615" s="123"/>
      <c r="CO615" s="123"/>
      <c r="CP615" s="123"/>
      <c r="CQ615" s="123"/>
      <c r="CR615" s="123"/>
      <c r="CS615" s="123"/>
      <c r="CT615" s="123"/>
      <c r="CU615" s="123"/>
      <c r="CV615" s="123"/>
      <c r="CW615" s="123"/>
      <c r="CX615" s="123"/>
      <c r="CY615" s="123"/>
      <c r="CZ615" s="123"/>
      <c r="DA615" s="123"/>
      <c r="DB615" s="123"/>
      <c r="DC615" s="123"/>
      <c r="DD615" s="123"/>
      <c r="DE615" s="123"/>
      <c r="DF615" s="123"/>
      <c r="DG615" s="123"/>
      <c r="DH615" s="123"/>
      <c r="DI615" s="123"/>
      <c r="DJ615" s="123"/>
      <c r="DK615" s="123"/>
      <c r="DL615" s="123"/>
      <c r="DM615" s="123"/>
      <c r="DN615" s="123"/>
      <c r="DO615" s="123"/>
      <c r="DP615" s="123"/>
      <c r="DQ615" s="123"/>
      <c r="DR615" s="123"/>
      <c r="DS615" s="123"/>
      <c r="DT615" s="123"/>
      <c r="DU615" s="123"/>
      <c r="DV615" s="123"/>
      <c r="DW615" s="123"/>
      <c r="DX615" s="123"/>
      <c r="DY615" s="123"/>
      <c r="DZ615" s="123"/>
      <c r="EA615" s="123"/>
      <c r="EB615" s="123"/>
      <c r="EC615" s="123"/>
      <c r="ED615" s="123"/>
      <c r="EE615" s="123"/>
      <c r="EF615" s="123"/>
      <c r="EG615" s="123"/>
      <c r="EH615" s="123"/>
      <c r="EI615" s="123"/>
      <c r="EJ615" s="123"/>
      <c r="EK615" s="123"/>
      <c r="EL615" s="123"/>
      <c r="EM615" s="123"/>
      <c r="EN615" s="123"/>
      <c r="EO615" s="123"/>
      <c r="EP615" s="123"/>
      <c r="EQ615" s="123"/>
      <c r="ER615" s="123"/>
      <c r="ES615" s="123"/>
      <c r="ET615" s="123"/>
      <c r="EU615" s="123"/>
      <c r="EV615" s="123"/>
      <c r="EW615" s="123"/>
      <c r="EX615" s="123"/>
      <c r="EY615" s="123"/>
      <c r="EZ615" s="123"/>
      <c r="FA615" s="123"/>
      <c r="FB615" s="123"/>
      <c r="FC615" s="123"/>
      <c r="FD615" s="123"/>
      <c r="FE615" s="123"/>
      <c r="FF615" s="123"/>
      <c r="FG615" s="123"/>
      <c r="FH615" s="123"/>
      <c r="FI615" s="123"/>
      <c r="FJ615" s="123"/>
      <c r="FK615" s="123"/>
      <c r="FL615" s="123"/>
      <c r="FM615" s="123"/>
      <c r="FN615" s="123"/>
      <c r="FO615" s="123"/>
      <c r="FP615" s="123"/>
      <c r="FQ615" s="123"/>
      <c r="FR615" s="123"/>
      <c r="FS615" s="123"/>
      <c r="FT615" s="123"/>
      <c r="FU615" s="123"/>
      <c r="FV615" s="123"/>
      <c r="FW615" s="123"/>
      <c r="FX615" s="123"/>
      <c r="FY615" s="123"/>
      <c r="FZ615" s="123"/>
      <c r="GA615" s="123"/>
      <c r="GB615" s="123"/>
      <c r="GC615" s="123"/>
      <c r="GD615" s="123"/>
      <c r="GE615" s="123"/>
      <c r="GF615" s="123"/>
      <c r="GG615" s="123"/>
      <c r="GH615" s="123"/>
      <c r="GI615" s="123"/>
      <c r="GJ615" s="123"/>
      <c r="GK615" s="123"/>
      <c r="GL615" s="123"/>
      <c r="GM615" s="123"/>
      <c r="GN615" s="123"/>
      <c r="GO615" s="123"/>
      <c r="GP615" s="123"/>
      <c r="GQ615" s="123"/>
      <c r="GR615" s="123"/>
      <c r="GS615" s="123"/>
      <c r="GT615" s="123"/>
      <c r="GU615" s="123"/>
      <c r="GV615" s="123"/>
      <c r="GW615" s="123"/>
      <c r="GX615" s="123"/>
      <c r="GY615" s="123"/>
      <c r="GZ615" s="123"/>
      <c r="HA615" s="123"/>
      <c r="HB615" s="123"/>
      <c r="HC615" s="123"/>
      <c r="HD615" s="123"/>
      <c r="HE615" s="123"/>
      <c r="HF615" s="123"/>
      <c r="HG615" s="123"/>
      <c r="HH615" s="123"/>
      <c r="HI615" s="123"/>
      <c r="HJ615" s="123"/>
      <c r="HK615" s="123"/>
      <c r="HL615" s="123"/>
      <c r="HM615" s="123"/>
      <c r="HN615" s="123"/>
      <c r="HO615" s="123"/>
      <c r="HP615" s="123"/>
      <c r="HQ615" s="123"/>
      <c r="HR615" s="123"/>
      <c r="HS615" s="123"/>
      <c r="HT615" s="123"/>
      <c r="HU615" s="123"/>
      <c r="HV615" s="123"/>
      <c r="HW615" s="123"/>
      <c r="HX615" s="123"/>
      <c r="HY615" s="123"/>
      <c r="HZ615" s="123"/>
      <c r="IA615" s="123"/>
      <c r="IB615" s="123"/>
      <c r="IC615" s="123"/>
      <c r="ID615" s="123"/>
      <c r="IE615" s="123"/>
      <c r="IF615" s="123"/>
      <c r="IG615" s="123"/>
      <c r="IH615" s="123"/>
      <c r="II615" s="123"/>
      <c r="IJ615" s="123"/>
      <c r="IK615" s="123"/>
      <c r="IL615" s="123"/>
      <c r="IM615" s="123"/>
      <c r="IN615" s="123"/>
      <c r="IO615" s="123"/>
      <c r="IP615" s="123"/>
      <c r="IQ615" s="123"/>
      <c r="IR615" s="123"/>
      <c r="IS615" s="123"/>
      <c r="IT615" s="123"/>
      <c r="IU615" s="123"/>
    </row>
    <row r="616" spans="1:255" s="124" customFormat="1" ht="27" customHeight="1" thickBot="1">
      <c r="A616" s="122"/>
      <c r="B616" s="818"/>
      <c r="C616" s="182" t="s">
        <v>9</v>
      </c>
      <c r="D616" s="146"/>
      <c r="E616" s="444">
        <f>SUM(E610:E615)</f>
        <v>0</v>
      </c>
      <c r="F616" s="123"/>
      <c r="G616" s="123"/>
      <c r="H616" s="401"/>
      <c r="I616" s="425">
        <f>SUM($E610:$E615)</f>
        <v>0</v>
      </c>
      <c r="J616" s="123"/>
      <c r="K616" s="123"/>
      <c r="L616" s="123"/>
      <c r="M616" s="123"/>
      <c r="N616" s="123"/>
      <c r="O616" s="123"/>
      <c r="P616" s="123"/>
      <c r="Q616" s="123"/>
      <c r="R616" s="123"/>
      <c r="S616" s="123"/>
      <c r="T616" s="123"/>
      <c r="U616" s="123"/>
      <c r="V616" s="123"/>
      <c r="W616" s="123"/>
      <c r="X616" s="123"/>
      <c r="Y616" s="123"/>
      <c r="Z616" s="123"/>
      <c r="AA616" s="123"/>
      <c r="AB616" s="123"/>
      <c r="AC616" s="123"/>
      <c r="AD616" s="123"/>
      <c r="AE616" s="123"/>
      <c r="AF616" s="123"/>
      <c r="AG616" s="123"/>
      <c r="AH616" s="123"/>
      <c r="AI616" s="123"/>
      <c r="AJ616" s="123"/>
      <c r="AK616" s="123"/>
      <c r="AL616" s="123"/>
      <c r="AM616" s="123"/>
      <c r="AN616" s="123"/>
      <c r="AO616" s="123"/>
      <c r="AP616" s="123"/>
      <c r="AQ616" s="123"/>
      <c r="AR616" s="123"/>
      <c r="AS616" s="123"/>
      <c r="AT616" s="123"/>
      <c r="AU616" s="123"/>
      <c r="AV616" s="123"/>
      <c r="AW616" s="123"/>
      <c r="AX616" s="123"/>
      <c r="AY616" s="123"/>
      <c r="AZ616" s="123"/>
      <c r="BA616" s="123"/>
      <c r="BB616" s="123"/>
      <c r="BC616" s="123"/>
      <c r="BD616" s="123"/>
      <c r="BE616" s="123"/>
      <c r="BF616" s="123"/>
      <c r="BG616" s="123"/>
      <c r="BH616" s="123"/>
      <c r="BI616" s="123"/>
      <c r="BJ616" s="123"/>
      <c r="BK616" s="123"/>
      <c r="BL616" s="123"/>
      <c r="BM616" s="123"/>
      <c r="BN616" s="123"/>
      <c r="BO616" s="123"/>
      <c r="BP616" s="123"/>
      <c r="BQ616" s="123"/>
      <c r="BR616" s="123"/>
      <c r="BS616" s="123"/>
      <c r="BT616" s="123"/>
      <c r="BU616" s="123"/>
      <c r="BV616" s="123"/>
      <c r="BW616" s="123"/>
      <c r="BX616" s="123"/>
      <c r="BY616" s="123"/>
      <c r="BZ616" s="123"/>
      <c r="CA616" s="123"/>
      <c r="CB616" s="123"/>
      <c r="CC616" s="123"/>
      <c r="CD616" s="123"/>
      <c r="CE616" s="123"/>
      <c r="CF616" s="123"/>
      <c r="CG616" s="123"/>
      <c r="CH616" s="123"/>
      <c r="CI616" s="123"/>
      <c r="CJ616" s="123"/>
      <c r="CK616" s="123"/>
      <c r="CL616" s="123"/>
      <c r="CM616" s="123"/>
      <c r="CN616" s="123"/>
      <c r="CO616" s="123"/>
      <c r="CP616" s="123"/>
      <c r="CQ616" s="123"/>
      <c r="CR616" s="123"/>
      <c r="CS616" s="123"/>
      <c r="CT616" s="123"/>
      <c r="CU616" s="123"/>
      <c r="CV616" s="123"/>
      <c r="CW616" s="123"/>
      <c r="CX616" s="123"/>
      <c r="CY616" s="123"/>
      <c r="CZ616" s="123"/>
      <c r="DA616" s="123"/>
      <c r="DB616" s="123"/>
      <c r="DC616" s="123"/>
      <c r="DD616" s="123"/>
      <c r="DE616" s="123"/>
      <c r="DF616" s="123"/>
      <c r="DG616" s="123"/>
      <c r="DH616" s="123"/>
      <c r="DI616" s="123"/>
      <c r="DJ616" s="123"/>
      <c r="DK616" s="123"/>
      <c r="DL616" s="123"/>
      <c r="DM616" s="123"/>
      <c r="DN616" s="123"/>
      <c r="DO616" s="123"/>
      <c r="DP616" s="123"/>
      <c r="DQ616" s="123"/>
      <c r="DR616" s="123"/>
      <c r="DS616" s="123"/>
      <c r="DT616" s="123"/>
      <c r="DU616" s="123"/>
      <c r="DV616" s="123"/>
      <c r="DW616" s="123"/>
      <c r="DX616" s="123"/>
      <c r="DY616" s="123"/>
      <c r="DZ616" s="123"/>
      <c r="EA616" s="123"/>
      <c r="EB616" s="123"/>
      <c r="EC616" s="123"/>
      <c r="ED616" s="123"/>
      <c r="EE616" s="123"/>
      <c r="EF616" s="123"/>
      <c r="EG616" s="123"/>
      <c r="EH616" s="123"/>
      <c r="EI616" s="123"/>
      <c r="EJ616" s="123"/>
      <c r="EK616" s="123"/>
      <c r="EL616" s="123"/>
      <c r="EM616" s="123"/>
      <c r="EN616" s="123"/>
      <c r="EO616" s="123"/>
      <c r="EP616" s="123"/>
      <c r="EQ616" s="123"/>
      <c r="ER616" s="123"/>
      <c r="ES616" s="123"/>
      <c r="ET616" s="123"/>
      <c r="EU616" s="123"/>
      <c r="EV616" s="123"/>
      <c r="EW616" s="123"/>
      <c r="EX616" s="123"/>
      <c r="EY616" s="123"/>
      <c r="EZ616" s="123"/>
      <c r="FA616" s="123"/>
      <c r="FB616" s="123"/>
      <c r="FC616" s="123"/>
      <c r="FD616" s="123"/>
      <c r="FE616" s="123"/>
      <c r="FF616" s="123"/>
      <c r="FG616" s="123"/>
      <c r="FH616" s="123"/>
      <c r="FI616" s="123"/>
      <c r="FJ616" s="123"/>
      <c r="FK616" s="123"/>
      <c r="FL616" s="123"/>
      <c r="FM616" s="123"/>
      <c r="FN616" s="123"/>
      <c r="FO616" s="123"/>
      <c r="FP616" s="123"/>
      <c r="FQ616" s="123"/>
      <c r="FR616" s="123"/>
      <c r="FS616" s="123"/>
      <c r="FT616" s="123"/>
      <c r="FU616" s="123"/>
      <c r="FV616" s="123"/>
      <c r="FW616" s="123"/>
      <c r="FX616" s="123"/>
      <c r="FY616" s="123"/>
      <c r="FZ616" s="123"/>
      <c r="GA616" s="123"/>
      <c r="GB616" s="123"/>
      <c r="GC616" s="123"/>
      <c r="GD616" s="123"/>
      <c r="GE616" s="123"/>
      <c r="GF616" s="123"/>
      <c r="GG616" s="123"/>
      <c r="GH616" s="123"/>
      <c r="GI616" s="123"/>
      <c r="GJ616" s="123"/>
      <c r="GK616" s="123"/>
      <c r="GL616" s="123"/>
      <c r="GM616" s="123"/>
      <c r="GN616" s="123"/>
      <c r="GO616" s="123"/>
      <c r="GP616" s="123"/>
      <c r="GQ616" s="123"/>
      <c r="GR616" s="123"/>
      <c r="GS616" s="123"/>
      <c r="GT616" s="123"/>
      <c r="GU616" s="123"/>
      <c r="GV616" s="123"/>
      <c r="GW616" s="123"/>
      <c r="GX616" s="123"/>
      <c r="GY616" s="123"/>
      <c r="GZ616" s="123"/>
      <c r="HA616" s="123"/>
      <c r="HB616" s="123"/>
      <c r="HC616" s="123"/>
      <c r="HD616" s="123"/>
      <c r="HE616" s="123"/>
      <c r="HF616" s="123"/>
      <c r="HG616" s="123"/>
      <c r="HH616" s="123"/>
      <c r="HI616" s="123"/>
      <c r="HJ616" s="123"/>
      <c r="HK616" s="123"/>
      <c r="HL616" s="123"/>
      <c r="HM616" s="123"/>
      <c r="HN616" s="123"/>
      <c r="HO616" s="123"/>
      <c r="HP616" s="123"/>
      <c r="HQ616" s="123"/>
      <c r="HR616" s="123"/>
      <c r="HS616" s="123"/>
      <c r="HT616" s="123"/>
      <c r="HU616" s="123"/>
      <c r="HV616" s="123"/>
      <c r="HW616" s="123"/>
      <c r="HX616" s="123"/>
      <c r="HY616" s="123"/>
      <c r="HZ616" s="123"/>
      <c r="IA616" s="123"/>
      <c r="IB616" s="123"/>
      <c r="IC616" s="123"/>
      <c r="ID616" s="123"/>
      <c r="IE616" s="123"/>
      <c r="IF616" s="123"/>
      <c r="IG616" s="123"/>
      <c r="IH616" s="123"/>
      <c r="II616" s="123"/>
      <c r="IJ616" s="123"/>
      <c r="IK616" s="123"/>
      <c r="IL616" s="123"/>
      <c r="IM616" s="123"/>
      <c r="IN616" s="123"/>
      <c r="IO616" s="123"/>
      <c r="IP616" s="123"/>
      <c r="IQ616" s="123"/>
      <c r="IR616" s="123"/>
      <c r="IS616" s="123"/>
      <c r="IT616" s="123"/>
      <c r="IU616" s="123"/>
    </row>
    <row r="617" spans="1:255" s="124" customFormat="1" ht="27" customHeight="1">
      <c r="A617" s="122"/>
      <c r="B617" s="786" t="s">
        <v>10</v>
      </c>
      <c r="C617" s="431" t="s">
        <v>678</v>
      </c>
      <c r="D617" s="179"/>
      <c r="E617" s="211"/>
      <c r="F617" s="123"/>
      <c r="G617" s="123"/>
      <c r="H617" s="401"/>
      <c r="I617" s="123"/>
      <c r="J617" s="123"/>
      <c r="K617" s="123"/>
      <c r="L617" s="123"/>
      <c r="M617" s="123"/>
      <c r="N617" s="123"/>
      <c r="O617" s="123"/>
      <c r="P617" s="123"/>
      <c r="Q617" s="123"/>
      <c r="R617" s="123"/>
      <c r="S617" s="123"/>
      <c r="T617" s="123"/>
      <c r="U617" s="123"/>
      <c r="V617" s="123"/>
      <c r="W617" s="123"/>
      <c r="X617" s="123"/>
      <c r="Y617" s="123"/>
      <c r="Z617" s="123"/>
      <c r="AA617" s="123"/>
      <c r="AB617" s="123"/>
      <c r="AC617" s="123"/>
      <c r="AD617" s="123"/>
      <c r="AE617" s="123"/>
      <c r="AF617" s="123"/>
      <c r="AG617" s="123"/>
      <c r="AH617" s="123"/>
      <c r="AI617" s="123"/>
      <c r="AJ617" s="123"/>
      <c r="AK617" s="123"/>
      <c r="AL617" s="123"/>
      <c r="AM617" s="123"/>
      <c r="AN617" s="123"/>
      <c r="AO617" s="123"/>
      <c r="AP617" s="123"/>
      <c r="AQ617" s="123"/>
      <c r="AR617" s="123"/>
      <c r="AS617" s="123"/>
      <c r="AT617" s="123"/>
      <c r="AU617" s="123"/>
      <c r="AV617" s="123"/>
      <c r="AW617" s="123"/>
      <c r="AX617" s="123"/>
      <c r="AY617" s="123"/>
      <c r="AZ617" s="123"/>
      <c r="BA617" s="123"/>
      <c r="BB617" s="123"/>
      <c r="BC617" s="123"/>
      <c r="BD617" s="123"/>
      <c r="BE617" s="123"/>
      <c r="BF617" s="123"/>
      <c r="BG617" s="123"/>
      <c r="BH617" s="123"/>
      <c r="BI617" s="123"/>
      <c r="BJ617" s="123"/>
      <c r="BK617" s="123"/>
      <c r="BL617" s="123"/>
      <c r="BM617" s="123"/>
      <c r="BN617" s="123"/>
      <c r="BO617" s="123"/>
      <c r="BP617" s="123"/>
      <c r="BQ617" s="123"/>
      <c r="BR617" s="123"/>
      <c r="BS617" s="123"/>
      <c r="BT617" s="123"/>
      <c r="BU617" s="123"/>
      <c r="BV617" s="123"/>
      <c r="BW617" s="123"/>
      <c r="BX617" s="123"/>
      <c r="BY617" s="123"/>
      <c r="BZ617" s="123"/>
      <c r="CA617" s="123"/>
      <c r="CB617" s="123"/>
      <c r="CC617" s="123"/>
      <c r="CD617" s="123"/>
      <c r="CE617" s="123"/>
      <c r="CF617" s="123"/>
      <c r="CG617" s="123"/>
      <c r="CH617" s="123"/>
      <c r="CI617" s="123"/>
      <c r="CJ617" s="123"/>
      <c r="CK617" s="123"/>
      <c r="CL617" s="123"/>
      <c r="CM617" s="123"/>
      <c r="CN617" s="123"/>
      <c r="CO617" s="123"/>
      <c r="CP617" s="123"/>
      <c r="CQ617" s="123"/>
      <c r="CR617" s="123"/>
      <c r="CS617" s="123"/>
      <c r="CT617" s="123"/>
      <c r="CU617" s="123"/>
      <c r="CV617" s="123"/>
      <c r="CW617" s="123"/>
      <c r="CX617" s="123"/>
      <c r="CY617" s="123"/>
      <c r="CZ617" s="123"/>
      <c r="DA617" s="123"/>
      <c r="DB617" s="123"/>
      <c r="DC617" s="123"/>
      <c r="DD617" s="123"/>
      <c r="DE617" s="123"/>
      <c r="DF617" s="123"/>
      <c r="DG617" s="123"/>
      <c r="DH617" s="123"/>
      <c r="DI617" s="123"/>
      <c r="DJ617" s="123"/>
      <c r="DK617" s="123"/>
      <c r="DL617" s="123"/>
      <c r="DM617" s="123"/>
      <c r="DN617" s="123"/>
      <c r="DO617" s="123"/>
      <c r="DP617" s="123"/>
      <c r="DQ617" s="123"/>
      <c r="DR617" s="123"/>
      <c r="DS617" s="123"/>
      <c r="DT617" s="123"/>
      <c r="DU617" s="123"/>
      <c r="DV617" s="123"/>
      <c r="DW617" s="123"/>
      <c r="DX617" s="123"/>
      <c r="DY617" s="123"/>
      <c r="DZ617" s="123"/>
      <c r="EA617" s="123"/>
      <c r="EB617" s="123"/>
      <c r="EC617" s="123"/>
      <c r="ED617" s="123"/>
      <c r="EE617" s="123"/>
      <c r="EF617" s="123"/>
      <c r="EG617" s="123"/>
      <c r="EH617" s="123"/>
      <c r="EI617" s="123"/>
      <c r="EJ617" s="123"/>
      <c r="EK617" s="123"/>
      <c r="EL617" s="123"/>
      <c r="EM617" s="123"/>
      <c r="EN617" s="123"/>
      <c r="EO617" s="123"/>
      <c r="EP617" s="123"/>
      <c r="EQ617" s="123"/>
      <c r="ER617" s="123"/>
      <c r="ES617" s="123"/>
      <c r="ET617" s="123"/>
      <c r="EU617" s="123"/>
      <c r="EV617" s="123"/>
      <c r="EW617" s="123"/>
      <c r="EX617" s="123"/>
      <c r="EY617" s="123"/>
      <c r="EZ617" s="123"/>
      <c r="FA617" s="123"/>
      <c r="FB617" s="123"/>
      <c r="FC617" s="123"/>
      <c r="FD617" s="123"/>
      <c r="FE617" s="123"/>
      <c r="FF617" s="123"/>
      <c r="FG617" s="123"/>
      <c r="FH617" s="123"/>
      <c r="FI617" s="123"/>
      <c r="FJ617" s="123"/>
      <c r="FK617" s="123"/>
      <c r="FL617" s="123"/>
      <c r="FM617" s="123"/>
      <c r="FN617" s="123"/>
      <c r="FO617" s="123"/>
      <c r="FP617" s="123"/>
      <c r="FQ617" s="123"/>
      <c r="FR617" s="123"/>
      <c r="FS617" s="123"/>
      <c r="FT617" s="123"/>
      <c r="FU617" s="123"/>
      <c r="FV617" s="123"/>
      <c r="FW617" s="123"/>
      <c r="FX617" s="123"/>
      <c r="FY617" s="123"/>
      <c r="FZ617" s="123"/>
      <c r="GA617" s="123"/>
      <c r="GB617" s="123"/>
      <c r="GC617" s="123"/>
      <c r="GD617" s="123"/>
      <c r="GE617" s="123"/>
      <c r="GF617" s="123"/>
      <c r="GG617" s="123"/>
      <c r="GH617" s="123"/>
      <c r="GI617" s="123"/>
      <c r="GJ617" s="123"/>
      <c r="GK617" s="123"/>
      <c r="GL617" s="123"/>
      <c r="GM617" s="123"/>
      <c r="GN617" s="123"/>
      <c r="GO617" s="123"/>
      <c r="GP617" s="123"/>
      <c r="GQ617" s="123"/>
      <c r="GR617" s="123"/>
      <c r="GS617" s="123"/>
      <c r="GT617" s="123"/>
      <c r="GU617" s="123"/>
      <c r="GV617" s="123"/>
      <c r="GW617" s="123"/>
      <c r="GX617" s="123"/>
      <c r="GY617" s="123"/>
      <c r="GZ617" s="123"/>
      <c r="HA617" s="123"/>
      <c r="HB617" s="123"/>
      <c r="HC617" s="123"/>
      <c r="HD617" s="123"/>
      <c r="HE617" s="123"/>
      <c r="HF617" s="123"/>
      <c r="HG617" s="123"/>
      <c r="HH617" s="123"/>
      <c r="HI617" s="123"/>
      <c r="HJ617" s="123"/>
      <c r="HK617" s="123"/>
      <c r="HL617" s="123"/>
      <c r="HM617" s="123"/>
      <c r="HN617" s="123"/>
      <c r="HO617" s="123"/>
      <c r="HP617" s="123"/>
      <c r="HQ617" s="123"/>
      <c r="HR617" s="123"/>
      <c r="HS617" s="123"/>
      <c r="HT617" s="123"/>
      <c r="HU617" s="123"/>
      <c r="HV617" s="123"/>
      <c r="HW617" s="123"/>
      <c r="HX617" s="123"/>
      <c r="HY617" s="123"/>
      <c r="HZ617" s="123"/>
      <c r="IA617" s="123"/>
      <c r="IB617" s="123"/>
      <c r="IC617" s="123"/>
      <c r="ID617" s="123"/>
      <c r="IE617" s="123"/>
      <c r="IF617" s="123"/>
      <c r="IG617" s="123"/>
      <c r="IH617" s="123"/>
      <c r="II617" s="123"/>
      <c r="IJ617" s="123"/>
      <c r="IK617" s="123"/>
      <c r="IL617" s="123"/>
      <c r="IM617" s="123"/>
      <c r="IN617" s="123"/>
      <c r="IO617" s="123"/>
      <c r="IP617" s="123"/>
      <c r="IQ617" s="123"/>
      <c r="IR617" s="123"/>
      <c r="IS617" s="123"/>
      <c r="IT617" s="123"/>
      <c r="IU617" s="123"/>
    </row>
    <row r="618" spans="1:255" s="124" customFormat="1" ht="27" customHeight="1">
      <c r="A618" s="122"/>
      <c r="B618" s="786"/>
      <c r="C618" s="431" t="s">
        <v>679</v>
      </c>
      <c r="D618" s="375"/>
      <c r="E618" s="470"/>
      <c r="F618" s="123"/>
      <c r="G618" s="123"/>
      <c r="H618" s="401"/>
      <c r="I618" s="123"/>
      <c r="J618" s="123"/>
      <c r="K618" s="123"/>
      <c r="L618" s="123"/>
      <c r="M618" s="123"/>
      <c r="N618" s="123"/>
      <c r="O618" s="123"/>
      <c r="P618" s="123"/>
      <c r="Q618" s="123"/>
      <c r="R618" s="123"/>
      <c r="S618" s="123"/>
      <c r="T618" s="123"/>
      <c r="U618" s="123"/>
      <c r="V618" s="123"/>
      <c r="W618" s="123"/>
      <c r="X618" s="123"/>
      <c r="Y618" s="123"/>
      <c r="Z618" s="123"/>
      <c r="AA618" s="123"/>
      <c r="AB618" s="123"/>
      <c r="AC618" s="123"/>
      <c r="AD618" s="123"/>
      <c r="AE618" s="123"/>
      <c r="AF618" s="123"/>
      <c r="AG618" s="123"/>
      <c r="AH618" s="123"/>
      <c r="AI618" s="123"/>
      <c r="AJ618" s="123"/>
      <c r="AK618" s="123"/>
      <c r="AL618" s="123"/>
      <c r="AM618" s="123"/>
      <c r="AN618" s="123"/>
      <c r="AO618" s="123"/>
      <c r="AP618" s="123"/>
      <c r="AQ618" s="123"/>
      <c r="AR618" s="123"/>
      <c r="AS618" s="123"/>
      <c r="AT618" s="123"/>
      <c r="AU618" s="123"/>
      <c r="AV618" s="123"/>
      <c r="AW618" s="123"/>
      <c r="AX618" s="123"/>
      <c r="AY618" s="123"/>
      <c r="AZ618" s="123"/>
      <c r="BA618" s="123"/>
      <c r="BB618" s="123"/>
      <c r="BC618" s="123"/>
      <c r="BD618" s="123"/>
      <c r="BE618" s="123"/>
      <c r="BF618" s="123"/>
      <c r="BG618" s="123"/>
      <c r="BH618" s="123"/>
      <c r="BI618" s="123"/>
      <c r="BJ618" s="123"/>
      <c r="BK618" s="123"/>
      <c r="BL618" s="123"/>
      <c r="BM618" s="123"/>
      <c r="BN618" s="123"/>
      <c r="BO618" s="123"/>
      <c r="BP618" s="123"/>
      <c r="BQ618" s="123"/>
      <c r="BR618" s="123"/>
      <c r="BS618" s="123"/>
      <c r="BT618" s="123"/>
      <c r="BU618" s="123"/>
      <c r="BV618" s="123"/>
      <c r="BW618" s="123"/>
      <c r="BX618" s="123"/>
      <c r="BY618" s="123"/>
      <c r="BZ618" s="123"/>
      <c r="CA618" s="123"/>
      <c r="CB618" s="123"/>
      <c r="CC618" s="123"/>
      <c r="CD618" s="123"/>
      <c r="CE618" s="123"/>
      <c r="CF618" s="123"/>
      <c r="CG618" s="123"/>
      <c r="CH618" s="123"/>
      <c r="CI618" s="123"/>
      <c r="CJ618" s="123"/>
      <c r="CK618" s="123"/>
      <c r="CL618" s="123"/>
      <c r="CM618" s="123"/>
      <c r="CN618" s="123"/>
      <c r="CO618" s="123"/>
      <c r="CP618" s="123"/>
      <c r="CQ618" s="123"/>
      <c r="CR618" s="123"/>
      <c r="CS618" s="123"/>
      <c r="CT618" s="123"/>
      <c r="CU618" s="123"/>
      <c r="CV618" s="123"/>
      <c r="CW618" s="123"/>
      <c r="CX618" s="123"/>
      <c r="CY618" s="123"/>
      <c r="CZ618" s="123"/>
      <c r="DA618" s="123"/>
      <c r="DB618" s="123"/>
      <c r="DC618" s="123"/>
      <c r="DD618" s="123"/>
      <c r="DE618" s="123"/>
      <c r="DF618" s="123"/>
      <c r="DG618" s="123"/>
      <c r="DH618" s="123"/>
      <c r="DI618" s="123"/>
      <c r="DJ618" s="123"/>
      <c r="DK618" s="123"/>
      <c r="DL618" s="123"/>
      <c r="DM618" s="123"/>
      <c r="DN618" s="123"/>
      <c r="DO618" s="123"/>
      <c r="DP618" s="123"/>
      <c r="DQ618" s="123"/>
      <c r="DR618" s="123"/>
      <c r="DS618" s="123"/>
      <c r="DT618" s="123"/>
      <c r="DU618" s="123"/>
      <c r="DV618" s="123"/>
      <c r="DW618" s="123"/>
      <c r="DX618" s="123"/>
      <c r="DY618" s="123"/>
      <c r="DZ618" s="123"/>
      <c r="EA618" s="123"/>
      <c r="EB618" s="123"/>
      <c r="EC618" s="123"/>
      <c r="ED618" s="123"/>
      <c r="EE618" s="123"/>
      <c r="EF618" s="123"/>
      <c r="EG618" s="123"/>
      <c r="EH618" s="123"/>
      <c r="EI618" s="123"/>
      <c r="EJ618" s="123"/>
      <c r="EK618" s="123"/>
      <c r="EL618" s="123"/>
      <c r="EM618" s="123"/>
      <c r="EN618" s="123"/>
      <c r="EO618" s="123"/>
      <c r="EP618" s="123"/>
      <c r="EQ618" s="123"/>
      <c r="ER618" s="123"/>
      <c r="ES618" s="123"/>
      <c r="ET618" s="123"/>
      <c r="EU618" s="123"/>
      <c r="EV618" s="123"/>
      <c r="EW618" s="123"/>
      <c r="EX618" s="123"/>
      <c r="EY618" s="123"/>
      <c r="EZ618" s="123"/>
      <c r="FA618" s="123"/>
      <c r="FB618" s="123"/>
      <c r="FC618" s="123"/>
      <c r="FD618" s="123"/>
      <c r="FE618" s="123"/>
      <c r="FF618" s="123"/>
      <c r="FG618" s="123"/>
      <c r="FH618" s="123"/>
      <c r="FI618" s="123"/>
      <c r="FJ618" s="123"/>
      <c r="FK618" s="123"/>
      <c r="FL618" s="123"/>
      <c r="FM618" s="123"/>
      <c r="FN618" s="123"/>
      <c r="FO618" s="123"/>
      <c r="FP618" s="123"/>
      <c r="FQ618" s="123"/>
      <c r="FR618" s="123"/>
      <c r="FS618" s="123"/>
      <c r="FT618" s="123"/>
      <c r="FU618" s="123"/>
      <c r="FV618" s="123"/>
      <c r="FW618" s="123"/>
      <c r="FX618" s="123"/>
      <c r="FY618" s="123"/>
      <c r="FZ618" s="123"/>
      <c r="GA618" s="123"/>
      <c r="GB618" s="123"/>
      <c r="GC618" s="123"/>
      <c r="GD618" s="123"/>
      <c r="GE618" s="123"/>
      <c r="GF618" s="123"/>
      <c r="GG618" s="123"/>
      <c r="GH618" s="123"/>
      <c r="GI618" s="123"/>
      <c r="GJ618" s="123"/>
      <c r="GK618" s="123"/>
      <c r="GL618" s="123"/>
      <c r="GM618" s="123"/>
      <c r="GN618" s="123"/>
      <c r="GO618" s="123"/>
      <c r="GP618" s="123"/>
      <c r="GQ618" s="123"/>
      <c r="GR618" s="123"/>
      <c r="GS618" s="123"/>
      <c r="GT618" s="123"/>
      <c r="GU618" s="123"/>
      <c r="GV618" s="123"/>
      <c r="GW618" s="123"/>
      <c r="GX618" s="123"/>
      <c r="GY618" s="123"/>
      <c r="GZ618" s="123"/>
      <c r="HA618" s="123"/>
      <c r="HB618" s="123"/>
      <c r="HC618" s="123"/>
      <c r="HD618" s="123"/>
      <c r="HE618" s="123"/>
      <c r="HF618" s="123"/>
      <c r="HG618" s="123"/>
      <c r="HH618" s="123"/>
      <c r="HI618" s="123"/>
      <c r="HJ618" s="123"/>
      <c r="HK618" s="123"/>
      <c r="HL618" s="123"/>
      <c r="HM618" s="123"/>
      <c r="HN618" s="123"/>
      <c r="HO618" s="123"/>
      <c r="HP618" s="123"/>
      <c r="HQ618" s="123"/>
      <c r="HR618" s="123"/>
      <c r="HS618" s="123"/>
      <c r="HT618" s="123"/>
      <c r="HU618" s="123"/>
      <c r="HV618" s="123"/>
      <c r="HW618" s="123"/>
      <c r="HX618" s="123"/>
      <c r="HY618" s="123"/>
      <c r="HZ618" s="123"/>
      <c r="IA618" s="123"/>
      <c r="IB618" s="123"/>
      <c r="IC618" s="123"/>
      <c r="ID618" s="123"/>
      <c r="IE618" s="123"/>
      <c r="IF618" s="123"/>
      <c r="IG618" s="123"/>
      <c r="IH618" s="123"/>
      <c r="II618" s="123"/>
      <c r="IJ618" s="123"/>
      <c r="IK618" s="123"/>
      <c r="IL618" s="123"/>
      <c r="IM618" s="123"/>
      <c r="IN618" s="123"/>
      <c r="IO618" s="123"/>
      <c r="IP618" s="123"/>
      <c r="IQ618" s="123"/>
      <c r="IR618" s="123"/>
      <c r="IS618" s="123"/>
      <c r="IT618" s="123"/>
      <c r="IU618" s="123"/>
    </row>
    <row r="619" spans="1:255" s="124" customFormat="1" ht="27" customHeight="1">
      <c r="A619" s="128"/>
      <c r="B619" s="786"/>
      <c r="C619" s="431" t="s">
        <v>686</v>
      </c>
      <c r="D619" s="375"/>
      <c r="E619" s="470"/>
      <c r="F619" s="123"/>
      <c r="G619" s="123"/>
      <c r="H619" s="401"/>
      <c r="I619" s="123"/>
      <c r="J619" s="123"/>
      <c r="K619" s="123"/>
      <c r="L619" s="123"/>
      <c r="M619" s="123"/>
      <c r="N619" s="123"/>
      <c r="O619" s="123"/>
      <c r="P619" s="123"/>
      <c r="Q619" s="123"/>
      <c r="R619" s="123"/>
      <c r="S619" s="123"/>
      <c r="T619" s="123"/>
      <c r="U619" s="123"/>
      <c r="V619" s="123"/>
      <c r="W619" s="123"/>
      <c r="X619" s="123"/>
      <c r="Y619" s="123"/>
      <c r="Z619" s="123"/>
      <c r="AA619" s="123"/>
      <c r="AB619" s="123"/>
      <c r="AC619" s="123"/>
      <c r="AD619" s="123"/>
      <c r="AE619" s="123"/>
      <c r="AF619" s="123"/>
      <c r="AG619" s="123"/>
      <c r="AH619" s="123"/>
      <c r="AI619" s="123"/>
      <c r="AJ619" s="123"/>
      <c r="AK619" s="123"/>
      <c r="AL619" s="123"/>
      <c r="AM619" s="123"/>
      <c r="AN619" s="123"/>
      <c r="AO619" s="123"/>
      <c r="AP619" s="123"/>
      <c r="AQ619" s="123"/>
      <c r="AR619" s="123"/>
      <c r="AS619" s="123"/>
      <c r="AT619" s="123"/>
      <c r="AU619" s="123"/>
      <c r="AV619" s="123"/>
      <c r="AW619" s="123"/>
      <c r="AX619" s="123"/>
      <c r="AY619" s="123"/>
      <c r="AZ619" s="123"/>
      <c r="BA619" s="123"/>
      <c r="BB619" s="123"/>
      <c r="BC619" s="123"/>
      <c r="BD619" s="123"/>
      <c r="BE619" s="123"/>
      <c r="BF619" s="123"/>
      <c r="BG619" s="123"/>
      <c r="BH619" s="123"/>
      <c r="BI619" s="123"/>
      <c r="BJ619" s="123"/>
      <c r="BK619" s="123"/>
      <c r="BL619" s="123"/>
      <c r="BM619" s="123"/>
      <c r="BN619" s="123"/>
      <c r="BO619" s="123"/>
      <c r="BP619" s="123"/>
      <c r="BQ619" s="123"/>
      <c r="BR619" s="123"/>
      <c r="BS619" s="123"/>
      <c r="BT619" s="123"/>
      <c r="BU619" s="123"/>
      <c r="BV619" s="123"/>
      <c r="BW619" s="123"/>
      <c r="BX619" s="123"/>
      <c r="BY619" s="123"/>
      <c r="BZ619" s="123"/>
      <c r="CA619" s="123"/>
      <c r="CB619" s="123"/>
      <c r="CC619" s="123"/>
      <c r="CD619" s="123"/>
      <c r="CE619" s="123"/>
      <c r="CF619" s="123"/>
      <c r="CG619" s="123"/>
      <c r="CH619" s="123"/>
      <c r="CI619" s="123"/>
      <c r="CJ619" s="123"/>
      <c r="CK619" s="123"/>
      <c r="CL619" s="123"/>
      <c r="CM619" s="123"/>
      <c r="CN619" s="123"/>
      <c r="CO619" s="123"/>
      <c r="CP619" s="123"/>
      <c r="CQ619" s="123"/>
      <c r="CR619" s="123"/>
      <c r="CS619" s="123"/>
      <c r="CT619" s="123"/>
      <c r="CU619" s="123"/>
      <c r="CV619" s="123"/>
      <c r="CW619" s="123"/>
      <c r="CX619" s="123"/>
      <c r="CY619" s="123"/>
      <c r="CZ619" s="123"/>
      <c r="DA619" s="123"/>
      <c r="DB619" s="123"/>
      <c r="DC619" s="123"/>
      <c r="DD619" s="123"/>
      <c r="DE619" s="123"/>
      <c r="DF619" s="123"/>
      <c r="DG619" s="123"/>
      <c r="DH619" s="123"/>
      <c r="DI619" s="123"/>
      <c r="DJ619" s="123"/>
      <c r="DK619" s="123"/>
      <c r="DL619" s="123"/>
      <c r="DM619" s="123"/>
      <c r="DN619" s="123"/>
      <c r="DO619" s="123"/>
      <c r="DP619" s="123"/>
      <c r="DQ619" s="123"/>
      <c r="DR619" s="123"/>
      <c r="DS619" s="123"/>
      <c r="DT619" s="123"/>
      <c r="DU619" s="123"/>
      <c r="DV619" s="123"/>
      <c r="DW619" s="123"/>
      <c r="DX619" s="123"/>
      <c r="DY619" s="123"/>
      <c r="DZ619" s="123"/>
      <c r="EA619" s="123"/>
      <c r="EB619" s="123"/>
      <c r="EC619" s="123"/>
      <c r="ED619" s="123"/>
      <c r="EE619" s="123"/>
      <c r="EF619" s="123"/>
      <c r="EG619" s="123"/>
      <c r="EH619" s="123"/>
      <c r="EI619" s="123"/>
      <c r="EJ619" s="123"/>
      <c r="EK619" s="123"/>
      <c r="EL619" s="123"/>
      <c r="EM619" s="123"/>
      <c r="EN619" s="123"/>
      <c r="EO619" s="123"/>
      <c r="EP619" s="123"/>
      <c r="EQ619" s="123"/>
      <c r="ER619" s="123"/>
      <c r="ES619" s="123"/>
      <c r="ET619" s="123"/>
      <c r="EU619" s="123"/>
      <c r="EV619" s="123"/>
      <c r="EW619" s="123"/>
      <c r="EX619" s="123"/>
      <c r="EY619" s="123"/>
      <c r="EZ619" s="123"/>
      <c r="FA619" s="123"/>
      <c r="FB619" s="123"/>
      <c r="FC619" s="123"/>
      <c r="FD619" s="123"/>
      <c r="FE619" s="123"/>
      <c r="FF619" s="123"/>
      <c r="FG619" s="123"/>
      <c r="FH619" s="123"/>
      <c r="FI619" s="123"/>
      <c r="FJ619" s="123"/>
      <c r="FK619" s="123"/>
      <c r="FL619" s="123"/>
      <c r="FM619" s="123"/>
      <c r="FN619" s="123"/>
      <c r="FO619" s="123"/>
      <c r="FP619" s="123"/>
      <c r="FQ619" s="123"/>
      <c r="FR619" s="123"/>
      <c r="FS619" s="123"/>
      <c r="FT619" s="123"/>
      <c r="FU619" s="123"/>
      <c r="FV619" s="123"/>
      <c r="FW619" s="123"/>
      <c r="FX619" s="123"/>
      <c r="FY619" s="123"/>
      <c r="FZ619" s="123"/>
      <c r="GA619" s="123"/>
      <c r="GB619" s="123"/>
      <c r="GC619" s="123"/>
      <c r="GD619" s="123"/>
      <c r="GE619" s="123"/>
      <c r="GF619" s="123"/>
      <c r="GG619" s="123"/>
      <c r="GH619" s="123"/>
      <c r="GI619" s="123"/>
      <c r="GJ619" s="123"/>
      <c r="GK619" s="123"/>
      <c r="GL619" s="123"/>
      <c r="GM619" s="123"/>
      <c r="GN619" s="123"/>
      <c r="GO619" s="123"/>
      <c r="GP619" s="123"/>
      <c r="GQ619" s="123"/>
      <c r="GR619" s="123"/>
      <c r="GS619" s="123"/>
      <c r="GT619" s="123"/>
      <c r="GU619" s="123"/>
      <c r="GV619" s="123"/>
      <c r="GW619" s="123"/>
      <c r="GX619" s="123"/>
      <c r="GY619" s="123"/>
      <c r="GZ619" s="123"/>
      <c r="HA619" s="123"/>
      <c r="HB619" s="123"/>
      <c r="HC619" s="123"/>
      <c r="HD619" s="123"/>
      <c r="HE619" s="123"/>
      <c r="HF619" s="123"/>
      <c r="HG619" s="123"/>
      <c r="HH619" s="123"/>
      <c r="HI619" s="123"/>
      <c r="HJ619" s="123"/>
      <c r="HK619" s="123"/>
      <c r="HL619" s="123"/>
      <c r="HM619" s="123"/>
      <c r="HN619" s="123"/>
      <c r="HO619" s="123"/>
      <c r="HP619" s="123"/>
      <c r="HQ619" s="123"/>
      <c r="HR619" s="123"/>
      <c r="HS619" s="123"/>
      <c r="HT619" s="123"/>
      <c r="HU619" s="123"/>
      <c r="HV619" s="123"/>
      <c r="HW619" s="123"/>
      <c r="HX619" s="123"/>
      <c r="HY619" s="123"/>
      <c r="HZ619" s="123"/>
      <c r="IA619" s="123"/>
      <c r="IB619" s="123"/>
      <c r="IC619" s="123"/>
      <c r="ID619" s="123"/>
      <c r="IE619" s="123"/>
      <c r="IF619" s="123"/>
      <c r="IG619" s="123"/>
      <c r="IH619" s="123"/>
      <c r="II619" s="123"/>
      <c r="IJ619" s="123"/>
      <c r="IK619" s="123"/>
      <c r="IL619" s="123"/>
      <c r="IM619" s="123"/>
      <c r="IN619" s="123"/>
      <c r="IO619" s="123"/>
      <c r="IP619" s="123"/>
      <c r="IQ619" s="123"/>
      <c r="IR619" s="123"/>
      <c r="IS619" s="123"/>
      <c r="IT619" s="123"/>
      <c r="IU619" s="123"/>
    </row>
    <row r="620" spans="1:255" s="124" customFormat="1" ht="27" customHeight="1">
      <c r="A620" s="122"/>
      <c r="B620" s="786"/>
      <c r="C620" s="431" t="s">
        <v>685</v>
      </c>
      <c r="D620" s="375"/>
      <c r="E620" s="470"/>
      <c r="F620" s="123"/>
      <c r="G620" s="123"/>
      <c r="H620" s="401"/>
      <c r="I620" s="123"/>
      <c r="J620" s="123"/>
      <c r="K620" s="123"/>
      <c r="L620" s="123"/>
      <c r="M620" s="123"/>
      <c r="N620" s="123"/>
      <c r="O620" s="123"/>
      <c r="P620" s="123"/>
      <c r="Q620" s="123"/>
      <c r="R620" s="123"/>
      <c r="S620" s="123"/>
      <c r="T620" s="123"/>
      <c r="U620" s="123"/>
      <c r="V620" s="123"/>
      <c r="W620" s="123"/>
      <c r="X620" s="123"/>
      <c r="Y620" s="123"/>
      <c r="Z620" s="123"/>
      <c r="AA620" s="123"/>
      <c r="AB620" s="123"/>
      <c r="AC620" s="123"/>
      <c r="AD620" s="123"/>
      <c r="AE620" s="123"/>
      <c r="AF620" s="123"/>
      <c r="AG620" s="123"/>
      <c r="AH620" s="123"/>
      <c r="AI620" s="123"/>
      <c r="AJ620" s="123"/>
      <c r="AK620" s="123"/>
      <c r="AL620" s="123"/>
      <c r="AM620" s="123"/>
      <c r="AN620" s="123"/>
      <c r="AO620" s="123"/>
      <c r="AP620" s="123"/>
      <c r="AQ620" s="123"/>
      <c r="AR620" s="123"/>
      <c r="AS620" s="123"/>
      <c r="AT620" s="123"/>
      <c r="AU620" s="123"/>
      <c r="AV620" s="123"/>
      <c r="AW620" s="123"/>
      <c r="AX620" s="123"/>
      <c r="AY620" s="123"/>
      <c r="AZ620" s="123"/>
      <c r="BA620" s="123"/>
      <c r="BB620" s="123"/>
      <c r="BC620" s="123"/>
      <c r="BD620" s="123"/>
      <c r="BE620" s="123"/>
      <c r="BF620" s="123"/>
      <c r="BG620" s="123"/>
      <c r="BH620" s="123"/>
      <c r="BI620" s="123"/>
      <c r="BJ620" s="123"/>
      <c r="BK620" s="123"/>
      <c r="BL620" s="123"/>
      <c r="BM620" s="123"/>
      <c r="BN620" s="123"/>
      <c r="BO620" s="123"/>
      <c r="BP620" s="123"/>
      <c r="BQ620" s="123"/>
      <c r="BR620" s="123"/>
      <c r="BS620" s="123"/>
      <c r="BT620" s="123"/>
      <c r="BU620" s="123"/>
      <c r="BV620" s="123"/>
      <c r="BW620" s="123"/>
      <c r="BX620" s="123"/>
      <c r="BY620" s="123"/>
      <c r="BZ620" s="123"/>
      <c r="CA620" s="123"/>
      <c r="CB620" s="123"/>
      <c r="CC620" s="123"/>
      <c r="CD620" s="123"/>
      <c r="CE620" s="123"/>
      <c r="CF620" s="123"/>
      <c r="CG620" s="123"/>
      <c r="CH620" s="123"/>
      <c r="CI620" s="123"/>
      <c r="CJ620" s="123"/>
      <c r="CK620" s="123"/>
      <c r="CL620" s="123"/>
      <c r="CM620" s="123"/>
      <c r="CN620" s="123"/>
      <c r="CO620" s="123"/>
      <c r="CP620" s="123"/>
      <c r="CQ620" s="123"/>
      <c r="CR620" s="123"/>
      <c r="CS620" s="123"/>
      <c r="CT620" s="123"/>
      <c r="CU620" s="123"/>
      <c r="CV620" s="123"/>
      <c r="CW620" s="123"/>
      <c r="CX620" s="123"/>
      <c r="CY620" s="123"/>
      <c r="CZ620" s="123"/>
      <c r="DA620" s="123"/>
      <c r="DB620" s="123"/>
      <c r="DC620" s="123"/>
      <c r="DD620" s="123"/>
      <c r="DE620" s="123"/>
      <c r="DF620" s="123"/>
      <c r="DG620" s="123"/>
      <c r="DH620" s="123"/>
      <c r="DI620" s="123"/>
      <c r="DJ620" s="123"/>
      <c r="DK620" s="123"/>
      <c r="DL620" s="123"/>
      <c r="DM620" s="123"/>
      <c r="DN620" s="123"/>
      <c r="DO620" s="123"/>
      <c r="DP620" s="123"/>
      <c r="DQ620" s="123"/>
      <c r="DR620" s="123"/>
      <c r="DS620" s="123"/>
      <c r="DT620" s="123"/>
      <c r="DU620" s="123"/>
      <c r="DV620" s="123"/>
      <c r="DW620" s="123"/>
      <c r="DX620" s="123"/>
      <c r="DY620" s="123"/>
      <c r="DZ620" s="123"/>
      <c r="EA620" s="123"/>
      <c r="EB620" s="123"/>
      <c r="EC620" s="123"/>
      <c r="ED620" s="123"/>
      <c r="EE620" s="123"/>
      <c r="EF620" s="123"/>
      <c r="EG620" s="123"/>
      <c r="EH620" s="123"/>
      <c r="EI620" s="123"/>
      <c r="EJ620" s="123"/>
      <c r="EK620" s="123"/>
      <c r="EL620" s="123"/>
      <c r="EM620" s="123"/>
      <c r="EN620" s="123"/>
      <c r="EO620" s="123"/>
      <c r="EP620" s="123"/>
      <c r="EQ620" s="123"/>
      <c r="ER620" s="123"/>
      <c r="ES620" s="123"/>
      <c r="ET620" s="123"/>
      <c r="EU620" s="123"/>
      <c r="EV620" s="123"/>
      <c r="EW620" s="123"/>
      <c r="EX620" s="123"/>
      <c r="EY620" s="123"/>
      <c r="EZ620" s="123"/>
      <c r="FA620" s="123"/>
      <c r="FB620" s="123"/>
      <c r="FC620" s="123"/>
      <c r="FD620" s="123"/>
      <c r="FE620" s="123"/>
      <c r="FF620" s="123"/>
      <c r="FG620" s="123"/>
      <c r="FH620" s="123"/>
      <c r="FI620" s="123"/>
      <c r="FJ620" s="123"/>
      <c r="FK620" s="123"/>
      <c r="FL620" s="123"/>
      <c r="FM620" s="123"/>
      <c r="FN620" s="123"/>
      <c r="FO620" s="123"/>
      <c r="FP620" s="123"/>
      <c r="FQ620" s="123"/>
      <c r="FR620" s="123"/>
      <c r="FS620" s="123"/>
      <c r="FT620" s="123"/>
      <c r="FU620" s="123"/>
      <c r="FV620" s="123"/>
      <c r="FW620" s="123"/>
      <c r="FX620" s="123"/>
      <c r="FY620" s="123"/>
      <c r="FZ620" s="123"/>
      <c r="GA620" s="123"/>
      <c r="GB620" s="123"/>
      <c r="GC620" s="123"/>
      <c r="GD620" s="123"/>
      <c r="GE620" s="123"/>
      <c r="GF620" s="123"/>
      <c r="GG620" s="123"/>
      <c r="GH620" s="123"/>
      <c r="GI620" s="123"/>
      <c r="GJ620" s="123"/>
      <c r="GK620" s="123"/>
      <c r="GL620" s="123"/>
      <c r="GM620" s="123"/>
      <c r="GN620" s="123"/>
      <c r="GO620" s="123"/>
      <c r="GP620" s="123"/>
      <c r="GQ620" s="123"/>
      <c r="GR620" s="123"/>
      <c r="GS620" s="123"/>
      <c r="GT620" s="123"/>
      <c r="GU620" s="123"/>
      <c r="GV620" s="123"/>
      <c r="GW620" s="123"/>
      <c r="GX620" s="123"/>
      <c r="GY620" s="123"/>
      <c r="GZ620" s="123"/>
      <c r="HA620" s="123"/>
      <c r="HB620" s="123"/>
      <c r="HC620" s="123"/>
      <c r="HD620" s="123"/>
      <c r="HE620" s="123"/>
      <c r="HF620" s="123"/>
      <c r="HG620" s="123"/>
      <c r="HH620" s="123"/>
      <c r="HI620" s="123"/>
      <c r="HJ620" s="123"/>
      <c r="HK620" s="123"/>
      <c r="HL620" s="123"/>
      <c r="HM620" s="123"/>
      <c r="HN620" s="123"/>
      <c r="HO620" s="123"/>
      <c r="HP620" s="123"/>
      <c r="HQ620" s="123"/>
      <c r="HR620" s="123"/>
      <c r="HS620" s="123"/>
      <c r="HT620" s="123"/>
      <c r="HU620" s="123"/>
      <c r="HV620" s="123"/>
      <c r="HW620" s="123"/>
      <c r="HX620" s="123"/>
      <c r="HY620" s="123"/>
      <c r="HZ620" s="123"/>
      <c r="IA620" s="123"/>
      <c r="IB620" s="123"/>
      <c r="IC620" s="123"/>
      <c r="ID620" s="123"/>
      <c r="IE620" s="123"/>
      <c r="IF620" s="123"/>
      <c r="IG620" s="123"/>
      <c r="IH620" s="123"/>
      <c r="II620" s="123"/>
      <c r="IJ620" s="123"/>
      <c r="IK620" s="123"/>
      <c r="IL620" s="123"/>
      <c r="IM620" s="123"/>
      <c r="IN620" s="123"/>
      <c r="IO620" s="123"/>
      <c r="IP620" s="123"/>
      <c r="IQ620" s="123"/>
      <c r="IR620" s="123"/>
      <c r="IS620" s="123"/>
      <c r="IT620" s="123"/>
      <c r="IU620" s="123"/>
    </row>
    <row r="621" spans="1:255" s="124" customFormat="1" ht="27" customHeight="1">
      <c r="A621" s="122"/>
      <c r="B621" s="786"/>
      <c r="C621" s="431" t="s">
        <v>687</v>
      </c>
      <c r="D621" s="375"/>
      <c r="E621" s="470"/>
      <c r="F621" s="123"/>
      <c r="G621" s="123"/>
      <c r="H621" s="401"/>
      <c r="I621" s="123"/>
      <c r="J621" s="123"/>
      <c r="K621" s="123"/>
      <c r="L621" s="123"/>
      <c r="M621" s="123"/>
      <c r="N621" s="123"/>
      <c r="O621" s="123"/>
      <c r="P621" s="123"/>
      <c r="Q621" s="123"/>
      <c r="R621" s="123"/>
      <c r="S621" s="123"/>
      <c r="T621" s="123"/>
      <c r="U621" s="123"/>
      <c r="V621" s="123"/>
      <c r="W621" s="123"/>
      <c r="X621" s="123"/>
      <c r="Y621" s="123"/>
      <c r="Z621" s="123"/>
      <c r="AA621" s="123"/>
      <c r="AB621" s="123"/>
      <c r="AC621" s="123"/>
      <c r="AD621" s="123"/>
      <c r="AE621" s="123"/>
      <c r="AF621" s="123"/>
      <c r="AG621" s="123"/>
      <c r="AH621" s="123"/>
      <c r="AI621" s="123"/>
      <c r="AJ621" s="123"/>
      <c r="AK621" s="123"/>
      <c r="AL621" s="123"/>
      <c r="AM621" s="123"/>
      <c r="AN621" s="123"/>
      <c r="AO621" s="123"/>
      <c r="AP621" s="123"/>
      <c r="AQ621" s="123"/>
      <c r="AR621" s="123"/>
      <c r="AS621" s="123"/>
      <c r="AT621" s="123"/>
      <c r="AU621" s="123"/>
      <c r="AV621" s="123"/>
      <c r="AW621" s="123"/>
      <c r="AX621" s="123"/>
      <c r="AY621" s="123"/>
      <c r="AZ621" s="123"/>
      <c r="BA621" s="123"/>
      <c r="BB621" s="123"/>
      <c r="BC621" s="123"/>
      <c r="BD621" s="123"/>
      <c r="BE621" s="123"/>
      <c r="BF621" s="123"/>
      <c r="BG621" s="123"/>
      <c r="BH621" s="123"/>
      <c r="BI621" s="123"/>
      <c r="BJ621" s="123"/>
      <c r="BK621" s="123"/>
      <c r="BL621" s="123"/>
      <c r="BM621" s="123"/>
      <c r="BN621" s="123"/>
      <c r="BO621" s="123"/>
      <c r="BP621" s="123"/>
      <c r="BQ621" s="123"/>
      <c r="BR621" s="123"/>
      <c r="BS621" s="123"/>
      <c r="BT621" s="123"/>
      <c r="BU621" s="123"/>
      <c r="BV621" s="123"/>
      <c r="BW621" s="123"/>
      <c r="BX621" s="123"/>
      <c r="BY621" s="123"/>
      <c r="BZ621" s="123"/>
      <c r="CA621" s="123"/>
      <c r="CB621" s="123"/>
      <c r="CC621" s="123"/>
      <c r="CD621" s="123"/>
      <c r="CE621" s="123"/>
      <c r="CF621" s="123"/>
      <c r="CG621" s="123"/>
      <c r="CH621" s="123"/>
      <c r="CI621" s="123"/>
      <c r="CJ621" s="123"/>
      <c r="CK621" s="123"/>
      <c r="CL621" s="123"/>
      <c r="CM621" s="123"/>
      <c r="CN621" s="123"/>
      <c r="CO621" s="123"/>
      <c r="CP621" s="123"/>
      <c r="CQ621" s="123"/>
      <c r="CR621" s="123"/>
      <c r="CS621" s="123"/>
      <c r="CT621" s="123"/>
      <c r="CU621" s="123"/>
      <c r="CV621" s="123"/>
      <c r="CW621" s="123"/>
      <c r="CX621" s="123"/>
      <c r="CY621" s="123"/>
      <c r="CZ621" s="123"/>
      <c r="DA621" s="123"/>
      <c r="DB621" s="123"/>
      <c r="DC621" s="123"/>
      <c r="DD621" s="123"/>
      <c r="DE621" s="123"/>
      <c r="DF621" s="123"/>
      <c r="DG621" s="123"/>
      <c r="DH621" s="123"/>
      <c r="DI621" s="123"/>
      <c r="DJ621" s="123"/>
      <c r="DK621" s="123"/>
      <c r="DL621" s="123"/>
      <c r="DM621" s="123"/>
      <c r="DN621" s="123"/>
      <c r="DO621" s="123"/>
      <c r="DP621" s="123"/>
      <c r="DQ621" s="123"/>
      <c r="DR621" s="123"/>
      <c r="DS621" s="123"/>
      <c r="DT621" s="123"/>
      <c r="DU621" s="123"/>
      <c r="DV621" s="123"/>
      <c r="DW621" s="123"/>
      <c r="DX621" s="123"/>
      <c r="DY621" s="123"/>
      <c r="DZ621" s="123"/>
      <c r="EA621" s="123"/>
      <c r="EB621" s="123"/>
      <c r="EC621" s="123"/>
      <c r="ED621" s="123"/>
      <c r="EE621" s="123"/>
      <c r="EF621" s="123"/>
      <c r="EG621" s="123"/>
      <c r="EH621" s="123"/>
      <c r="EI621" s="123"/>
      <c r="EJ621" s="123"/>
      <c r="EK621" s="123"/>
      <c r="EL621" s="123"/>
      <c r="EM621" s="123"/>
      <c r="EN621" s="123"/>
      <c r="EO621" s="123"/>
      <c r="EP621" s="123"/>
      <c r="EQ621" s="123"/>
      <c r="ER621" s="123"/>
      <c r="ES621" s="123"/>
      <c r="ET621" s="123"/>
      <c r="EU621" s="123"/>
      <c r="EV621" s="123"/>
      <c r="EW621" s="123"/>
      <c r="EX621" s="123"/>
      <c r="EY621" s="123"/>
      <c r="EZ621" s="123"/>
      <c r="FA621" s="123"/>
      <c r="FB621" s="123"/>
      <c r="FC621" s="123"/>
      <c r="FD621" s="123"/>
      <c r="FE621" s="123"/>
      <c r="FF621" s="123"/>
      <c r="FG621" s="123"/>
      <c r="FH621" s="123"/>
      <c r="FI621" s="123"/>
      <c r="FJ621" s="123"/>
      <c r="FK621" s="123"/>
      <c r="FL621" s="123"/>
      <c r="FM621" s="123"/>
      <c r="FN621" s="123"/>
      <c r="FO621" s="123"/>
      <c r="FP621" s="123"/>
      <c r="FQ621" s="123"/>
      <c r="FR621" s="123"/>
      <c r="FS621" s="123"/>
      <c r="FT621" s="123"/>
      <c r="FU621" s="123"/>
      <c r="FV621" s="123"/>
      <c r="FW621" s="123"/>
      <c r="FX621" s="123"/>
      <c r="FY621" s="123"/>
      <c r="FZ621" s="123"/>
      <c r="GA621" s="123"/>
      <c r="GB621" s="123"/>
      <c r="GC621" s="123"/>
      <c r="GD621" s="123"/>
      <c r="GE621" s="123"/>
      <c r="GF621" s="123"/>
      <c r="GG621" s="123"/>
      <c r="GH621" s="123"/>
      <c r="GI621" s="123"/>
      <c r="GJ621" s="123"/>
      <c r="GK621" s="123"/>
      <c r="GL621" s="123"/>
      <c r="GM621" s="123"/>
      <c r="GN621" s="123"/>
      <c r="GO621" s="123"/>
      <c r="GP621" s="123"/>
      <c r="GQ621" s="123"/>
      <c r="GR621" s="123"/>
      <c r="GS621" s="123"/>
      <c r="GT621" s="123"/>
      <c r="GU621" s="123"/>
      <c r="GV621" s="123"/>
      <c r="GW621" s="123"/>
      <c r="GX621" s="123"/>
      <c r="GY621" s="123"/>
      <c r="GZ621" s="123"/>
      <c r="HA621" s="123"/>
      <c r="HB621" s="123"/>
      <c r="HC621" s="123"/>
      <c r="HD621" s="123"/>
      <c r="HE621" s="123"/>
      <c r="HF621" s="123"/>
      <c r="HG621" s="123"/>
      <c r="HH621" s="123"/>
      <c r="HI621" s="123"/>
      <c r="HJ621" s="123"/>
      <c r="HK621" s="123"/>
      <c r="HL621" s="123"/>
      <c r="HM621" s="123"/>
      <c r="HN621" s="123"/>
      <c r="HO621" s="123"/>
      <c r="HP621" s="123"/>
      <c r="HQ621" s="123"/>
      <c r="HR621" s="123"/>
      <c r="HS621" s="123"/>
      <c r="HT621" s="123"/>
      <c r="HU621" s="123"/>
      <c r="HV621" s="123"/>
      <c r="HW621" s="123"/>
      <c r="HX621" s="123"/>
      <c r="HY621" s="123"/>
      <c r="HZ621" s="123"/>
      <c r="IA621" s="123"/>
      <c r="IB621" s="123"/>
      <c r="IC621" s="123"/>
      <c r="ID621" s="123"/>
      <c r="IE621" s="123"/>
      <c r="IF621" s="123"/>
      <c r="IG621" s="123"/>
      <c r="IH621" s="123"/>
      <c r="II621" s="123"/>
      <c r="IJ621" s="123"/>
      <c r="IK621" s="123"/>
      <c r="IL621" s="123"/>
      <c r="IM621" s="123"/>
      <c r="IN621" s="123"/>
      <c r="IO621" s="123"/>
      <c r="IP621" s="123"/>
      <c r="IQ621" s="123"/>
      <c r="IR621" s="123"/>
      <c r="IS621" s="123"/>
      <c r="IT621" s="123"/>
      <c r="IU621" s="123"/>
    </row>
    <row r="622" spans="1:255" s="124" customFormat="1" ht="27" customHeight="1" thickBot="1">
      <c r="A622" s="122"/>
      <c r="B622" s="786"/>
      <c r="C622" s="432" t="s">
        <v>688</v>
      </c>
      <c r="D622" s="471"/>
      <c r="E622" s="472"/>
      <c r="F622" s="123"/>
      <c r="G622" s="123"/>
      <c r="H622" s="401"/>
      <c r="I622" s="123"/>
      <c r="J622" s="123"/>
      <c r="K622" s="123"/>
      <c r="L622" s="123"/>
      <c r="M622" s="123"/>
      <c r="N622" s="123"/>
      <c r="O622" s="123"/>
      <c r="P622" s="123"/>
      <c r="Q622" s="123"/>
      <c r="R622" s="123"/>
      <c r="S622" s="123"/>
      <c r="T622" s="123"/>
      <c r="U622" s="123"/>
      <c r="V622" s="123"/>
      <c r="W622" s="123"/>
      <c r="X622" s="123"/>
      <c r="Y622" s="123"/>
      <c r="Z622" s="123"/>
      <c r="AA622" s="123"/>
      <c r="AB622" s="123"/>
      <c r="AC622" s="123"/>
      <c r="AD622" s="123"/>
      <c r="AE622" s="123"/>
      <c r="AF622" s="123"/>
      <c r="AG622" s="123"/>
      <c r="AH622" s="123"/>
      <c r="AI622" s="123"/>
      <c r="AJ622" s="123"/>
      <c r="AK622" s="123"/>
      <c r="AL622" s="123"/>
      <c r="AM622" s="123"/>
      <c r="AN622" s="123"/>
      <c r="AO622" s="123"/>
      <c r="AP622" s="123"/>
      <c r="AQ622" s="123"/>
      <c r="AR622" s="123"/>
      <c r="AS622" s="123"/>
      <c r="AT622" s="123"/>
      <c r="AU622" s="123"/>
      <c r="AV622" s="123"/>
      <c r="AW622" s="123"/>
      <c r="AX622" s="123"/>
      <c r="AY622" s="123"/>
      <c r="AZ622" s="123"/>
      <c r="BA622" s="123"/>
      <c r="BB622" s="123"/>
      <c r="BC622" s="123"/>
      <c r="BD622" s="123"/>
      <c r="BE622" s="123"/>
      <c r="BF622" s="123"/>
      <c r="BG622" s="123"/>
      <c r="BH622" s="123"/>
      <c r="BI622" s="123"/>
      <c r="BJ622" s="123"/>
      <c r="BK622" s="123"/>
      <c r="BL622" s="123"/>
      <c r="BM622" s="123"/>
      <c r="BN622" s="123"/>
      <c r="BO622" s="123"/>
      <c r="BP622" s="123"/>
      <c r="BQ622" s="123"/>
      <c r="BR622" s="123"/>
      <c r="BS622" s="123"/>
      <c r="BT622" s="123"/>
      <c r="BU622" s="123"/>
      <c r="BV622" s="123"/>
      <c r="BW622" s="123"/>
      <c r="BX622" s="123"/>
      <c r="BY622" s="123"/>
      <c r="BZ622" s="123"/>
      <c r="CA622" s="123"/>
      <c r="CB622" s="123"/>
      <c r="CC622" s="123"/>
      <c r="CD622" s="123"/>
      <c r="CE622" s="123"/>
      <c r="CF622" s="123"/>
      <c r="CG622" s="123"/>
      <c r="CH622" s="123"/>
      <c r="CI622" s="123"/>
      <c r="CJ622" s="123"/>
      <c r="CK622" s="123"/>
      <c r="CL622" s="123"/>
      <c r="CM622" s="123"/>
      <c r="CN622" s="123"/>
      <c r="CO622" s="123"/>
      <c r="CP622" s="123"/>
      <c r="CQ622" s="123"/>
      <c r="CR622" s="123"/>
      <c r="CS622" s="123"/>
      <c r="CT622" s="123"/>
      <c r="CU622" s="123"/>
      <c r="CV622" s="123"/>
      <c r="CW622" s="123"/>
      <c r="CX622" s="123"/>
      <c r="CY622" s="123"/>
      <c r="CZ622" s="123"/>
      <c r="DA622" s="123"/>
      <c r="DB622" s="123"/>
      <c r="DC622" s="123"/>
      <c r="DD622" s="123"/>
      <c r="DE622" s="123"/>
      <c r="DF622" s="123"/>
      <c r="DG622" s="123"/>
      <c r="DH622" s="123"/>
      <c r="DI622" s="123"/>
      <c r="DJ622" s="123"/>
      <c r="DK622" s="123"/>
      <c r="DL622" s="123"/>
      <c r="DM622" s="123"/>
      <c r="DN622" s="123"/>
      <c r="DO622" s="123"/>
      <c r="DP622" s="123"/>
      <c r="DQ622" s="123"/>
      <c r="DR622" s="123"/>
      <c r="DS622" s="123"/>
      <c r="DT622" s="123"/>
      <c r="DU622" s="123"/>
      <c r="DV622" s="123"/>
      <c r="DW622" s="123"/>
      <c r="DX622" s="123"/>
      <c r="DY622" s="123"/>
      <c r="DZ622" s="123"/>
      <c r="EA622" s="123"/>
      <c r="EB622" s="123"/>
      <c r="EC622" s="123"/>
      <c r="ED622" s="123"/>
      <c r="EE622" s="123"/>
      <c r="EF622" s="123"/>
      <c r="EG622" s="123"/>
      <c r="EH622" s="123"/>
      <c r="EI622" s="123"/>
      <c r="EJ622" s="123"/>
      <c r="EK622" s="123"/>
      <c r="EL622" s="123"/>
      <c r="EM622" s="123"/>
      <c r="EN622" s="123"/>
      <c r="EO622" s="123"/>
      <c r="EP622" s="123"/>
      <c r="EQ622" s="123"/>
      <c r="ER622" s="123"/>
      <c r="ES622" s="123"/>
      <c r="ET622" s="123"/>
      <c r="EU622" s="123"/>
      <c r="EV622" s="123"/>
      <c r="EW622" s="123"/>
      <c r="EX622" s="123"/>
      <c r="EY622" s="123"/>
      <c r="EZ622" s="123"/>
      <c r="FA622" s="123"/>
      <c r="FB622" s="123"/>
      <c r="FC622" s="123"/>
      <c r="FD622" s="123"/>
      <c r="FE622" s="123"/>
      <c r="FF622" s="123"/>
      <c r="FG622" s="123"/>
      <c r="FH622" s="123"/>
      <c r="FI622" s="123"/>
      <c r="FJ622" s="123"/>
      <c r="FK622" s="123"/>
      <c r="FL622" s="123"/>
      <c r="FM622" s="123"/>
      <c r="FN622" s="123"/>
      <c r="FO622" s="123"/>
      <c r="FP622" s="123"/>
      <c r="FQ622" s="123"/>
      <c r="FR622" s="123"/>
      <c r="FS622" s="123"/>
      <c r="FT622" s="123"/>
      <c r="FU622" s="123"/>
      <c r="FV622" s="123"/>
      <c r="FW622" s="123"/>
      <c r="FX622" s="123"/>
      <c r="FY622" s="123"/>
      <c r="FZ622" s="123"/>
      <c r="GA622" s="123"/>
      <c r="GB622" s="123"/>
      <c r="GC622" s="123"/>
      <c r="GD622" s="123"/>
      <c r="GE622" s="123"/>
      <c r="GF622" s="123"/>
      <c r="GG622" s="123"/>
      <c r="GH622" s="123"/>
      <c r="GI622" s="123"/>
      <c r="GJ622" s="123"/>
      <c r="GK622" s="123"/>
      <c r="GL622" s="123"/>
      <c r="GM622" s="123"/>
      <c r="GN622" s="123"/>
      <c r="GO622" s="123"/>
      <c r="GP622" s="123"/>
      <c r="GQ622" s="123"/>
      <c r="GR622" s="123"/>
      <c r="GS622" s="123"/>
      <c r="GT622" s="123"/>
      <c r="GU622" s="123"/>
      <c r="GV622" s="123"/>
      <c r="GW622" s="123"/>
      <c r="GX622" s="123"/>
      <c r="GY622" s="123"/>
      <c r="GZ622" s="123"/>
      <c r="HA622" s="123"/>
      <c r="HB622" s="123"/>
      <c r="HC622" s="123"/>
      <c r="HD622" s="123"/>
      <c r="HE622" s="123"/>
      <c r="HF622" s="123"/>
      <c r="HG622" s="123"/>
      <c r="HH622" s="123"/>
      <c r="HI622" s="123"/>
      <c r="HJ622" s="123"/>
      <c r="HK622" s="123"/>
      <c r="HL622" s="123"/>
      <c r="HM622" s="123"/>
      <c r="HN622" s="123"/>
      <c r="HO622" s="123"/>
      <c r="HP622" s="123"/>
      <c r="HQ622" s="123"/>
      <c r="HR622" s="123"/>
      <c r="HS622" s="123"/>
      <c r="HT622" s="123"/>
      <c r="HU622" s="123"/>
      <c r="HV622" s="123"/>
      <c r="HW622" s="123"/>
      <c r="HX622" s="123"/>
      <c r="HY622" s="123"/>
      <c r="HZ622" s="123"/>
      <c r="IA622" s="123"/>
      <c r="IB622" s="123"/>
      <c r="IC622" s="123"/>
      <c r="ID622" s="123"/>
      <c r="IE622" s="123"/>
      <c r="IF622" s="123"/>
      <c r="IG622" s="123"/>
      <c r="IH622" s="123"/>
      <c r="II622" s="123"/>
      <c r="IJ622" s="123"/>
      <c r="IK622" s="123"/>
      <c r="IL622" s="123"/>
      <c r="IM622" s="123"/>
      <c r="IN622" s="123"/>
      <c r="IO622" s="123"/>
      <c r="IP622" s="123"/>
      <c r="IQ622" s="123"/>
      <c r="IR622" s="123"/>
      <c r="IS622" s="123"/>
      <c r="IT622" s="123"/>
      <c r="IU622" s="123"/>
    </row>
    <row r="623" spans="1:255" s="124" customFormat="1" ht="27" customHeight="1" thickBot="1">
      <c r="A623" s="122"/>
      <c r="B623" s="786"/>
      <c r="C623" s="182" t="s">
        <v>9</v>
      </c>
      <c r="D623" s="146"/>
      <c r="E623" s="444">
        <f>SUM(E617:E622)</f>
        <v>0</v>
      </c>
      <c r="F623" s="123"/>
      <c r="G623" s="123"/>
      <c r="H623" s="401"/>
      <c r="I623" s="425">
        <f>SUM($E617:$E622)</f>
        <v>0</v>
      </c>
      <c r="J623" s="123"/>
      <c r="K623" s="123"/>
      <c r="L623" s="123"/>
      <c r="M623" s="123"/>
      <c r="N623" s="123"/>
      <c r="O623" s="123"/>
      <c r="P623" s="123"/>
      <c r="Q623" s="123"/>
      <c r="R623" s="123"/>
      <c r="S623" s="123"/>
      <c r="T623" s="123"/>
      <c r="U623" s="123"/>
      <c r="V623" s="123"/>
      <c r="W623" s="123"/>
      <c r="X623" s="123"/>
      <c r="Y623" s="123"/>
      <c r="Z623" s="123"/>
      <c r="AA623" s="123"/>
      <c r="AB623" s="123"/>
      <c r="AC623" s="123"/>
      <c r="AD623" s="123"/>
      <c r="AE623" s="123"/>
      <c r="AF623" s="123"/>
      <c r="AG623" s="123"/>
      <c r="AH623" s="123"/>
      <c r="AI623" s="123"/>
      <c r="AJ623" s="123"/>
      <c r="AK623" s="123"/>
      <c r="AL623" s="123"/>
      <c r="AM623" s="123"/>
      <c r="AN623" s="123"/>
      <c r="AO623" s="123"/>
      <c r="AP623" s="123"/>
      <c r="AQ623" s="123"/>
      <c r="AR623" s="123"/>
      <c r="AS623" s="123"/>
      <c r="AT623" s="123"/>
      <c r="AU623" s="123"/>
      <c r="AV623" s="123"/>
      <c r="AW623" s="123"/>
      <c r="AX623" s="123"/>
      <c r="AY623" s="123"/>
      <c r="AZ623" s="123"/>
      <c r="BA623" s="123"/>
      <c r="BB623" s="123"/>
      <c r="BC623" s="123"/>
      <c r="BD623" s="123"/>
      <c r="BE623" s="123"/>
      <c r="BF623" s="123"/>
      <c r="BG623" s="123"/>
      <c r="BH623" s="123"/>
      <c r="BI623" s="123"/>
      <c r="BJ623" s="123"/>
      <c r="BK623" s="123"/>
      <c r="BL623" s="123"/>
      <c r="BM623" s="123"/>
      <c r="BN623" s="123"/>
      <c r="BO623" s="123"/>
      <c r="BP623" s="123"/>
      <c r="BQ623" s="123"/>
      <c r="BR623" s="123"/>
      <c r="BS623" s="123"/>
      <c r="BT623" s="123"/>
      <c r="BU623" s="123"/>
      <c r="BV623" s="123"/>
      <c r="BW623" s="123"/>
      <c r="BX623" s="123"/>
      <c r="BY623" s="123"/>
      <c r="BZ623" s="123"/>
      <c r="CA623" s="123"/>
      <c r="CB623" s="123"/>
      <c r="CC623" s="123"/>
      <c r="CD623" s="123"/>
      <c r="CE623" s="123"/>
      <c r="CF623" s="123"/>
      <c r="CG623" s="123"/>
      <c r="CH623" s="123"/>
      <c r="CI623" s="123"/>
      <c r="CJ623" s="123"/>
      <c r="CK623" s="123"/>
      <c r="CL623" s="123"/>
      <c r="CM623" s="123"/>
      <c r="CN623" s="123"/>
      <c r="CO623" s="123"/>
      <c r="CP623" s="123"/>
      <c r="CQ623" s="123"/>
      <c r="CR623" s="123"/>
      <c r="CS623" s="123"/>
      <c r="CT623" s="123"/>
      <c r="CU623" s="123"/>
      <c r="CV623" s="123"/>
      <c r="CW623" s="123"/>
      <c r="CX623" s="123"/>
      <c r="CY623" s="123"/>
      <c r="CZ623" s="123"/>
      <c r="DA623" s="123"/>
      <c r="DB623" s="123"/>
      <c r="DC623" s="123"/>
      <c r="DD623" s="123"/>
      <c r="DE623" s="123"/>
      <c r="DF623" s="123"/>
      <c r="DG623" s="123"/>
      <c r="DH623" s="123"/>
      <c r="DI623" s="123"/>
      <c r="DJ623" s="123"/>
      <c r="DK623" s="123"/>
      <c r="DL623" s="123"/>
      <c r="DM623" s="123"/>
      <c r="DN623" s="123"/>
      <c r="DO623" s="123"/>
      <c r="DP623" s="123"/>
      <c r="DQ623" s="123"/>
      <c r="DR623" s="123"/>
      <c r="DS623" s="123"/>
      <c r="DT623" s="123"/>
      <c r="DU623" s="123"/>
      <c r="DV623" s="123"/>
      <c r="DW623" s="123"/>
      <c r="DX623" s="123"/>
      <c r="DY623" s="123"/>
      <c r="DZ623" s="123"/>
      <c r="EA623" s="123"/>
      <c r="EB623" s="123"/>
      <c r="EC623" s="123"/>
      <c r="ED623" s="123"/>
      <c r="EE623" s="123"/>
      <c r="EF623" s="123"/>
      <c r="EG623" s="123"/>
      <c r="EH623" s="123"/>
      <c r="EI623" s="123"/>
      <c r="EJ623" s="123"/>
      <c r="EK623" s="123"/>
      <c r="EL623" s="123"/>
      <c r="EM623" s="123"/>
      <c r="EN623" s="123"/>
      <c r="EO623" s="123"/>
      <c r="EP623" s="123"/>
      <c r="EQ623" s="123"/>
      <c r="ER623" s="123"/>
      <c r="ES623" s="123"/>
      <c r="ET623" s="123"/>
      <c r="EU623" s="123"/>
      <c r="EV623" s="123"/>
      <c r="EW623" s="123"/>
      <c r="EX623" s="123"/>
      <c r="EY623" s="123"/>
      <c r="EZ623" s="123"/>
      <c r="FA623" s="123"/>
      <c r="FB623" s="123"/>
      <c r="FC623" s="123"/>
      <c r="FD623" s="123"/>
      <c r="FE623" s="123"/>
      <c r="FF623" s="123"/>
      <c r="FG623" s="123"/>
      <c r="FH623" s="123"/>
      <c r="FI623" s="123"/>
      <c r="FJ623" s="123"/>
      <c r="FK623" s="123"/>
      <c r="FL623" s="123"/>
      <c r="FM623" s="123"/>
      <c r="FN623" s="123"/>
      <c r="FO623" s="123"/>
      <c r="FP623" s="123"/>
      <c r="FQ623" s="123"/>
      <c r="FR623" s="123"/>
      <c r="FS623" s="123"/>
      <c r="FT623" s="123"/>
      <c r="FU623" s="123"/>
      <c r="FV623" s="123"/>
      <c r="FW623" s="123"/>
      <c r="FX623" s="123"/>
      <c r="FY623" s="123"/>
      <c r="FZ623" s="123"/>
      <c r="GA623" s="123"/>
      <c r="GB623" s="123"/>
      <c r="GC623" s="123"/>
      <c r="GD623" s="123"/>
      <c r="GE623" s="123"/>
      <c r="GF623" s="123"/>
      <c r="GG623" s="123"/>
      <c r="GH623" s="123"/>
      <c r="GI623" s="123"/>
      <c r="GJ623" s="123"/>
      <c r="GK623" s="123"/>
      <c r="GL623" s="123"/>
      <c r="GM623" s="123"/>
      <c r="GN623" s="123"/>
      <c r="GO623" s="123"/>
      <c r="GP623" s="123"/>
      <c r="GQ623" s="123"/>
      <c r="GR623" s="123"/>
      <c r="GS623" s="123"/>
      <c r="GT623" s="123"/>
      <c r="GU623" s="123"/>
      <c r="GV623" s="123"/>
      <c r="GW623" s="123"/>
      <c r="GX623" s="123"/>
      <c r="GY623" s="123"/>
      <c r="GZ623" s="123"/>
      <c r="HA623" s="123"/>
      <c r="HB623" s="123"/>
      <c r="HC623" s="123"/>
      <c r="HD623" s="123"/>
      <c r="HE623" s="123"/>
      <c r="HF623" s="123"/>
      <c r="HG623" s="123"/>
      <c r="HH623" s="123"/>
      <c r="HI623" s="123"/>
      <c r="HJ623" s="123"/>
      <c r="HK623" s="123"/>
      <c r="HL623" s="123"/>
      <c r="HM623" s="123"/>
      <c r="HN623" s="123"/>
      <c r="HO623" s="123"/>
      <c r="HP623" s="123"/>
      <c r="HQ623" s="123"/>
      <c r="HR623" s="123"/>
      <c r="HS623" s="123"/>
      <c r="HT623" s="123"/>
      <c r="HU623" s="123"/>
      <c r="HV623" s="123"/>
      <c r="HW623" s="123"/>
      <c r="HX623" s="123"/>
      <c r="HY623" s="123"/>
      <c r="HZ623" s="123"/>
      <c r="IA623" s="123"/>
      <c r="IB623" s="123"/>
      <c r="IC623" s="123"/>
      <c r="ID623" s="123"/>
      <c r="IE623" s="123"/>
      <c r="IF623" s="123"/>
      <c r="IG623" s="123"/>
      <c r="IH623" s="123"/>
      <c r="II623" s="123"/>
      <c r="IJ623" s="123"/>
      <c r="IK623" s="123"/>
      <c r="IL623" s="123"/>
      <c r="IM623" s="123"/>
      <c r="IN623" s="123"/>
      <c r="IO623" s="123"/>
      <c r="IP623" s="123"/>
      <c r="IQ623" s="123"/>
      <c r="IR623" s="123"/>
      <c r="IS623" s="123"/>
      <c r="IT623" s="123"/>
      <c r="IU623" s="123"/>
    </row>
    <row r="624" spans="1:255" s="124" customFormat="1" ht="27" customHeight="1">
      <c r="A624" s="122"/>
      <c r="B624" s="787" t="s">
        <v>11</v>
      </c>
      <c r="C624" s="469" t="s">
        <v>678</v>
      </c>
      <c r="D624" s="179"/>
      <c r="E624" s="211"/>
      <c r="F624" s="123"/>
      <c r="G624" s="123"/>
      <c r="H624" s="401"/>
      <c r="I624" s="123"/>
      <c r="J624" s="123"/>
      <c r="K624" s="123"/>
      <c r="L624" s="123"/>
      <c r="M624" s="123"/>
      <c r="N624" s="123"/>
      <c r="O624" s="123"/>
      <c r="P624" s="123"/>
      <c r="Q624" s="123"/>
      <c r="R624" s="123"/>
      <c r="S624" s="123"/>
      <c r="T624" s="123"/>
      <c r="U624" s="123"/>
      <c r="V624" s="123"/>
      <c r="W624" s="123"/>
      <c r="X624" s="123"/>
      <c r="Y624" s="123"/>
      <c r="Z624" s="123"/>
      <c r="AA624" s="123"/>
      <c r="AB624" s="123"/>
      <c r="AC624" s="123"/>
      <c r="AD624" s="123"/>
      <c r="AE624" s="123"/>
      <c r="AF624" s="123"/>
      <c r="AG624" s="123"/>
      <c r="AH624" s="123"/>
      <c r="AI624" s="123"/>
      <c r="AJ624" s="123"/>
      <c r="AK624" s="123"/>
      <c r="AL624" s="123"/>
      <c r="AM624" s="123"/>
      <c r="AN624" s="123"/>
      <c r="AO624" s="123"/>
      <c r="AP624" s="123"/>
      <c r="AQ624" s="123"/>
      <c r="AR624" s="123"/>
      <c r="AS624" s="123"/>
      <c r="AT624" s="123"/>
      <c r="AU624" s="123"/>
      <c r="AV624" s="123"/>
      <c r="AW624" s="123"/>
      <c r="AX624" s="123"/>
      <c r="AY624" s="123"/>
      <c r="AZ624" s="123"/>
      <c r="BA624" s="123"/>
      <c r="BB624" s="123"/>
      <c r="BC624" s="123"/>
      <c r="BD624" s="123"/>
      <c r="BE624" s="123"/>
      <c r="BF624" s="123"/>
      <c r="BG624" s="123"/>
      <c r="BH624" s="123"/>
      <c r="BI624" s="123"/>
      <c r="BJ624" s="123"/>
      <c r="BK624" s="123"/>
      <c r="BL624" s="123"/>
      <c r="BM624" s="123"/>
      <c r="BN624" s="123"/>
      <c r="BO624" s="123"/>
      <c r="BP624" s="123"/>
      <c r="BQ624" s="123"/>
      <c r="BR624" s="123"/>
      <c r="BS624" s="123"/>
      <c r="BT624" s="123"/>
      <c r="BU624" s="123"/>
      <c r="BV624" s="123"/>
      <c r="BW624" s="123"/>
      <c r="BX624" s="123"/>
      <c r="BY624" s="123"/>
      <c r="BZ624" s="123"/>
      <c r="CA624" s="123"/>
      <c r="CB624" s="123"/>
      <c r="CC624" s="123"/>
      <c r="CD624" s="123"/>
      <c r="CE624" s="123"/>
      <c r="CF624" s="123"/>
      <c r="CG624" s="123"/>
      <c r="CH624" s="123"/>
      <c r="CI624" s="123"/>
      <c r="CJ624" s="123"/>
      <c r="CK624" s="123"/>
      <c r="CL624" s="123"/>
      <c r="CM624" s="123"/>
      <c r="CN624" s="123"/>
      <c r="CO624" s="123"/>
      <c r="CP624" s="123"/>
      <c r="CQ624" s="123"/>
      <c r="CR624" s="123"/>
      <c r="CS624" s="123"/>
      <c r="CT624" s="123"/>
      <c r="CU624" s="123"/>
      <c r="CV624" s="123"/>
      <c r="CW624" s="123"/>
      <c r="CX624" s="123"/>
      <c r="CY624" s="123"/>
      <c r="CZ624" s="123"/>
      <c r="DA624" s="123"/>
      <c r="DB624" s="123"/>
      <c r="DC624" s="123"/>
      <c r="DD624" s="123"/>
      <c r="DE624" s="123"/>
      <c r="DF624" s="123"/>
      <c r="DG624" s="123"/>
      <c r="DH624" s="123"/>
      <c r="DI624" s="123"/>
      <c r="DJ624" s="123"/>
      <c r="DK624" s="123"/>
      <c r="DL624" s="123"/>
      <c r="DM624" s="123"/>
      <c r="DN624" s="123"/>
      <c r="DO624" s="123"/>
      <c r="DP624" s="123"/>
      <c r="DQ624" s="123"/>
      <c r="DR624" s="123"/>
      <c r="DS624" s="123"/>
      <c r="DT624" s="123"/>
      <c r="DU624" s="123"/>
      <c r="DV624" s="123"/>
      <c r="DW624" s="123"/>
      <c r="DX624" s="123"/>
      <c r="DY624" s="123"/>
      <c r="DZ624" s="123"/>
      <c r="EA624" s="123"/>
      <c r="EB624" s="123"/>
      <c r="EC624" s="123"/>
      <c r="ED624" s="123"/>
      <c r="EE624" s="123"/>
      <c r="EF624" s="123"/>
      <c r="EG624" s="123"/>
      <c r="EH624" s="123"/>
      <c r="EI624" s="123"/>
      <c r="EJ624" s="123"/>
      <c r="EK624" s="123"/>
      <c r="EL624" s="123"/>
      <c r="EM624" s="123"/>
      <c r="EN624" s="123"/>
      <c r="EO624" s="123"/>
      <c r="EP624" s="123"/>
      <c r="EQ624" s="123"/>
      <c r="ER624" s="123"/>
      <c r="ES624" s="123"/>
      <c r="ET624" s="123"/>
      <c r="EU624" s="123"/>
      <c r="EV624" s="123"/>
      <c r="EW624" s="123"/>
      <c r="EX624" s="123"/>
      <c r="EY624" s="123"/>
      <c r="EZ624" s="123"/>
      <c r="FA624" s="123"/>
      <c r="FB624" s="123"/>
      <c r="FC624" s="123"/>
      <c r="FD624" s="123"/>
      <c r="FE624" s="123"/>
      <c r="FF624" s="123"/>
      <c r="FG624" s="123"/>
      <c r="FH624" s="123"/>
      <c r="FI624" s="123"/>
      <c r="FJ624" s="123"/>
      <c r="FK624" s="123"/>
      <c r="FL624" s="123"/>
      <c r="FM624" s="123"/>
      <c r="FN624" s="123"/>
      <c r="FO624" s="123"/>
      <c r="FP624" s="123"/>
      <c r="FQ624" s="123"/>
      <c r="FR624" s="123"/>
      <c r="FS624" s="123"/>
      <c r="FT624" s="123"/>
      <c r="FU624" s="123"/>
      <c r="FV624" s="123"/>
      <c r="FW624" s="123"/>
      <c r="FX624" s="123"/>
      <c r="FY624" s="123"/>
      <c r="FZ624" s="123"/>
      <c r="GA624" s="123"/>
      <c r="GB624" s="123"/>
      <c r="GC624" s="123"/>
      <c r="GD624" s="123"/>
      <c r="GE624" s="123"/>
      <c r="GF624" s="123"/>
      <c r="GG624" s="123"/>
      <c r="GH624" s="123"/>
      <c r="GI624" s="123"/>
      <c r="GJ624" s="123"/>
      <c r="GK624" s="123"/>
      <c r="GL624" s="123"/>
      <c r="GM624" s="123"/>
      <c r="GN624" s="123"/>
      <c r="GO624" s="123"/>
      <c r="GP624" s="123"/>
      <c r="GQ624" s="123"/>
      <c r="GR624" s="123"/>
      <c r="GS624" s="123"/>
      <c r="GT624" s="123"/>
      <c r="GU624" s="123"/>
      <c r="GV624" s="123"/>
      <c r="GW624" s="123"/>
      <c r="GX624" s="123"/>
      <c r="GY624" s="123"/>
      <c r="GZ624" s="123"/>
      <c r="HA624" s="123"/>
      <c r="HB624" s="123"/>
      <c r="HC624" s="123"/>
      <c r="HD624" s="123"/>
      <c r="HE624" s="123"/>
      <c r="HF624" s="123"/>
      <c r="HG624" s="123"/>
      <c r="HH624" s="123"/>
      <c r="HI624" s="123"/>
      <c r="HJ624" s="123"/>
      <c r="HK624" s="123"/>
      <c r="HL624" s="123"/>
      <c r="HM624" s="123"/>
      <c r="HN624" s="123"/>
      <c r="HO624" s="123"/>
      <c r="HP624" s="123"/>
      <c r="HQ624" s="123"/>
      <c r="HR624" s="123"/>
      <c r="HS624" s="123"/>
      <c r="HT624" s="123"/>
      <c r="HU624" s="123"/>
      <c r="HV624" s="123"/>
      <c r="HW624" s="123"/>
      <c r="HX624" s="123"/>
      <c r="HY624" s="123"/>
      <c r="HZ624" s="123"/>
      <c r="IA624" s="123"/>
      <c r="IB624" s="123"/>
      <c r="IC624" s="123"/>
      <c r="ID624" s="123"/>
      <c r="IE624" s="123"/>
      <c r="IF624" s="123"/>
      <c r="IG624" s="123"/>
      <c r="IH624" s="123"/>
      <c r="II624" s="123"/>
      <c r="IJ624" s="123"/>
      <c r="IK624" s="123"/>
      <c r="IL624" s="123"/>
      <c r="IM624" s="123"/>
      <c r="IN624" s="123"/>
      <c r="IO624" s="123"/>
      <c r="IP624" s="123"/>
      <c r="IQ624" s="123"/>
      <c r="IR624" s="123"/>
      <c r="IS624" s="123"/>
      <c r="IT624" s="123"/>
      <c r="IU624" s="123"/>
    </row>
    <row r="625" spans="1:255" s="124" customFormat="1" ht="27" customHeight="1">
      <c r="A625" s="122"/>
      <c r="B625" s="786"/>
      <c r="C625" s="224" t="s">
        <v>679</v>
      </c>
      <c r="D625" s="227"/>
      <c r="E625" s="212"/>
      <c r="F625" s="123"/>
      <c r="G625" s="123"/>
      <c r="H625" s="401"/>
      <c r="I625" s="123"/>
      <c r="J625" s="123"/>
      <c r="K625" s="123"/>
      <c r="L625" s="123"/>
      <c r="M625" s="123"/>
      <c r="N625" s="123"/>
      <c r="O625" s="123"/>
      <c r="P625" s="123"/>
      <c r="Q625" s="123"/>
      <c r="R625" s="123"/>
      <c r="S625" s="123"/>
      <c r="T625" s="123"/>
      <c r="U625" s="123"/>
      <c r="V625" s="123"/>
      <c r="W625" s="123"/>
      <c r="X625" s="123"/>
      <c r="Y625" s="123"/>
      <c r="Z625" s="123"/>
      <c r="AA625" s="123"/>
      <c r="AB625" s="123"/>
      <c r="AC625" s="123"/>
      <c r="AD625" s="123"/>
      <c r="AE625" s="123"/>
      <c r="AF625" s="123"/>
      <c r="AG625" s="123"/>
      <c r="AH625" s="123"/>
      <c r="AI625" s="123"/>
      <c r="AJ625" s="123"/>
      <c r="AK625" s="123"/>
      <c r="AL625" s="123"/>
      <c r="AM625" s="123"/>
      <c r="AN625" s="123"/>
      <c r="AO625" s="123"/>
      <c r="AP625" s="123"/>
      <c r="AQ625" s="123"/>
      <c r="AR625" s="123"/>
      <c r="AS625" s="123"/>
      <c r="AT625" s="123"/>
      <c r="AU625" s="123"/>
      <c r="AV625" s="123"/>
      <c r="AW625" s="123"/>
      <c r="AX625" s="123"/>
      <c r="AY625" s="123"/>
      <c r="AZ625" s="123"/>
      <c r="BA625" s="123"/>
      <c r="BB625" s="123"/>
      <c r="BC625" s="123"/>
      <c r="BD625" s="123"/>
      <c r="BE625" s="123"/>
      <c r="BF625" s="123"/>
      <c r="BG625" s="123"/>
      <c r="BH625" s="123"/>
      <c r="BI625" s="123"/>
      <c r="BJ625" s="123"/>
      <c r="BK625" s="123"/>
      <c r="BL625" s="123"/>
      <c r="BM625" s="123"/>
      <c r="BN625" s="123"/>
      <c r="BO625" s="123"/>
      <c r="BP625" s="123"/>
      <c r="BQ625" s="123"/>
      <c r="BR625" s="123"/>
      <c r="BS625" s="123"/>
      <c r="BT625" s="123"/>
      <c r="BU625" s="123"/>
      <c r="BV625" s="123"/>
      <c r="BW625" s="123"/>
      <c r="BX625" s="123"/>
      <c r="BY625" s="123"/>
      <c r="BZ625" s="123"/>
      <c r="CA625" s="123"/>
      <c r="CB625" s="123"/>
      <c r="CC625" s="123"/>
      <c r="CD625" s="123"/>
      <c r="CE625" s="123"/>
      <c r="CF625" s="123"/>
      <c r="CG625" s="123"/>
      <c r="CH625" s="123"/>
      <c r="CI625" s="123"/>
      <c r="CJ625" s="123"/>
      <c r="CK625" s="123"/>
      <c r="CL625" s="123"/>
      <c r="CM625" s="123"/>
      <c r="CN625" s="123"/>
      <c r="CO625" s="123"/>
      <c r="CP625" s="123"/>
      <c r="CQ625" s="123"/>
      <c r="CR625" s="123"/>
      <c r="CS625" s="123"/>
      <c r="CT625" s="123"/>
      <c r="CU625" s="123"/>
      <c r="CV625" s="123"/>
      <c r="CW625" s="123"/>
      <c r="CX625" s="123"/>
      <c r="CY625" s="123"/>
      <c r="CZ625" s="123"/>
      <c r="DA625" s="123"/>
      <c r="DB625" s="123"/>
      <c r="DC625" s="123"/>
      <c r="DD625" s="123"/>
      <c r="DE625" s="123"/>
      <c r="DF625" s="123"/>
      <c r="DG625" s="123"/>
      <c r="DH625" s="123"/>
      <c r="DI625" s="123"/>
      <c r="DJ625" s="123"/>
      <c r="DK625" s="123"/>
      <c r="DL625" s="123"/>
      <c r="DM625" s="123"/>
      <c r="DN625" s="123"/>
      <c r="DO625" s="123"/>
      <c r="DP625" s="123"/>
      <c r="DQ625" s="123"/>
      <c r="DR625" s="123"/>
      <c r="DS625" s="123"/>
      <c r="DT625" s="123"/>
      <c r="DU625" s="123"/>
      <c r="DV625" s="123"/>
      <c r="DW625" s="123"/>
      <c r="DX625" s="123"/>
      <c r="DY625" s="123"/>
      <c r="DZ625" s="123"/>
      <c r="EA625" s="123"/>
      <c r="EB625" s="123"/>
      <c r="EC625" s="123"/>
      <c r="ED625" s="123"/>
      <c r="EE625" s="123"/>
      <c r="EF625" s="123"/>
      <c r="EG625" s="123"/>
      <c r="EH625" s="123"/>
      <c r="EI625" s="123"/>
      <c r="EJ625" s="123"/>
      <c r="EK625" s="123"/>
      <c r="EL625" s="123"/>
      <c r="EM625" s="123"/>
      <c r="EN625" s="123"/>
      <c r="EO625" s="123"/>
      <c r="EP625" s="123"/>
      <c r="EQ625" s="123"/>
      <c r="ER625" s="123"/>
      <c r="ES625" s="123"/>
      <c r="ET625" s="123"/>
      <c r="EU625" s="123"/>
      <c r="EV625" s="123"/>
      <c r="EW625" s="123"/>
      <c r="EX625" s="123"/>
      <c r="EY625" s="123"/>
      <c r="EZ625" s="123"/>
      <c r="FA625" s="123"/>
      <c r="FB625" s="123"/>
      <c r="FC625" s="123"/>
      <c r="FD625" s="123"/>
      <c r="FE625" s="123"/>
      <c r="FF625" s="123"/>
      <c r="FG625" s="123"/>
      <c r="FH625" s="123"/>
      <c r="FI625" s="123"/>
      <c r="FJ625" s="123"/>
      <c r="FK625" s="123"/>
      <c r="FL625" s="123"/>
      <c r="FM625" s="123"/>
      <c r="FN625" s="123"/>
      <c r="FO625" s="123"/>
      <c r="FP625" s="123"/>
      <c r="FQ625" s="123"/>
      <c r="FR625" s="123"/>
      <c r="FS625" s="123"/>
      <c r="FT625" s="123"/>
      <c r="FU625" s="123"/>
      <c r="FV625" s="123"/>
      <c r="FW625" s="123"/>
      <c r="FX625" s="123"/>
      <c r="FY625" s="123"/>
      <c r="FZ625" s="123"/>
      <c r="GA625" s="123"/>
      <c r="GB625" s="123"/>
      <c r="GC625" s="123"/>
      <c r="GD625" s="123"/>
      <c r="GE625" s="123"/>
      <c r="GF625" s="123"/>
      <c r="GG625" s="123"/>
      <c r="GH625" s="123"/>
      <c r="GI625" s="123"/>
      <c r="GJ625" s="123"/>
      <c r="GK625" s="123"/>
      <c r="GL625" s="123"/>
      <c r="GM625" s="123"/>
      <c r="GN625" s="123"/>
      <c r="GO625" s="123"/>
      <c r="GP625" s="123"/>
      <c r="GQ625" s="123"/>
      <c r="GR625" s="123"/>
      <c r="GS625" s="123"/>
      <c r="GT625" s="123"/>
      <c r="GU625" s="123"/>
      <c r="GV625" s="123"/>
      <c r="GW625" s="123"/>
      <c r="GX625" s="123"/>
      <c r="GY625" s="123"/>
      <c r="GZ625" s="123"/>
      <c r="HA625" s="123"/>
      <c r="HB625" s="123"/>
      <c r="HC625" s="123"/>
      <c r="HD625" s="123"/>
      <c r="HE625" s="123"/>
      <c r="HF625" s="123"/>
      <c r="HG625" s="123"/>
      <c r="HH625" s="123"/>
      <c r="HI625" s="123"/>
      <c r="HJ625" s="123"/>
      <c r="HK625" s="123"/>
      <c r="HL625" s="123"/>
      <c r="HM625" s="123"/>
      <c r="HN625" s="123"/>
      <c r="HO625" s="123"/>
      <c r="HP625" s="123"/>
      <c r="HQ625" s="123"/>
      <c r="HR625" s="123"/>
      <c r="HS625" s="123"/>
      <c r="HT625" s="123"/>
      <c r="HU625" s="123"/>
      <c r="HV625" s="123"/>
      <c r="HW625" s="123"/>
      <c r="HX625" s="123"/>
      <c r="HY625" s="123"/>
      <c r="HZ625" s="123"/>
      <c r="IA625" s="123"/>
      <c r="IB625" s="123"/>
      <c r="IC625" s="123"/>
      <c r="ID625" s="123"/>
      <c r="IE625" s="123"/>
      <c r="IF625" s="123"/>
      <c r="IG625" s="123"/>
      <c r="IH625" s="123"/>
      <c r="II625" s="123"/>
      <c r="IJ625" s="123"/>
      <c r="IK625" s="123"/>
      <c r="IL625" s="123"/>
      <c r="IM625" s="123"/>
      <c r="IN625" s="123"/>
      <c r="IO625" s="123"/>
      <c r="IP625" s="123"/>
      <c r="IQ625" s="123"/>
      <c r="IR625" s="123"/>
      <c r="IS625" s="123"/>
      <c r="IT625" s="123"/>
      <c r="IU625" s="123"/>
    </row>
    <row r="626" spans="1:255" s="124" customFormat="1" ht="27" customHeight="1">
      <c r="A626" s="122"/>
      <c r="B626" s="786"/>
      <c r="C626" s="224" t="s">
        <v>686</v>
      </c>
      <c r="D626" s="227"/>
      <c r="E626" s="212"/>
      <c r="F626" s="123"/>
      <c r="G626" s="123"/>
      <c r="H626" s="401"/>
      <c r="I626" s="123"/>
      <c r="J626" s="123"/>
      <c r="K626" s="123"/>
      <c r="L626" s="123"/>
      <c r="M626" s="123"/>
      <c r="N626" s="123"/>
      <c r="O626" s="123"/>
      <c r="P626" s="123"/>
      <c r="Q626" s="123"/>
      <c r="R626" s="123"/>
      <c r="S626" s="123"/>
      <c r="T626" s="123"/>
      <c r="U626" s="123"/>
      <c r="V626" s="123"/>
      <c r="W626" s="123"/>
      <c r="X626" s="123"/>
      <c r="Y626" s="123"/>
      <c r="Z626" s="123"/>
      <c r="AA626" s="123"/>
      <c r="AB626" s="123"/>
      <c r="AC626" s="123"/>
      <c r="AD626" s="123"/>
      <c r="AE626" s="123"/>
      <c r="AF626" s="123"/>
      <c r="AG626" s="123"/>
      <c r="AH626" s="123"/>
      <c r="AI626" s="123"/>
      <c r="AJ626" s="123"/>
      <c r="AK626" s="123"/>
      <c r="AL626" s="123"/>
      <c r="AM626" s="123"/>
      <c r="AN626" s="123"/>
      <c r="AO626" s="123"/>
      <c r="AP626" s="123"/>
      <c r="AQ626" s="123"/>
      <c r="AR626" s="123"/>
      <c r="AS626" s="123"/>
      <c r="AT626" s="123"/>
      <c r="AU626" s="123"/>
      <c r="AV626" s="123"/>
      <c r="AW626" s="123"/>
      <c r="AX626" s="123"/>
      <c r="AY626" s="123"/>
      <c r="AZ626" s="123"/>
      <c r="BA626" s="123"/>
      <c r="BB626" s="123"/>
      <c r="BC626" s="123"/>
      <c r="BD626" s="123"/>
      <c r="BE626" s="123"/>
      <c r="BF626" s="123"/>
      <c r="BG626" s="123"/>
      <c r="BH626" s="123"/>
      <c r="BI626" s="123"/>
      <c r="BJ626" s="123"/>
      <c r="BK626" s="123"/>
      <c r="BL626" s="123"/>
      <c r="BM626" s="123"/>
      <c r="BN626" s="123"/>
      <c r="BO626" s="123"/>
      <c r="BP626" s="123"/>
      <c r="BQ626" s="123"/>
      <c r="BR626" s="123"/>
      <c r="BS626" s="123"/>
      <c r="BT626" s="123"/>
      <c r="BU626" s="123"/>
      <c r="BV626" s="123"/>
      <c r="BW626" s="123"/>
      <c r="BX626" s="123"/>
      <c r="BY626" s="123"/>
      <c r="BZ626" s="123"/>
      <c r="CA626" s="123"/>
      <c r="CB626" s="123"/>
      <c r="CC626" s="123"/>
      <c r="CD626" s="123"/>
      <c r="CE626" s="123"/>
      <c r="CF626" s="123"/>
      <c r="CG626" s="123"/>
      <c r="CH626" s="123"/>
      <c r="CI626" s="123"/>
      <c r="CJ626" s="123"/>
      <c r="CK626" s="123"/>
      <c r="CL626" s="123"/>
      <c r="CM626" s="123"/>
      <c r="CN626" s="123"/>
      <c r="CO626" s="123"/>
      <c r="CP626" s="123"/>
      <c r="CQ626" s="123"/>
      <c r="CR626" s="123"/>
      <c r="CS626" s="123"/>
      <c r="CT626" s="123"/>
      <c r="CU626" s="123"/>
      <c r="CV626" s="123"/>
      <c r="CW626" s="123"/>
      <c r="CX626" s="123"/>
      <c r="CY626" s="123"/>
      <c r="CZ626" s="123"/>
      <c r="DA626" s="123"/>
      <c r="DB626" s="123"/>
      <c r="DC626" s="123"/>
      <c r="DD626" s="123"/>
      <c r="DE626" s="123"/>
      <c r="DF626" s="123"/>
      <c r="DG626" s="123"/>
      <c r="DH626" s="123"/>
      <c r="DI626" s="123"/>
      <c r="DJ626" s="123"/>
      <c r="DK626" s="123"/>
      <c r="DL626" s="123"/>
      <c r="DM626" s="123"/>
      <c r="DN626" s="123"/>
      <c r="DO626" s="123"/>
      <c r="DP626" s="123"/>
      <c r="DQ626" s="123"/>
      <c r="DR626" s="123"/>
      <c r="DS626" s="123"/>
      <c r="DT626" s="123"/>
      <c r="DU626" s="123"/>
      <c r="DV626" s="123"/>
      <c r="DW626" s="123"/>
      <c r="DX626" s="123"/>
      <c r="DY626" s="123"/>
      <c r="DZ626" s="123"/>
      <c r="EA626" s="123"/>
      <c r="EB626" s="123"/>
      <c r="EC626" s="123"/>
      <c r="ED626" s="123"/>
      <c r="EE626" s="123"/>
      <c r="EF626" s="123"/>
      <c r="EG626" s="123"/>
      <c r="EH626" s="123"/>
      <c r="EI626" s="123"/>
      <c r="EJ626" s="123"/>
      <c r="EK626" s="123"/>
      <c r="EL626" s="123"/>
      <c r="EM626" s="123"/>
      <c r="EN626" s="123"/>
      <c r="EO626" s="123"/>
      <c r="EP626" s="123"/>
      <c r="EQ626" s="123"/>
      <c r="ER626" s="123"/>
      <c r="ES626" s="123"/>
      <c r="ET626" s="123"/>
      <c r="EU626" s="123"/>
      <c r="EV626" s="123"/>
      <c r="EW626" s="123"/>
      <c r="EX626" s="123"/>
      <c r="EY626" s="123"/>
      <c r="EZ626" s="123"/>
      <c r="FA626" s="123"/>
      <c r="FB626" s="123"/>
      <c r="FC626" s="123"/>
      <c r="FD626" s="123"/>
      <c r="FE626" s="123"/>
      <c r="FF626" s="123"/>
      <c r="FG626" s="123"/>
      <c r="FH626" s="123"/>
      <c r="FI626" s="123"/>
      <c r="FJ626" s="123"/>
      <c r="FK626" s="123"/>
      <c r="FL626" s="123"/>
      <c r="FM626" s="123"/>
      <c r="FN626" s="123"/>
      <c r="FO626" s="123"/>
      <c r="FP626" s="123"/>
      <c r="FQ626" s="123"/>
      <c r="FR626" s="123"/>
      <c r="FS626" s="123"/>
      <c r="FT626" s="123"/>
      <c r="FU626" s="123"/>
      <c r="FV626" s="123"/>
      <c r="FW626" s="123"/>
      <c r="FX626" s="123"/>
      <c r="FY626" s="123"/>
      <c r="FZ626" s="123"/>
      <c r="GA626" s="123"/>
      <c r="GB626" s="123"/>
      <c r="GC626" s="123"/>
      <c r="GD626" s="123"/>
      <c r="GE626" s="123"/>
      <c r="GF626" s="123"/>
      <c r="GG626" s="123"/>
      <c r="GH626" s="123"/>
      <c r="GI626" s="123"/>
      <c r="GJ626" s="123"/>
      <c r="GK626" s="123"/>
      <c r="GL626" s="123"/>
      <c r="GM626" s="123"/>
      <c r="GN626" s="123"/>
      <c r="GO626" s="123"/>
      <c r="GP626" s="123"/>
      <c r="GQ626" s="123"/>
      <c r="GR626" s="123"/>
      <c r="GS626" s="123"/>
      <c r="GT626" s="123"/>
      <c r="GU626" s="123"/>
      <c r="GV626" s="123"/>
      <c r="GW626" s="123"/>
      <c r="GX626" s="123"/>
      <c r="GY626" s="123"/>
      <c r="GZ626" s="123"/>
      <c r="HA626" s="123"/>
      <c r="HB626" s="123"/>
      <c r="HC626" s="123"/>
      <c r="HD626" s="123"/>
      <c r="HE626" s="123"/>
      <c r="HF626" s="123"/>
      <c r="HG626" s="123"/>
      <c r="HH626" s="123"/>
      <c r="HI626" s="123"/>
      <c r="HJ626" s="123"/>
      <c r="HK626" s="123"/>
      <c r="HL626" s="123"/>
      <c r="HM626" s="123"/>
      <c r="HN626" s="123"/>
      <c r="HO626" s="123"/>
      <c r="HP626" s="123"/>
      <c r="HQ626" s="123"/>
      <c r="HR626" s="123"/>
      <c r="HS626" s="123"/>
      <c r="HT626" s="123"/>
      <c r="HU626" s="123"/>
      <c r="HV626" s="123"/>
      <c r="HW626" s="123"/>
      <c r="HX626" s="123"/>
      <c r="HY626" s="123"/>
      <c r="HZ626" s="123"/>
      <c r="IA626" s="123"/>
      <c r="IB626" s="123"/>
      <c r="IC626" s="123"/>
      <c r="ID626" s="123"/>
      <c r="IE626" s="123"/>
      <c r="IF626" s="123"/>
      <c r="IG626" s="123"/>
      <c r="IH626" s="123"/>
      <c r="II626" s="123"/>
      <c r="IJ626" s="123"/>
      <c r="IK626" s="123"/>
      <c r="IL626" s="123"/>
      <c r="IM626" s="123"/>
      <c r="IN626" s="123"/>
      <c r="IO626" s="123"/>
      <c r="IP626" s="123"/>
      <c r="IQ626" s="123"/>
      <c r="IR626" s="123"/>
      <c r="IS626" s="123"/>
      <c r="IT626" s="123"/>
      <c r="IU626" s="123"/>
    </row>
    <row r="627" spans="1:255" s="124" customFormat="1" ht="27" customHeight="1">
      <c r="A627" s="128"/>
      <c r="B627" s="786"/>
      <c r="C627" s="224" t="s">
        <v>685</v>
      </c>
      <c r="D627" s="227"/>
      <c r="E627" s="212"/>
      <c r="F627" s="123"/>
      <c r="G627" s="123"/>
      <c r="H627" s="401"/>
      <c r="I627" s="123"/>
      <c r="J627" s="123"/>
      <c r="K627" s="123"/>
      <c r="L627" s="123"/>
      <c r="M627" s="123"/>
      <c r="N627" s="123"/>
      <c r="O627" s="123"/>
      <c r="P627" s="123"/>
      <c r="Q627" s="123"/>
      <c r="R627" s="123"/>
      <c r="S627" s="123"/>
      <c r="T627" s="123"/>
      <c r="U627" s="123"/>
      <c r="V627" s="123"/>
      <c r="W627" s="123"/>
      <c r="X627" s="123"/>
      <c r="Y627" s="123"/>
      <c r="Z627" s="123"/>
      <c r="AA627" s="123"/>
      <c r="AB627" s="123"/>
      <c r="AC627" s="123"/>
      <c r="AD627" s="123"/>
      <c r="AE627" s="123"/>
      <c r="AF627" s="123"/>
      <c r="AG627" s="123"/>
      <c r="AH627" s="123"/>
      <c r="AI627" s="123"/>
      <c r="AJ627" s="123"/>
      <c r="AK627" s="123"/>
      <c r="AL627" s="123"/>
      <c r="AM627" s="123"/>
      <c r="AN627" s="123"/>
      <c r="AO627" s="123"/>
      <c r="AP627" s="123"/>
      <c r="AQ627" s="123"/>
      <c r="AR627" s="123"/>
      <c r="AS627" s="123"/>
      <c r="AT627" s="123"/>
      <c r="AU627" s="123"/>
      <c r="AV627" s="123"/>
      <c r="AW627" s="123"/>
      <c r="AX627" s="123"/>
      <c r="AY627" s="123"/>
      <c r="AZ627" s="123"/>
      <c r="BA627" s="123"/>
      <c r="BB627" s="123"/>
      <c r="BC627" s="123"/>
      <c r="BD627" s="123"/>
      <c r="BE627" s="123"/>
      <c r="BF627" s="123"/>
      <c r="BG627" s="123"/>
      <c r="BH627" s="123"/>
      <c r="BI627" s="123"/>
      <c r="BJ627" s="123"/>
      <c r="BK627" s="123"/>
      <c r="BL627" s="123"/>
      <c r="BM627" s="123"/>
      <c r="BN627" s="123"/>
      <c r="BO627" s="123"/>
      <c r="BP627" s="123"/>
      <c r="BQ627" s="123"/>
      <c r="BR627" s="123"/>
      <c r="BS627" s="123"/>
      <c r="BT627" s="123"/>
      <c r="BU627" s="123"/>
      <c r="BV627" s="123"/>
      <c r="BW627" s="123"/>
      <c r="BX627" s="123"/>
      <c r="BY627" s="123"/>
      <c r="BZ627" s="123"/>
      <c r="CA627" s="123"/>
      <c r="CB627" s="123"/>
      <c r="CC627" s="123"/>
      <c r="CD627" s="123"/>
      <c r="CE627" s="123"/>
      <c r="CF627" s="123"/>
      <c r="CG627" s="123"/>
      <c r="CH627" s="123"/>
      <c r="CI627" s="123"/>
      <c r="CJ627" s="123"/>
      <c r="CK627" s="123"/>
      <c r="CL627" s="123"/>
      <c r="CM627" s="123"/>
      <c r="CN627" s="123"/>
      <c r="CO627" s="123"/>
      <c r="CP627" s="123"/>
      <c r="CQ627" s="123"/>
      <c r="CR627" s="123"/>
      <c r="CS627" s="123"/>
      <c r="CT627" s="123"/>
      <c r="CU627" s="123"/>
      <c r="CV627" s="123"/>
      <c r="CW627" s="123"/>
      <c r="CX627" s="123"/>
      <c r="CY627" s="123"/>
      <c r="CZ627" s="123"/>
      <c r="DA627" s="123"/>
      <c r="DB627" s="123"/>
      <c r="DC627" s="123"/>
      <c r="DD627" s="123"/>
      <c r="DE627" s="123"/>
      <c r="DF627" s="123"/>
      <c r="DG627" s="123"/>
      <c r="DH627" s="123"/>
      <c r="DI627" s="123"/>
      <c r="DJ627" s="123"/>
      <c r="DK627" s="123"/>
      <c r="DL627" s="123"/>
      <c r="DM627" s="123"/>
      <c r="DN627" s="123"/>
      <c r="DO627" s="123"/>
      <c r="DP627" s="123"/>
      <c r="DQ627" s="123"/>
      <c r="DR627" s="123"/>
      <c r="DS627" s="123"/>
      <c r="DT627" s="123"/>
      <c r="DU627" s="123"/>
      <c r="DV627" s="123"/>
      <c r="DW627" s="123"/>
      <c r="DX627" s="123"/>
      <c r="DY627" s="123"/>
      <c r="DZ627" s="123"/>
      <c r="EA627" s="123"/>
      <c r="EB627" s="123"/>
      <c r="EC627" s="123"/>
      <c r="ED627" s="123"/>
      <c r="EE627" s="123"/>
      <c r="EF627" s="123"/>
      <c r="EG627" s="123"/>
      <c r="EH627" s="123"/>
      <c r="EI627" s="123"/>
      <c r="EJ627" s="123"/>
      <c r="EK627" s="123"/>
      <c r="EL627" s="123"/>
      <c r="EM627" s="123"/>
      <c r="EN627" s="123"/>
      <c r="EO627" s="123"/>
      <c r="EP627" s="123"/>
      <c r="EQ627" s="123"/>
      <c r="ER627" s="123"/>
      <c r="ES627" s="123"/>
      <c r="ET627" s="123"/>
      <c r="EU627" s="123"/>
      <c r="EV627" s="123"/>
      <c r="EW627" s="123"/>
      <c r="EX627" s="123"/>
      <c r="EY627" s="123"/>
      <c r="EZ627" s="123"/>
      <c r="FA627" s="123"/>
      <c r="FB627" s="123"/>
      <c r="FC627" s="123"/>
      <c r="FD627" s="123"/>
      <c r="FE627" s="123"/>
      <c r="FF627" s="123"/>
      <c r="FG627" s="123"/>
      <c r="FH627" s="123"/>
      <c r="FI627" s="123"/>
      <c r="FJ627" s="123"/>
      <c r="FK627" s="123"/>
      <c r="FL627" s="123"/>
      <c r="FM627" s="123"/>
      <c r="FN627" s="123"/>
      <c r="FO627" s="123"/>
      <c r="FP627" s="123"/>
      <c r="FQ627" s="123"/>
      <c r="FR627" s="123"/>
      <c r="FS627" s="123"/>
      <c r="FT627" s="123"/>
      <c r="FU627" s="123"/>
      <c r="FV627" s="123"/>
      <c r="FW627" s="123"/>
      <c r="FX627" s="123"/>
      <c r="FY627" s="123"/>
      <c r="FZ627" s="123"/>
      <c r="GA627" s="123"/>
      <c r="GB627" s="123"/>
      <c r="GC627" s="123"/>
      <c r="GD627" s="123"/>
      <c r="GE627" s="123"/>
      <c r="GF627" s="123"/>
      <c r="GG627" s="123"/>
      <c r="GH627" s="123"/>
      <c r="GI627" s="123"/>
      <c r="GJ627" s="123"/>
      <c r="GK627" s="123"/>
      <c r="GL627" s="123"/>
      <c r="GM627" s="123"/>
      <c r="GN627" s="123"/>
      <c r="GO627" s="123"/>
      <c r="GP627" s="123"/>
      <c r="GQ627" s="123"/>
      <c r="GR627" s="123"/>
      <c r="GS627" s="123"/>
      <c r="GT627" s="123"/>
      <c r="GU627" s="123"/>
      <c r="GV627" s="123"/>
      <c r="GW627" s="123"/>
      <c r="GX627" s="123"/>
      <c r="GY627" s="123"/>
      <c r="GZ627" s="123"/>
      <c r="HA627" s="123"/>
      <c r="HB627" s="123"/>
      <c r="HC627" s="123"/>
      <c r="HD627" s="123"/>
      <c r="HE627" s="123"/>
      <c r="HF627" s="123"/>
      <c r="HG627" s="123"/>
      <c r="HH627" s="123"/>
      <c r="HI627" s="123"/>
      <c r="HJ627" s="123"/>
      <c r="HK627" s="123"/>
      <c r="HL627" s="123"/>
      <c r="HM627" s="123"/>
      <c r="HN627" s="123"/>
      <c r="HO627" s="123"/>
      <c r="HP627" s="123"/>
      <c r="HQ627" s="123"/>
      <c r="HR627" s="123"/>
      <c r="HS627" s="123"/>
      <c r="HT627" s="123"/>
      <c r="HU627" s="123"/>
      <c r="HV627" s="123"/>
      <c r="HW627" s="123"/>
      <c r="HX627" s="123"/>
      <c r="HY627" s="123"/>
      <c r="HZ627" s="123"/>
      <c r="IA627" s="123"/>
      <c r="IB627" s="123"/>
      <c r="IC627" s="123"/>
      <c r="ID627" s="123"/>
      <c r="IE627" s="123"/>
      <c r="IF627" s="123"/>
      <c r="IG627" s="123"/>
      <c r="IH627" s="123"/>
      <c r="II627" s="123"/>
      <c r="IJ627" s="123"/>
      <c r="IK627" s="123"/>
      <c r="IL627" s="123"/>
      <c r="IM627" s="123"/>
      <c r="IN627" s="123"/>
      <c r="IO627" s="123"/>
      <c r="IP627" s="123"/>
      <c r="IQ627" s="123"/>
      <c r="IR627" s="123"/>
      <c r="IS627" s="123"/>
      <c r="IT627" s="123"/>
      <c r="IU627" s="123"/>
    </row>
    <row r="628" spans="1:255" s="124" customFormat="1" ht="27" customHeight="1">
      <c r="A628" s="122"/>
      <c r="B628" s="786"/>
      <c r="C628" s="224" t="s">
        <v>687</v>
      </c>
      <c r="D628" s="227"/>
      <c r="E628" s="212"/>
      <c r="F628" s="123"/>
      <c r="G628" s="123"/>
      <c r="H628" s="401"/>
      <c r="I628" s="123"/>
      <c r="J628" s="123"/>
      <c r="K628" s="123"/>
      <c r="L628" s="123"/>
      <c r="M628" s="123"/>
      <c r="N628" s="123"/>
      <c r="O628" s="123"/>
      <c r="P628" s="123"/>
      <c r="Q628" s="123"/>
      <c r="R628" s="123"/>
      <c r="S628" s="123"/>
      <c r="T628" s="123"/>
      <c r="U628" s="123"/>
      <c r="V628" s="123"/>
      <c r="W628" s="123"/>
      <c r="X628" s="123"/>
      <c r="Y628" s="123"/>
      <c r="Z628" s="123"/>
      <c r="AA628" s="123"/>
      <c r="AB628" s="123"/>
      <c r="AC628" s="123"/>
      <c r="AD628" s="123"/>
      <c r="AE628" s="123"/>
      <c r="AF628" s="123"/>
      <c r="AG628" s="123"/>
      <c r="AH628" s="123"/>
      <c r="AI628" s="123"/>
      <c r="AJ628" s="123"/>
      <c r="AK628" s="123"/>
      <c r="AL628" s="123"/>
      <c r="AM628" s="123"/>
      <c r="AN628" s="123"/>
      <c r="AO628" s="123"/>
      <c r="AP628" s="123"/>
      <c r="AQ628" s="123"/>
      <c r="AR628" s="123"/>
      <c r="AS628" s="123"/>
      <c r="AT628" s="123"/>
      <c r="AU628" s="123"/>
      <c r="AV628" s="123"/>
      <c r="AW628" s="123"/>
      <c r="AX628" s="123"/>
      <c r="AY628" s="123"/>
      <c r="AZ628" s="123"/>
      <c r="BA628" s="123"/>
      <c r="BB628" s="123"/>
      <c r="BC628" s="123"/>
      <c r="BD628" s="123"/>
      <c r="BE628" s="123"/>
      <c r="BF628" s="123"/>
      <c r="BG628" s="123"/>
      <c r="BH628" s="123"/>
      <c r="BI628" s="123"/>
      <c r="BJ628" s="123"/>
      <c r="BK628" s="123"/>
      <c r="BL628" s="123"/>
      <c r="BM628" s="123"/>
      <c r="BN628" s="123"/>
      <c r="BO628" s="123"/>
      <c r="BP628" s="123"/>
      <c r="BQ628" s="123"/>
      <c r="BR628" s="123"/>
      <c r="BS628" s="123"/>
      <c r="BT628" s="123"/>
      <c r="BU628" s="123"/>
      <c r="BV628" s="123"/>
      <c r="BW628" s="123"/>
      <c r="BX628" s="123"/>
      <c r="BY628" s="123"/>
      <c r="BZ628" s="123"/>
      <c r="CA628" s="123"/>
      <c r="CB628" s="123"/>
      <c r="CC628" s="123"/>
      <c r="CD628" s="123"/>
      <c r="CE628" s="123"/>
      <c r="CF628" s="123"/>
      <c r="CG628" s="123"/>
      <c r="CH628" s="123"/>
      <c r="CI628" s="123"/>
      <c r="CJ628" s="123"/>
      <c r="CK628" s="123"/>
      <c r="CL628" s="123"/>
      <c r="CM628" s="123"/>
      <c r="CN628" s="123"/>
      <c r="CO628" s="123"/>
      <c r="CP628" s="123"/>
      <c r="CQ628" s="123"/>
      <c r="CR628" s="123"/>
      <c r="CS628" s="123"/>
      <c r="CT628" s="123"/>
      <c r="CU628" s="123"/>
      <c r="CV628" s="123"/>
      <c r="CW628" s="123"/>
      <c r="CX628" s="123"/>
      <c r="CY628" s="123"/>
      <c r="CZ628" s="123"/>
      <c r="DA628" s="123"/>
      <c r="DB628" s="123"/>
      <c r="DC628" s="123"/>
      <c r="DD628" s="123"/>
      <c r="DE628" s="123"/>
      <c r="DF628" s="123"/>
      <c r="DG628" s="123"/>
      <c r="DH628" s="123"/>
      <c r="DI628" s="123"/>
      <c r="DJ628" s="123"/>
      <c r="DK628" s="123"/>
      <c r="DL628" s="123"/>
      <c r="DM628" s="123"/>
      <c r="DN628" s="123"/>
      <c r="DO628" s="123"/>
      <c r="DP628" s="123"/>
      <c r="DQ628" s="123"/>
      <c r="DR628" s="123"/>
      <c r="DS628" s="123"/>
      <c r="DT628" s="123"/>
      <c r="DU628" s="123"/>
      <c r="DV628" s="123"/>
      <c r="DW628" s="123"/>
      <c r="DX628" s="123"/>
      <c r="DY628" s="123"/>
      <c r="DZ628" s="123"/>
      <c r="EA628" s="123"/>
      <c r="EB628" s="123"/>
      <c r="EC628" s="123"/>
      <c r="ED628" s="123"/>
      <c r="EE628" s="123"/>
      <c r="EF628" s="123"/>
      <c r="EG628" s="123"/>
      <c r="EH628" s="123"/>
      <c r="EI628" s="123"/>
      <c r="EJ628" s="123"/>
      <c r="EK628" s="123"/>
      <c r="EL628" s="123"/>
      <c r="EM628" s="123"/>
      <c r="EN628" s="123"/>
      <c r="EO628" s="123"/>
      <c r="EP628" s="123"/>
      <c r="EQ628" s="123"/>
      <c r="ER628" s="123"/>
      <c r="ES628" s="123"/>
      <c r="ET628" s="123"/>
      <c r="EU628" s="123"/>
      <c r="EV628" s="123"/>
      <c r="EW628" s="123"/>
      <c r="EX628" s="123"/>
      <c r="EY628" s="123"/>
      <c r="EZ628" s="123"/>
      <c r="FA628" s="123"/>
      <c r="FB628" s="123"/>
      <c r="FC628" s="123"/>
      <c r="FD628" s="123"/>
      <c r="FE628" s="123"/>
      <c r="FF628" s="123"/>
      <c r="FG628" s="123"/>
      <c r="FH628" s="123"/>
      <c r="FI628" s="123"/>
      <c r="FJ628" s="123"/>
      <c r="FK628" s="123"/>
      <c r="FL628" s="123"/>
      <c r="FM628" s="123"/>
      <c r="FN628" s="123"/>
      <c r="FO628" s="123"/>
      <c r="FP628" s="123"/>
      <c r="FQ628" s="123"/>
      <c r="FR628" s="123"/>
      <c r="FS628" s="123"/>
      <c r="FT628" s="123"/>
      <c r="FU628" s="123"/>
      <c r="FV628" s="123"/>
      <c r="FW628" s="123"/>
      <c r="FX628" s="123"/>
      <c r="FY628" s="123"/>
      <c r="FZ628" s="123"/>
      <c r="GA628" s="123"/>
      <c r="GB628" s="123"/>
      <c r="GC628" s="123"/>
      <c r="GD628" s="123"/>
      <c r="GE628" s="123"/>
      <c r="GF628" s="123"/>
      <c r="GG628" s="123"/>
      <c r="GH628" s="123"/>
      <c r="GI628" s="123"/>
      <c r="GJ628" s="123"/>
      <c r="GK628" s="123"/>
      <c r="GL628" s="123"/>
      <c r="GM628" s="123"/>
      <c r="GN628" s="123"/>
      <c r="GO628" s="123"/>
      <c r="GP628" s="123"/>
      <c r="GQ628" s="123"/>
      <c r="GR628" s="123"/>
      <c r="GS628" s="123"/>
      <c r="GT628" s="123"/>
      <c r="GU628" s="123"/>
      <c r="GV628" s="123"/>
      <c r="GW628" s="123"/>
      <c r="GX628" s="123"/>
      <c r="GY628" s="123"/>
      <c r="GZ628" s="123"/>
      <c r="HA628" s="123"/>
      <c r="HB628" s="123"/>
      <c r="HC628" s="123"/>
      <c r="HD628" s="123"/>
      <c r="HE628" s="123"/>
      <c r="HF628" s="123"/>
      <c r="HG628" s="123"/>
      <c r="HH628" s="123"/>
      <c r="HI628" s="123"/>
      <c r="HJ628" s="123"/>
      <c r="HK628" s="123"/>
      <c r="HL628" s="123"/>
      <c r="HM628" s="123"/>
      <c r="HN628" s="123"/>
      <c r="HO628" s="123"/>
      <c r="HP628" s="123"/>
      <c r="HQ628" s="123"/>
      <c r="HR628" s="123"/>
      <c r="HS628" s="123"/>
      <c r="HT628" s="123"/>
      <c r="HU628" s="123"/>
      <c r="HV628" s="123"/>
      <c r="HW628" s="123"/>
      <c r="HX628" s="123"/>
      <c r="HY628" s="123"/>
      <c r="HZ628" s="123"/>
      <c r="IA628" s="123"/>
      <c r="IB628" s="123"/>
      <c r="IC628" s="123"/>
      <c r="ID628" s="123"/>
      <c r="IE628" s="123"/>
      <c r="IF628" s="123"/>
      <c r="IG628" s="123"/>
      <c r="IH628" s="123"/>
      <c r="II628" s="123"/>
      <c r="IJ628" s="123"/>
      <c r="IK628" s="123"/>
      <c r="IL628" s="123"/>
      <c r="IM628" s="123"/>
      <c r="IN628" s="123"/>
      <c r="IO628" s="123"/>
      <c r="IP628" s="123"/>
      <c r="IQ628" s="123"/>
      <c r="IR628" s="123"/>
      <c r="IS628" s="123"/>
      <c r="IT628" s="123"/>
      <c r="IU628" s="123"/>
    </row>
    <row r="629" spans="1:255" s="124" customFormat="1" ht="27" customHeight="1" thickBot="1">
      <c r="A629" s="122"/>
      <c r="B629" s="786"/>
      <c r="C629" s="181" t="s">
        <v>688</v>
      </c>
      <c r="D629" s="144"/>
      <c r="E629" s="210"/>
      <c r="F629" s="123"/>
      <c r="G629" s="123"/>
      <c r="H629" s="401"/>
      <c r="I629" s="123"/>
      <c r="J629" s="123"/>
      <c r="K629" s="123"/>
      <c r="L629" s="123"/>
      <c r="M629" s="123"/>
      <c r="N629" s="123"/>
      <c r="O629" s="123"/>
      <c r="P629" s="123"/>
      <c r="Q629" s="123"/>
      <c r="R629" s="123"/>
      <c r="S629" s="123"/>
      <c r="T629" s="123"/>
      <c r="U629" s="123"/>
      <c r="V629" s="123"/>
      <c r="W629" s="123"/>
      <c r="X629" s="123"/>
      <c r="Y629" s="123"/>
      <c r="Z629" s="123"/>
      <c r="AA629" s="123"/>
      <c r="AB629" s="123"/>
      <c r="AC629" s="123"/>
      <c r="AD629" s="123"/>
      <c r="AE629" s="123"/>
      <c r="AF629" s="123"/>
      <c r="AG629" s="123"/>
      <c r="AH629" s="123"/>
      <c r="AI629" s="123"/>
      <c r="AJ629" s="123"/>
      <c r="AK629" s="123"/>
      <c r="AL629" s="123"/>
      <c r="AM629" s="123"/>
      <c r="AN629" s="123"/>
      <c r="AO629" s="123"/>
      <c r="AP629" s="123"/>
      <c r="AQ629" s="123"/>
      <c r="AR629" s="123"/>
      <c r="AS629" s="123"/>
      <c r="AT629" s="123"/>
      <c r="AU629" s="123"/>
      <c r="AV629" s="123"/>
      <c r="AW629" s="123"/>
      <c r="AX629" s="123"/>
      <c r="AY629" s="123"/>
      <c r="AZ629" s="123"/>
      <c r="BA629" s="123"/>
      <c r="BB629" s="123"/>
      <c r="BC629" s="123"/>
      <c r="BD629" s="123"/>
      <c r="BE629" s="123"/>
      <c r="BF629" s="123"/>
      <c r="BG629" s="123"/>
      <c r="BH629" s="123"/>
      <c r="BI629" s="123"/>
      <c r="BJ629" s="123"/>
      <c r="BK629" s="123"/>
      <c r="BL629" s="123"/>
      <c r="BM629" s="123"/>
      <c r="BN629" s="123"/>
      <c r="BO629" s="123"/>
      <c r="BP629" s="123"/>
      <c r="BQ629" s="123"/>
      <c r="BR629" s="123"/>
      <c r="BS629" s="123"/>
      <c r="BT629" s="123"/>
      <c r="BU629" s="123"/>
      <c r="BV629" s="123"/>
      <c r="BW629" s="123"/>
      <c r="BX629" s="123"/>
      <c r="BY629" s="123"/>
      <c r="BZ629" s="123"/>
      <c r="CA629" s="123"/>
      <c r="CB629" s="123"/>
      <c r="CC629" s="123"/>
      <c r="CD629" s="123"/>
      <c r="CE629" s="123"/>
      <c r="CF629" s="123"/>
      <c r="CG629" s="123"/>
      <c r="CH629" s="123"/>
      <c r="CI629" s="123"/>
      <c r="CJ629" s="123"/>
      <c r="CK629" s="123"/>
      <c r="CL629" s="123"/>
      <c r="CM629" s="123"/>
      <c r="CN629" s="123"/>
      <c r="CO629" s="123"/>
      <c r="CP629" s="123"/>
      <c r="CQ629" s="123"/>
      <c r="CR629" s="123"/>
      <c r="CS629" s="123"/>
      <c r="CT629" s="123"/>
      <c r="CU629" s="123"/>
      <c r="CV629" s="123"/>
      <c r="CW629" s="123"/>
      <c r="CX629" s="123"/>
      <c r="CY629" s="123"/>
      <c r="CZ629" s="123"/>
      <c r="DA629" s="123"/>
      <c r="DB629" s="123"/>
      <c r="DC629" s="123"/>
      <c r="DD629" s="123"/>
      <c r="DE629" s="123"/>
      <c r="DF629" s="123"/>
      <c r="DG629" s="123"/>
      <c r="DH629" s="123"/>
      <c r="DI629" s="123"/>
      <c r="DJ629" s="123"/>
      <c r="DK629" s="123"/>
      <c r="DL629" s="123"/>
      <c r="DM629" s="123"/>
      <c r="DN629" s="123"/>
      <c r="DO629" s="123"/>
      <c r="DP629" s="123"/>
      <c r="DQ629" s="123"/>
      <c r="DR629" s="123"/>
      <c r="DS629" s="123"/>
      <c r="DT629" s="123"/>
      <c r="DU629" s="123"/>
      <c r="DV629" s="123"/>
      <c r="DW629" s="123"/>
      <c r="DX629" s="123"/>
      <c r="DY629" s="123"/>
      <c r="DZ629" s="123"/>
      <c r="EA629" s="123"/>
      <c r="EB629" s="123"/>
      <c r="EC629" s="123"/>
      <c r="ED629" s="123"/>
      <c r="EE629" s="123"/>
      <c r="EF629" s="123"/>
      <c r="EG629" s="123"/>
      <c r="EH629" s="123"/>
      <c r="EI629" s="123"/>
      <c r="EJ629" s="123"/>
      <c r="EK629" s="123"/>
      <c r="EL629" s="123"/>
      <c r="EM629" s="123"/>
      <c r="EN629" s="123"/>
      <c r="EO629" s="123"/>
      <c r="EP629" s="123"/>
      <c r="EQ629" s="123"/>
      <c r="ER629" s="123"/>
      <c r="ES629" s="123"/>
      <c r="ET629" s="123"/>
      <c r="EU629" s="123"/>
      <c r="EV629" s="123"/>
      <c r="EW629" s="123"/>
      <c r="EX629" s="123"/>
      <c r="EY629" s="123"/>
      <c r="EZ629" s="123"/>
      <c r="FA629" s="123"/>
      <c r="FB629" s="123"/>
      <c r="FC629" s="123"/>
      <c r="FD629" s="123"/>
      <c r="FE629" s="123"/>
      <c r="FF629" s="123"/>
      <c r="FG629" s="123"/>
      <c r="FH629" s="123"/>
      <c r="FI629" s="123"/>
      <c r="FJ629" s="123"/>
      <c r="FK629" s="123"/>
      <c r="FL629" s="123"/>
      <c r="FM629" s="123"/>
      <c r="FN629" s="123"/>
      <c r="FO629" s="123"/>
      <c r="FP629" s="123"/>
      <c r="FQ629" s="123"/>
      <c r="FR629" s="123"/>
      <c r="FS629" s="123"/>
      <c r="FT629" s="123"/>
      <c r="FU629" s="123"/>
      <c r="FV629" s="123"/>
      <c r="FW629" s="123"/>
      <c r="FX629" s="123"/>
      <c r="FY629" s="123"/>
      <c r="FZ629" s="123"/>
      <c r="GA629" s="123"/>
      <c r="GB629" s="123"/>
      <c r="GC629" s="123"/>
      <c r="GD629" s="123"/>
      <c r="GE629" s="123"/>
      <c r="GF629" s="123"/>
      <c r="GG629" s="123"/>
      <c r="GH629" s="123"/>
      <c r="GI629" s="123"/>
      <c r="GJ629" s="123"/>
      <c r="GK629" s="123"/>
      <c r="GL629" s="123"/>
      <c r="GM629" s="123"/>
      <c r="GN629" s="123"/>
      <c r="GO629" s="123"/>
      <c r="GP629" s="123"/>
      <c r="GQ629" s="123"/>
      <c r="GR629" s="123"/>
      <c r="GS629" s="123"/>
      <c r="GT629" s="123"/>
      <c r="GU629" s="123"/>
      <c r="GV629" s="123"/>
      <c r="GW629" s="123"/>
      <c r="GX629" s="123"/>
      <c r="GY629" s="123"/>
      <c r="GZ629" s="123"/>
      <c r="HA629" s="123"/>
      <c r="HB629" s="123"/>
      <c r="HC629" s="123"/>
      <c r="HD629" s="123"/>
      <c r="HE629" s="123"/>
      <c r="HF629" s="123"/>
      <c r="HG629" s="123"/>
      <c r="HH629" s="123"/>
      <c r="HI629" s="123"/>
      <c r="HJ629" s="123"/>
      <c r="HK629" s="123"/>
      <c r="HL629" s="123"/>
      <c r="HM629" s="123"/>
      <c r="HN629" s="123"/>
      <c r="HO629" s="123"/>
      <c r="HP629" s="123"/>
      <c r="HQ629" s="123"/>
      <c r="HR629" s="123"/>
      <c r="HS629" s="123"/>
      <c r="HT629" s="123"/>
      <c r="HU629" s="123"/>
      <c r="HV629" s="123"/>
      <c r="HW629" s="123"/>
      <c r="HX629" s="123"/>
      <c r="HY629" s="123"/>
      <c r="HZ629" s="123"/>
      <c r="IA629" s="123"/>
      <c r="IB629" s="123"/>
      <c r="IC629" s="123"/>
      <c r="ID629" s="123"/>
      <c r="IE629" s="123"/>
      <c r="IF629" s="123"/>
      <c r="IG629" s="123"/>
      <c r="IH629" s="123"/>
      <c r="II629" s="123"/>
      <c r="IJ629" s="123"/>
      <c r="IK629" s="123"/>
      <c r="IL629" s="123"/>
      <c r="IM629" s="123"/>
      <c r="IN629" s="123"/>
      <c r="IO629" s="123"/>
      <c r="IP629" s="123"/>
      <c r="IQ629" s="123"/>
      <c r="IR629" s="123"/>
      <c r="IS629" s="123"/>
      <c r="IT629" s="123"/>
      <c r="IU629" s="123"/>
    </row>
    <row r="630" spans="1:255" s="124" customFormat="1" ht="27" customHeight="1" thickBot="1">
      <c r="A630" s="122"/>
      <c r="B630" s="786"/>
      <c r="C630" s="182" t="s">
        <v>9</v>
      </c>
      <c r="D630" s="146"/>
      <c r="E630" s="444">
        <f>SUM(E624:E629)</f>
        <v>0</v>
      </c>
      <c r="F630" s="123"/>
      <c r="G630" s="123"/>
      <c r="H630" s="401"/>
      <c r="I630" s="425">
        <f>SUM($E624:$E629)</f>
        <v>0</v>
      </c>
      <c r="J630" s="123"/>
      <c r="K630" s="123"/>
      <c r="L630" s="123"/>
      <c r="M630" s="123"/>
      <c r="N630" s="123"/>
      <c r="O630" s="123"/>
      <c r="P630" s="123"/>
      <c r="Q630" s="123"/>
      <c r="R630" s="123"/>
      <c r="S630" s="123"/>
      <c r="T630" s="123"/>
      <c r="U630" s="123"/>
      <c r="V630" s="123"/>
      <c r="W630" s="123"/>
      <c r="X630" s="123"/>
      <c r="Y630" s="123"/>
      <c r="Z630" s="123"/>
      <c r="AA630" s="123"/>
      <c r="AB630" s="123"/>
      <c r="AC630" s="123"/>
      <c r="AD630" s="123"/>
      <c r="AE630" s="123"/>
      <c r="AF630" s="123"/>
      <c r="AG630" s="123"/>
      <c r="AH630" s="123"/>
      <c r="AI630" s="123"/>
      <c r="AJ630" s="123"/>
      <c r="AK630" s="123"/>
      <c r="AL630" s="123"/>
      <c r="AM630" s="123"/>
      <c r="AN630" s="123"/>
      <c r="AO630" s="123"/>
      <c r="AP630" s="123"/>
      <c r="AQ630" s="123"/>
      <c r="AR630" s="123"/>
      <c r="AS630" s="123"/>
      <c r="AT630" s="123"/>
      <c r="AU630" s="123"/>
      <c r="AV630" s="123"/>
      <c r="AW630" s="123"/>
      <c r="AX630" s="123"/>
      <c r="AY630" s="123"/>
      <c r="AZ630" s="123"/>
      <c r="BA630" s="123"/>
      <c r="BB630" s="123"/>
      <c r="BC630" s="123"/>
      <c r="BD630" s="123"/>
      <c r="BE630" s="123"/>
      <c r="BF630" s="123"/>
      <c r="BG630" s="123"/>
      <c r="BH630" s="123"/>
      <c r="BI630" s="123"/>
      <c r="BJ630" s="123"/>
      <c r="BK630" s="123"/>
      <c r="BL630" s="123"/>
      <c r="BM630" s="123"/>
      <c r="BN630" s="123"/>
      <c r="BO630" s="123"/>
      <c r="BP630" s="123"/>
      <c r="BQ630" s="123"/>
      <c r="BR630" s="123"/>
      <c r="BS630" s="123"/>
      <c r="BT630" s="123"/>
      <c r="BU630" s="123"/>
      <c r="BV630" s="123"/>
      <c r="BW630" s="123"/>
      <c r="BX630" s="123"/>
      <c r="BY630" s="123"/>
      <c r="BZ630" s="123"/>
      <c r="CA630" s="123"/>
      <c r="CB630" s="123"/>
      <c r="CC630" s="123"/>
      <c r="CD630" s="123"/>
      <c r="CE630" s="123"/>
      <c r="CF630" s="123"/>
      <c r="CG630" s="123"/>
      <c r="CH630" s="123"/>
      <c r="CI630" s="123"/>
      <c r="CJ630" s="123"/>
      <c r="CK630" s="123"/>
      <c r="CL630" s="123"/>
      <c r="CM630" s="123"/>
      <c r="CN630" s="123"/>
      <c r="CO630" s="123"/>
      <c r="CP630" s="123"/>
      <c r="CQ630" s="123"/>
      <c r="CR630" s="123"/>
      <c r="CS630" s="123"/>
      <c r="CT630" s="123"/>
      <c r="CU630" s="123"/>
      <c r="CV630" s="123"/>
      <c r="CW630" s="123"/>
      <c r="CX630" s="123"/>
      <c r="CY630" s="123"/>
      <c r="CZ630" s="123"/>
      <c r="DA630" s="123"/>
      <c r="DB630" s="123"/>
      <c r="DC630" s="123"/>
      <c r="DD630" s="123"/>
      <c r="DE630" s="123"/>
      <c r="DF630" s="123"/>
      <c r="DG630" s="123"/>
      <c r="DH630" s="123"/>
      <c r="DI630" s="123"/>
      <c r="DJ630" s="123"/>
      <c r="DK630" s="123"/>
      <c r="DL630" s="123"/>
      <c r="DM630" s="123"/>
      <c r="DN630" s="123"/>
      <c r="DO630" s="123"/>
      <c r="DP630" s="123"/>
      <c r="DQ630" s="123"/>
      <c r="DR630" s="123"/>
      <c r="DS630" s="123"/>
      <c r="DT630" s="123"/>
      <c r="DU630" s="123"/>
      <c r="DV630" s="123"/>
      <c r="DW630" s="123"/>
      <c r="DX630" s="123"/>
      <c r="DY630" s="123"/>
      <c r="DZ630" s="123"/>
      <c r="EA630" s="123"/>
      <c r="EB630" s="123"/>
      <c r="EC630" s="123"/>
      <c r="ED630" s="123"/>
      <c r="EE630" s="123"/>
      <c r="EF630" s="123"/>
      <c r="EG630" s="123"/>
      <c r="EH630" s="123"/>
      <c r="EI630" s="123"/>
      <c r="EJ630" s="123"/>
      <c r="EK630" s="123"/>
      <c r="EL630" s="123"/>
      <c r="EM630" s="123"/>
      <c r="EN630" s="123"/>
      <c r="EO630" s="123"/>
      <c r="EP630" s="123"/>
      <c r="EQ630" s="123"/>
      <c r="ER630" s="123"/>
      <c r="ES630" s="123"/>
      <c r="ET630" s="123"/>
      <c r="EU630" s="123"/>
      <c r="EV630" s="123"/>
      <c r="EW630" s="123"/>
      <c r="EX630" s="123"/>
      <c r="EY630" s="123"/>
      <c r="EZ630" s="123"/>
      <c r="FA630" s="123"/>
      <c r="FB630" s="123"/>
      <c r="FC630" s="123"/>
      <c r="FD630" s="123"/>
      <c r="FE630" s="123"/>
      <c r="FF630" s="123"/>
      <c r="FG630" s="123"/>
      <c r="FH630" s="123"/>
      <c r="FI630" s="123"/>
      <c r="FJ630" s="123"/>
      <c r="FK630" s="123"/>
      <c r="FL630" s="123"/>
      <c r="FM630" s="123"/>
      <c r="FN630" s="123"/>
      <c r="FO630" s="123"/>
      <c r="FP630" s="123"/>
      <c r="FQ630" s="123"/>
      <c r="FR630" s="123"/>
      <c r="FS630" s="123"/>
      <c r="FT630" s="123"/>
      <c r="FU630" s="123"/>
      <c r="FV630" s="123"/>
      <c r="FW630" s="123"/>
      <c r="FX630" s="123"/>
      <c r="FY630" s="123"/>
      <c r="FZ630" s="123"/>
      <c r="GA630" s="123"/>
      <c r="GB630" s="123"/>
      <c r="GC630" s="123"/>
      <c r="GD630" s="123"/>
      <c r="GE630" s="123"/>
      <c r="GF630" s="123"/>
      <c r="GG630" s="123"/>
      <c r="GH630" s="123"/>
      <c r="GI630" s="123"/>
      <c r="GJ630" s="123"/>
      <c r="GK630" s="123"/>
      <c r="GL630" s="123"/>
      <c r="GM630" s="123"/>
      <c r="GN630" s="123"/>
      <c r="GO630" s="123"/>
      <c r="GP630" s="123"/>
      <c r="GQ630" s="123"/>
      <c r="GR630" s="123"/>
      <c r="GS630" s="123"/>
      <c r="GT630" s="123"/>
      <c r="GU630" s="123"/>
      <c r="GV630" s="123"/>
      <c r="GW630" s="123"/>
      <c r="GX630" s="123"/>
      <c r="GY630" s="123"/>
      <c r="GZ630" s="123"/>
      <c r="HA630" s="123"/>
      <c r="HB630" s="123"/>
      <c r="HC630" s="123"/>
      <c r="HD630" s="123"/>
      <c r="HE630" s="123"/>
      <c r="HF630" s="123"/>
      <c r="HG630" s="123"/>
      <c r="HH630" s="123"/>
      <c r="HI630" s="123"/>
      <c r="HJ630" s="123"/>
      <c r="HK630" s="123"/>
      <c r="HL630" s="123"/>
      <c r="HM630" s="123"/>
      <c r="HN630" s="123"/>
      <c r="HO630" s="123"/>
      <c r="HP630" s="123"/>
      <c r="HQ630" s="123"/>
      <c r="HR630" s="123"/>
      <c r="HS630" s="123"/>
      <c r="HT630" s="123"/>
      <c r="HU630" s="123"/>
      <c r="HV630" s="123"/>
      <c r="HW630" s="123"/>
      <c r="HX630" s="123"/>
      <c r="HY630" s="123"/>
      <c r="HZ630" s="123"/>
      <c r="IA630" s="123"/>
      <c r="IB630" s="123"/>
      <c r="IC630" s="123"/>
      <c r="ID630" s="123"/>
      <c r="IE630" s="123"/>
      <c r="IF630" s="123"/>
      <c r="IG630" s="123"/>
      <c r="IH630" s="123"/>
      <c r="II630" s="123"/>
      <c r="IJ630" s="123"/>
      <c r="IK630" s="123"/>
      <c r="IL630" s="123"/>
      <c r="IM630" s="123"/>
      <c r="IN630" s="123"/>
      <c r="IO630" s="123"/>
      <c r="IP630" s="123"/>
      <c r="IQ630" s="123"/>
      <c r="IR630" s="123"/>
      <c r="IS630" s="123"/>
      <c r="IT630" s="123"/>
      <c r="IU630" s="123"/>
    </row>
    <row r="631" spans="1:255" s="124" customFormat="1" ht="27" customHeight="1">
      <c r="A631" s="122"/>
      <c r="B631" s="786" t="s">
        <v>536</v>
      </c>
      <c r="C631" s="431" t="s">
        <v>678</v>
      </c>
      <c r="D631" s="179"/>
      <c r="E631" s="211"/>
      <c r="F631" s="123"/>
      <c r="G631" s="123"/>
      <c r="H631" s="401"/>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c r="AT631" s="123"/>
      <c r="AU631" s="123"/>
      <c r="AV631" s="123"/>
      <c r="AW631" s="123"/>
      <c r="AX631" s="123"/>
      <c r="AY631" s="123"/>
      <c r="AZ631" s="123"/>
      <c r="BA631" s="123"/>
      <c r="BB631" s="123"/>
      <c r="BC631" s="123"/>
      <c r="BD631" s="123"/>
      <c r="BE631" s="123"/>
      <c r="BF631" s="123"/>
      <c r="BG631" s="123"/>
      <c r="BH631" s="123"/>
      <c r="BI631" s="123"/>
      <c r="BJ631" s="123"/>
      <c r="BK631" s="123"/>
      <c r="BL631" s="123"/>
      <c r="BM631" s="123"/>
      <c r="BN631" s="123"/>
      <c r="BO631" s="123"/>
      <c r="BP631" s="123"/>
      <c r="BQ631" s="123"/>
      <c r="BR631" s="123"/>
      <c r="BS631" s="123"/>
      <c r="BT631" s="123"/>
      <c r="BU631" s="123"/>
      <c r="BV631" s="123"/>
      <c r="BW631" s="123"/>
      <c r="BX631" s="123"/>
      <c r="BY631" s="123"/>
      <c r="BZ631" s="123"/>
      <c r="CA631" s="123"/>
      <c r="CB631" s="123"/>
      <c r="CC631" s="123"/>
      <c r="CD631" s="123"/>
      <c r="CE631" s="123"/>
      <c r="CF631" s="123"/>
      <c r="CG631" s="123"/>
      <c r="CH631" s="123"/>
      <c r="CI631" s="123"/>
      <c r="CJ631" s="123"/>
      <c r="CK631" s="123"/>
      <c r="CL631" s="123"/>
      <c r="CM631" s="123"/>
      <c r="CN631" s="123"/>
      <c r="CO631" s="123"/>
      <c r="CP631" s="123"/>
      <c r="CQ631" s="123"/>
      <c r="CR631" s="123"/>
      <c r="CS631" s="123"/>
      <c r="CT631" s="123"/>
      <c r="CU631" s="123"/>
      <c r="CV631" s="123"/>
      <c r="CW631" s="123"/>
      <c r="CX631" s="123"/>
      <c r="CY631" s="123"/>
      <c r="CZ631" s="123"/>
      <c r="DA631" s="123"/>
      <c r="DB631" s="123"/>
      <c r="DC631" s="123"/>
      <c r="DD631" s="123"/>
      <c r="DE631" s="123"/>
      <c r="DF631" s="123"/>
      <c r="DG631" s="123"/>
      <c r="DH631" s="123"/>
      <c r="DI631" s="123"/>
      <c r="DJ631" s="123"/>
      <c r="DK631" s="123"/>
      <c r="DL631" s="123"/>
      <c r="DM631" s="123"/>
      <c r="DN631" s="123"/>
      <c r="DO631" s="123"/>
      <c r="DP631" s="123"/>
      <c r="DQ631" s="123"/>
      <c r="DR631" s="123"/>
      <c r="DS631" s="123"/>
      <c r="DT631" s="123"/>
      <c r="DU631" s="123"/>
      <c r="DV631" s="123"/>
      <c r="DW631" s="123"/>
      <c r="DX631" s="123"/>
      <c r="DY631" s="123"/>
      <c r="DZ631" s="123"/>
      <c r="EA631" s="123"/>
      <c r="EB631" s="123"/>
      <c r="EC631" s="123"/>
      <c r="ED631" s="123"/>
      <c r="EE631" s="123"/>
      <c r="EF631" s="123"/>
      <c r="EG631" s="123"/>
      <c r="EH631" s="123"/>
      <c r="EI631" s="123"/>
      <c r="EJ631" s="123"/>
      <c r="EK631" s="123"/>
      <c r="EL631" s="123"/>
      <c r="EM631" s="123"/>
      <c r="EN631" s="123"/>
      <c r="EO631" s="123"/>
      <c r="EP631" s="123"/>
      <c r="EQ631" s="123"/>
      <c r="ER631" s="123"/>
      <c r="ES631" s="123"/>
      <c r="ET631" s="123"/>
      <c r="EU631" s="123"/>
      <c r="EV631" s="123"/>
      <c r="EW631" s="123"/>
      <c r="EX631" s="123"/>
      <c r="EY631" s="123"/>
      <c r="EZ631" s="123"/>
      <c r="FA631" s="123"/>
      <c r="FB631" s="123"/>
      <c r="FC631" s="123"/>
      <c r="FD631" s="123"/>
      <c r="FE631" s="123"/>
      <c r="FF631" s="123"/>
      <c r="FG631" s="123"/>
      <c r="FH631" s="123"/>
      <c r="FI631" s="123"/>
      <c r="FJ631" s="123"/>
      <c r="FK631" s="123"/>
      <c r="FL631" s="123"/>
      <c r="FM631" s="123"/>
      <c r="FN631" s="123"/>
      <c r="FO631" s="123"/>
      <c r="FP631" s="123"/>
      <c r="FQ631" s="123"/>
      <c r="FR631" s="123"/>
      <c r="FS631" s="123"/>
      <c r="FT631" s="123"/>
      <c r="FU631" s="123"/>
      <c r="FV631" s="123"/>
      <c r="FW631" s="123"/>
      <c r="FX631" s="123"/>
      <c r="FY631" s="123"/>
      <c r="FZ631" s="123"/>
      <c r="GA631" s="123"/>
      <c r="GB631" s="123"/>
      <c r="GC631" s="123"/>
      <c r="GD631" s="123"/>
      <c r="GE631" s="123"/>
      <c r="GF631" s="123"/>
      <c r="GG631" s="123"/>
      <c r="GH631" s="123"/>
      <c r="GI631" s="123"/>
      <c r="GJ631" s="123"/>
      <c r="GK631" s="123"/>
      <c r="GL631" s="123"/>
      <c r="GM631" s="123"/>
      <c r="GN631" s="123"/>
      <c r="GO631" s="123"/>
      <c r="GP631" s="123"/>
      <c r="GQ631" s="123"/>
      <c r="GR631" s="123"/>
      <c r="GS631" s="123"/>
      <c r="GT631" s="123"/>
      <c r="GU631" s="123"/>
      <c r="GV631" s="123"/>
      <c r="GW631" s="123"/>
      <c r="GX631" s="123"/>
      <c r="GY631" s="123"/>
      <c r="GZ631" s="123"/>
      <c r="HA631" s="123"/>
      <c r="HB631" s="123"/>
      <c r="HC631" s="123"/>
      <c r="HD631" s="123"/>
      <c r="HE631" s="123"/>
      <c r="HF631" s="123"/>
      <c r="HG631" s="123"/>
      <c r="HH631" s="123"/>
      <c r="HI631" s="123"/>
      <c r="HJ631" s="123"/>
      <c r="HK631" s="123"/>
      <c r="HL631" s="123"/>
      <c r="HM631" s="123"/>
      <c r="HN631" s="123"/>
      <c r="HO631" s="123"/>
      <c r="HP631" s="123"/>
      <c r="HQ631" s="123"/>
      <c r="HR631" s="123"/>
      <c r="HS631" s="123"/>
      <c r="HT631" s="123"/>
      <c r="HU631" s="123"/>
      <c r="HV631" s="123"/>
      <c r="HW631" s="123"/>
      <c r="HX631" s="123"/>
      <c r="HY631" s="123"/>
      <c r="HZ631" s="123"/>
      <c r="IA631" s="123"/>
      <c r="IB631" s="123"/>
      <c r="IC631" s="123"/>
      <c r="ID631" s="123"/>
      <c r="IE631" s="123"/>
      <c r="IF631" s="123"/>
      <c r="IG631" s="123"/>
      <c r="IH631" s="123"/>
      <c r="II631" s="123"/>
      <c r="IJ631" s="123"/>
      <c r="IK631" s="123"/>
      <c r="IL631" s="123"/>
      <c r="IM631" s="123"/>
      <c r="IN631" s="123"/>
      <c r="IO631" s="123"/>
      <c r="IP631" s="123"/>
      <c r="IQ631" s="123"/>
      <c r="IR631" s="123"/>
      <c r="IS631" s="123"/>
      <c r="IT631" s="123"/>
      <c r="IU631" s="123"/>
    </row>
    <row r="632" spans="1:255" s="124" customFormat="1" ht="27" customHeight="1">
      <c r="A632" s="122"/>
      <c r="B632" s="786"/>
      <c r="C632" s="431" t="s">
        <v>679</v>
      </c>
      <c r="D632" s="375"/>
      <c r="E632" s="470"/>
      <c r="F632" s="123"/>
      <c r="G632" s="123"/>
      <c r="H632" s="401"/>
      <c r="I632" s="123"/>
      <c r="J632" s="123"/>
      <c r="K632" s="123"/>
      <c r="L632" s="123"/>
      <c r="M632" s="123"/>
      <c r="N632" s="123"/>
      <c r="O632" s="123"/>
      <c r="P632" s="123"/>
      <c r="Q632" s="123"/>
      <c r="R632" s="123"/>
      <c r="S632" s="123"/>
      <c r="T632" s="123"/>
      <c r="U632" s="123"/>
      <c r="V632" s="123"/>
      <c r="W632" s="123"/>
      <c r="X632" s="123"/>
      <c r="Y632" s="123"/>
      <c r="Z632" s="123"/>
      <c r="AA632" s="123"/>
      <c r="AB632" s="123"/>
      <c r="AC632" s="123"/>
      <c r="AD632" s="123"/>
      <c r="AE632" s="123"/>
      <c r="AF632" s="123"/>
      <c r="AG632" s="123"/>
      <c r="AH632" s="123"/>
      <c r="AI632" s="123"/>
      <c r="AJ632" s="123"/>
      <c r="AK632" s="123"/>
      <c r="AL632" s="123"/>
      <c r="AM632" s="123"/>
      <c r="AN632" s="123"/>
      <c r="AO632" s="123"/>
      <c r="AP632" s="123"/>
      <c r="AQ632" s="123"/>
      <c r="AR632" s="123"/>
      <c r="AS632" s="123"/>
      <c r="AT632" s="123"/>
      <c r="AU632" s="123"/>
      <c r="AV632" s="123"/>
      <c r="AW632" s="123"/>
      <c r="AX632" s="123"/>
      <c r="AY632" s="123"/>
      <c r="AZ632" s="123"/>
      <c r="BA632" s="123"/>
      <c r="BB632" s="123"/>
      <c r="BC632" s="123"/>
      <c r="BD632" s="123"/>
      <c r="BE632" s="123"/>
      <c r="BF632" s="123"/>
      <c r="BG632" s="123"/>
      <c r="BH632" s="123"/>
      <c r="BI632" s="123"/>
      <c r="BJ632" s="123"/>
      <c r="BK632" s="123"/>
      <c r="BL632" s="123"/>
      <c r="BM632" s="123"/>
      <c r="BN632" s="123"/>
      <c r="BO632" s="123"/>
      <c r="BP632" s="123"/>
      <c r="BQ632" s="123"/>
      <c r="BR632" s="123"/>
      <c r="BS632" s="123"/>
      <c r="BT632" s="123"/>
      <c r="BU632" s="123"/>
      <c r="BV632" s="123"/>
      <c r="BW632" s="123"/>
      <c r="BX632" s="123"/>
      <c r="BY632" s="123"/>
      <c r="BZ632" s="123"/>
      <c r="CA632" s="123"/>
      <c r="CB632" s="123"/>
      <c r="CC632" s="123"/>
      <c r="CD632" s="123"/>
      <c r="CE632" s="123"/>
      <c r="CF632" s="123"/>
      <c r="CG632" s="123"/>
      <c r="CH632" s="123"/>
      <c r="CI632" s="123"/>
      <c r="CJ632" s="123"/>
      <c r="CK632" s="123"/>
      <c r="CL632" s="123"/>
      <c r="CM632" s="123"/>
      <c r="CN632" s="123"/>
      <c r="CO632" s="123"/>
      <c r="CP632" s="123"/>
      <c r="CQ632" s="123"/>
      <c r="CR632" s="123"/>
      <c r="CS632" s="123"/>
      <c r="CT632" s="123"/>
      <c r="CU632" s="123"/>
      <c r="CV632" s="123"/>
      <c r="CW632" s="123"/>
      <c r="CX632" s="123"/>
      <c r="CY632" s="123"/>
      <c r="CZ632" s="123"/>
      <c r="DA632" s="123"/>
      <c r="DB632" s="123"/>
      <c r="DC632" s="123"/>
      <c r="DD632" s="123"/>
      <c r="DE632" s="123"/>
      <c r="DF632" s="123"/>
      <c r="DG632" s="123"/>
      <c r="DH632" s="123"/>
      <c r="DI632" s="123"/>
      <c r="DJ632" s="123"/>
      <c r="DK632" s="123"/>
      <c r="DL632" s="123"/>
      <c r="DM632" s="123"/>
      <c r="DN632" s="123"/>
      <c r="DO632" s="123"/>
      <c r="DP632" s="123"/>
      <c r="DQ632" s="123"/>
      <c r="DR632" s="123"/>
      <c r="DS632" s="123"/>
      <c r="DT632" s="123"/>
      <c r="DU632" s="123"/>
      <c r="DV632" s="123"/>
      <c r="DW632" s="123"/>
      <c r="DX632" s="123"/>
      <c r="DY632" s="123"/>
      <c r="DZ632" s="123"/>
      <c r="EA632" s="123"/>
      <c r="EB632" s="123"/>
      <c r="EC632" s="123"/>
      <c r="ED632" s="123"/>
      <c r="EE632" s="123"/>
      <c r="EF632" s="123"/>
      <c r="EG632" s="123"/>
      <c r="EH632" s="123"/>
      <c r="EI632" s="123"/>
      <c r="EJ632" s="123"/>
      <c r="EK632" s="123"/>
      <c r="EL632" s="123"/>
      <c r="EM632" s="123"/>
      <c r="EN632" s="123"/>
      <c r="EO632" s="123"/>
      <c r="EP632" s="123"/>
      <c r="EQ632" s="123"/>
      <c r="ER632" s="123"/>
      <c r="ES632" s="123"/>
      <c r="ET632" s="123"/>
      <c r="EU632" s="123"/>
      <c r="EV632" s="123"/>
      <c r="EW632" s="123"/>
      <c r="EX632" s="123"/>
      <c r="EY632" s="123"/>
      <c r="EZ632" s="123"/>
      <c r="FA632" s="123"/>
      <c r="FB632" s="123"/>
      <c r="FC632" s="123"/>
      <c r="FD632" s="123"/>
      <c r="FE632" s="123"/>
      <c r="FF632" s="123"/>
      <c r="FG632" s="123"/>
      <c r="FH632" s="123"/>
      <c r="FI632" s="123"/>
      <c r="FJ632" s="123"/>
      <c r="FK632" s="123"/>
      <c r="FL632" s="123"/>
      <c r="FM632" s="123"/>
      <c r="FN632" s="123"/>
      <c r="FO632" s="123"/>
      <c r="FP632" s="123"/>
      <c r="FQ632" s="123"/>
      <c r="FR632" s="123"/>
      <c r="FS632" s="123"/>
      <c r="FT632" s="123"/>
      <c r="FU632" s="123"/>
      <c r="FV632" s="123"/>
      <c r="FW632" s="123"/>
      <c r="FX632" s="123"/>
      <c r="FY632" s="123"/>
      <c r="FZ632" s="123"/>
      <c r="GA632" s="123"/>
      <c r="GB632" s="123"/>
      <c r="GC632" s="123"/>
      <c r="GD632" s="123"/>
      <c r="GE632" s="123"/>
      <c r="GF632" s="123"/>
      <c r="GG632" s="123"/>
      <c r="GH632" s="123"/>
      <c r="GI632" s="123"/>
      <c r="GJ632" s="123"/>
      <c r="GK632" s="123"/>
      <c r="GL632" s="123"/>
      <c r="GM632" s="123"/>
      <c r="GN632" s="123"/>
      <c r="GO632" s="123"/>
      <c r="GP632" s="123"/>
      <c r="GQ632" s="123"/>
      <c r="GR632" s="123"/>
      <c r="GS632" s="123"/>
      <c r="GT632" s="123"/>
      <c r="GU632" s="123"/>
      <c r="GV632" s="123"/>
      <c r="GW632" s="123"/>
      <c r="GX632" s="123"/>
      <c r="GY632" s="123"/>
      <c r="GZ632" s="123"/>
      <c r="HA632" s="123"/>
      <c r="HB632" s="123"/>
      <c r="HC632" s="123"/>
      <c r="HD632" s="123"/>
      <c r="HE632" s="123"/>
      <c r="HF632" s="123"/>
      <c r="HG632" s="123"/>
      <c r="HH632" s="123"/>
      <c r="HI632" s="123"/>
      <c r="HJ632" s="123"/>
      <c r="HK632" s="123"/>
      <c r="HL632" s="123"/>
      <c r="HM632" s="123"/>
      <c r="HN632" s="123"/>
      <c r="HO632" s="123"/>
      <c r="HP632" s="123"/>
      <c r="HQ632" s="123"/>
      <c r="HR632" s="123"/>
      <c r="HS632" s="123"/>
      <c r="HT632" s="123"/>
      <c r="HU632" s="123"/>
      <c r="HV632" s="123"/>
      <c r="HW632" s="123"/>
      <c r="HX632" s="123"/>
      <c r="HY632" s="123"/>
      <c r="HZ632" s="123"/>
      <c r="IA632" s="123"/>
      <c r="IB632" s="123"/>
      <c r="IC632" s="123"/>
      <c r="ID632" s="123"/>
      <c r="IE632" s="123"/>
      <c r="IF632" s="123"/>
      <c r="IG632" s="123"/>
      <c r="IH632" s="123"/>
      <c r="II632" s="123"/>
      <c r="IJ632" s="123"/>
      <c r="IK632" s="123"/>
      <c r="IL632" s="123"/>
      <c r="IM632" s="123"/>
      <c r="IN632" s="123"/>
      <c r="IO632" s="123"/>
      <c r="IP632" s="123"/>
      <c r="IQ632" s="123"/>
      <c r="IR632" s="123"/>
      <c r="IS632" s="123"/>
      <c r="IT632" s="123"/>
      <c r="IU632" s="123"/>
    </row>
    <row r="633" spans="1:255" s="124" customFormat="1" ht="27" customHeight="1">
      <c r="A633" s="122"/>
      <c r="B633" s="786"/>
      <c r="C633" s="431" t="s">
        <v>686</v>
      </c>
      <c r="D633" s="375"/>
      <c r="E633" s="470"/>
      <c r="F633" s="123"/>
      <c r="G633" s="123"/>
      <c r="H633" s="401"/>
      <c r="I633" s="123"/>
      <c r="J633" s="123"/>
      <c r="K633" s="123"/>
      <c r="L633" s="123"/>
      <c r="M633" s="123"/>
      <c r="N633" s="123"/>
      <c r="O633" s="123"/>
      <c r="P633" s="123"/>
      <c r="Q633" s="123"/>
      <c r="R633" s="123"/>
      <c r="S633" s="123"/>
      <c r="T633" s="123"/>
      <c r="U633" s="123"/>
      <c r="V633" s="123"/>
      <c r="W633" s="123"/>
      <c r="X633" s="123"/>
      <c r="Y633" s="123"/>
      <c r="Z633" s="123"/>
      <c r="AA633" s="123"/>
      <c r="AB633" s="123"/>
      <c r="AC633" s="123"/>
      <c r="AD633" s="123"/>
      <c r="AE633" s="123"/>
      <c r="AF633" s="123"/>
      <c r="AG633" s="123"/>
      <c r="AH633" s="123"/>
      <c r="AI633" s="123"/>
      <c r="AJ633" s="123"/>
      <c r="AK633" s="123"/>
      <c r="AL633" s="123"/>
      <c r="AM633" s="123"/>
      <c r="AN633" s="123"/>
      <c r="AO633" s="123"/>
      <c r="AP633" s="123"/>
      <c r="AQ633" s="123"/>
      <c r="AR633" s="123"/>
      <c r="AS633" s="123"/>
      <c r="AT633" s="123"/>
      <c r="AU633" s="123"/>
      <c r="AV633" s="123"/>
      <c r="AW633" s="123"/>
      <c r="AX633" s="123"/>
      <c r="AY633" s="123"/>
      <c r="AZ633" s="123"/>
      <c r="BA633" s="123"/>
      <c r="BB633" s="123"/>
      <c r="BC633" s="123"/>
      <c r="BD633" s="123"/>
      <c r="BE633" s="123"/>
      <c r="BF633" s="123"/>
      <c r="BG633" s="123"/>
      <c r="BH633" s="123"/>
      <c r="BI633" s="123"/>
      <c r="BJ633" s="123"/>
      <c r="BK633" s="123"/>
      <c r="BL633" s="123"/>
      <c r="BM633" s="123"/>
      <c r="BN633" s="123"/>
      <c r="BO633" s="123"/>
      <c r="BP633" s="123"/>
      <c r="BQ633" s="123"/>
      <c r="BR633" s="123"/>
      <c r="BS633" s="123"/>
      <c r="BT633" s="123"/>
      <c r="BU633" s="123"/>
      <c r="BV633" s="123"/>
      <c r="BW633" s="123"/>
      <c r="BX633" s="123"/>
      <c r="BY633" s="123"/>
      <c r="BZ633" s="123"/>
      <c r="CA633" s="123"/>
      <c r="CB633" s="123"/>
      <c r="CC633" s="123"/>
      <c r="CD633" s="123"/>
      <c r="CE633" s="123"/>
      <c r="CF633" s="123"/>
      <c r="CG633" s="123"/>
      <c r="CH633" s="123"/>
      <c r="CI633" s="123"/>
      <c r="CJ633" s="123"/>
      <c r="CK633" s="123"/>
      <c r="CL633" s="123"/>
      <c r="CM633" s="123"/>
      <c r="CN633" s="123"/>
      <c r="CO633" s="123"/>
      <c r="CP633" s="123"/>
      <c r="CQ633" s="123"/>
      <c r="CR633" s="123"/>
      <c r="CS633" s="123"/>
      <c r="CT633" s="123"/>
      <c r="CU633" s="123"/>
      <c r="CV633" s="123"/>
      <c r="CW633" s="123"/>
      <c r="CX633" s="123"/>
      <c r="CY633" s="123"/>
      <c r="CZ633" s="123"/>
      <c r="DA633" s="123"/>
      <c r="DB633" s="123"/>
      <c r="DC633" s="123"/>
      <c r="DD633" s="123"/>
      <c r="DE633" s="123"/>
      <c r="DF633" s="123"/>
      <c r="DG633" s="123"/>
      <c r="DH633" s="123"/>
      <c r="DI633" s="123"/>
      <c r="DJ633" s="123"/>
      <c r="DK633" s="123"/>
      <c r="DL633" s="123"/>
      <c r="DM633" s="123"/>
      <c r="DN633" s="123"/>
      <c r="DO633" s="123"/>
      <c r="DP633" s="123"/>
      <c r="DQ633" s="123"/>
      <c r="DR633" s="123"/>
      <c r="DS633" s="123"/>
      <c r="DT633" s="123"/>
      <c r="DU633" s="123"/>
      <c r="DV633" s="123"/>
      <c r="DW633" s="123"/>
      <c r="DX633" s="123"/>
      <c r="DY633" s="123"/>
      <c r="DZ633" s="123"/>
      <c r="EA633" s="123"/>
      <c r="EB633" s="123"/>
      <c r="EC633" s="123"/>
      <c r="ED633" s="123"/>
      <c r="EE633" s="123"/>
      <c r="EF633" s="123"/>
      <c r="EG633" s="123"/>
      <c r="EH633" s="123"/>
      <c r="EI633" s="123"/>
      <c r="EJ633" s="123"/>
      <c r="EK633" s="123"/>
      <c r="EL633" s="123"/>
      <c r="EM633" s="123"/>
      <c r="EN633" s="123"/>
      <c r="EO633" s="123"/>
      <c r="EP633" s="123"/>
      <c r="EQ633" s="123"/>
      <c r="ER633" s="123"/>
      <c r="ES633" s="123"/>
      <c r="ET633" s="123"/>
      <c r="EU633" s="123"/>
      <c r="EV633" s="123"/>
      <c r="EW633" s="123"/>
      <c r="EX633" s="123"/>
      <c r="EY633" s="123"/>
      <c r="EZ633" s="123"/>
      <c r="FA633" s="123"/>
      <c r="FB633" s="123"/>
      <c r="FC633" s="123"/>
      <c r="FD633" s="123"/>
      <c r="FE633" s="123"/>
      <c r="FF633" s="123"/>
      <c r="FG633" s="123"/>
      <c r="FH633" s="123"/>
      <c r="FI633" s="123"/>
      <c r="FJ633" s="123"/>
      <c r="FK633" s="123"/>
      <c r="FL633" s="123"/>
      <c r="FM633" s="123"/>
      <c r="FN633" s="123"/>
      <c r="FO633" s="123"/>
      <c r="FP633" s="123"/>
      <c r="FQ633" s="123"/>
      <c r="FR633" s="123"/>
      <c r="FS633" s="123"/>
      <c r="FT633" s="123"/>
      <c r="FU633" s="123"/>
      <c r="FV633" s="123"/>
      <c r="FW633" s="123"/>
      <c r="FX633" s="123"/>
      <c r="FY633" s="123"/>
      <c r="FZ633" s="123"/>
      <c r="GA633" s="123"/>
      <c r="GB633" s="123"/>
      <c r="GC633" s="123"/>
      <c r="GD633" s="123"/>
      <c r="GE633" s="123"/>
      <c r="GF633" s="123"/>
      <c r="GG633" s="123"/>
      <c r="GH633" s="123"/>
      <c r="GI633" s="123"/>
      <c r="GJ633" s="123"/>
      <c r="GK633" s="123"/>
      <c r="GL633" s="123"/>
      <c r="GM633" s="123"/>
      <c r="GN633" s="123"/>
      <c r="GO633" s="123"/>
      <c r="GP633" s="123"/>
      <c r="GQ633" s="123"/>
      <c r="GR633" s="123"/>
      <c r="GS633" s="123"/>
      <c r="GT633" s="123"/>
      <c r="GU633" s="123"/>
      <c r="GV633" s="123"/>
      <c r="GW633" s="123"/>
      <c r="GX633" s="123"/>
      <c r="GY633" s="123"/>
      <c r="GZ633" s="123"/>
      <c r="HA633" s="123"/>
      <c r="HB633" s="123"/>
      <c r="HC633" s="123"/>
      <c r="HD633" s="123"/>
      <c r="HE633" s="123"/>
      <c r="HF633" s="123"/>
      <c r="HG633" s="123"/>
      <c r="HH633" s="123"/>
      <c r="HI633" s="123"/>
      <c r="HJ633" s="123"/>
      <c r="HK633" s="123"/>
      <c r="HL633" s="123"/>
      <c r="HM633" s="123"/>
      <c r="HN633" s="123"/>
      <c r="HO633" s="123"/>
      <c r="HP633" s="123"/>
      <c r="HQ633" s="123"/>
      <c r="HR633" s="123"/>
      <c r="HS633" s="123"/>
      <c r="HT633" s="123"/>
      <c r="HU633" s="123"/>
      <c r="HV633" s="123"/>
      <c r="HW633" s="123"/>
      <c r="HX633" s="123"/>
      <c r="HY633" s="123"/>
      <c r="HZ633" s="123"/>
      <c r="IA633" s="123"/>
      <c r="IB633" s="123"/>
      <c r="IC633" s="123"/>
      <c r="ID633" s="123"/>
      <c r="IE633" s="123"/>
      <c r="IF633" s="123"/>
      <c r="IG633" s="123"/>
      <c r="IH633" s="123"/>
      <c r="II633" s="123"/>
      <c r="IJ633" s="123"/>
      <c r="IK633" s="123"/>
      <c r="IL633" s="123"/>
      <c r="IM633" s="123"/>
      <c r="IN633" s="123"/>
      <c r="IO633" s="123"/>
      <c r="IP633" s="123"/>
      <c r="IQ633" s="123"/>
      <c r="IR633" s="123"/>
      <c r="IS633" s="123"/>
      <c r="IT633" s="123"/>
      <c r="IU633" s="123"/>
    </row>
    <row r="634" spans="1:255" s="124" customFormat="1" ht="27" customHeight="1">
      <c r="A634" s="128"/>
      <c r="B634" s="786"/>
      <c r="C634" s="431" t="s">
        <v>685</v>
      </c>
      <c r="D634" s="375"/>
      <c r="E634" s="470"/>
      <c r="F634" s="123"/>
      <c r="G634" s="123"/>
      <c r="H634" s="401"/>
      <c r="I634" s="123"/>
      <c r="J634" s="123"/>
      <c r="K634" s="123"/>
      <c r="L634" s="123"/>
      <c r="M634" s="123"/>
      <c r="N634" s="123"/>
      <c r="O634" s="123"/>
      <c r="P634" s="123"/>
      <c r="Q634" s="123"/>
      <c r="R634" s="123"/>
      <c r="S634" s="123"/>
      <c r="T634" s="123"/>
      <c r="U634" s="123"/>
      <c r="V634" s="123"/>
      <c r="W634" s="123"/>
      <c r="X634" s="123"/>
      <c r="Y634" s="123"/>
      <c r="Z634" s="123"/>
      <c r="AA634" s="123"/>
      <c r="AB634" s="123"/>
      <c r="AC634" s="123"/>
      <c r="AD634" s="123"/>
      <c r="AE634" s="123"/>
      <c r="AF634" s="123"/>
      <c r="AG634" s="123"/>
      <c r="AH634" s="123"/>
      <c r="AI634" s="123"/>
      <c r="AJ634" s="123"/>
      <c r="AK634" s="123"/>
      <c r="AL634" s="123"/>
      <c r="AM634" s="123"/>
      <c r="AN634" s="123"/>
      <c r="AO634" s="123"/>
      <c r="AP634" s="123"/>
      <c r="AQ634" s="123"/>
      <c r="AR634" s="123"/>
      <c r="AS634" s="123"/>
      <c r="AT634" s="123"/>
      <c r="AU634" s="123"/>
      <c r="AV634" s="123"/>
      <c r="AW634" s="123"/>
      <c r="AX634" s="123"/>
      <c r="AY634" s="123"/>
      <c r="AZ634" s="123"/>
      <c r="BA634" s="123"/>
      <c r="BB634" s="123"/>
      <c r="BC634" s="123"/>
      <c r="BD634" s="123"/>
      <c r="BE634" s="123"/>
      <c r="BF634" s="123"/>
      <c r="BG634" s="123"/>
      <c r="BH634" s="123"/>
      <c r="BI634" s="123"/>
      <c r="BJ634" s="123"/>
      <c r="BK634" s="123"/>
      <c r="BL634" s="123"/>
      <c r="BM634" s="123"/>
      <c r="BN634" s="123"/>
      <c r="BO634" s="123"/>
      <c r="BP634" s="123"/>
      <c r="BQ634" s="123"/>
      <c r="BR634" s="123"/>
      <c r="BS634" s="123"/>
      <c r="BT634" s="123"/>
      <c r="BU634" s="123"/>
      <c r="BV634" s="123"/>
      <c r="BW634" s="123"/>
      <c r="BX634" s="123"/>
      <c r="BY634" s="123"/>
      <c r="BZ634" s="123"/>
      <c r="CA634" s="123"/>
      <c r="CB634" s="123"/>
      <c r="CC634" s="123"/>
      <c r="CD634" s="123"/>
      <c r="CE634" s="123"/>
      <c r="CF634" s="123"/>
      <c r="CG634" s="123"/>
      <c r="CH634" s="123"/>
      <c r="CI634" s="123"/>
      <c r="CJ634" s="123"/>
      <c r="CK634" s="123"/>
      <c r="CL634" s="123"/>
      <c r="CM634" s="123"/>
      <c r="CN634" s="123"/>
      <c r="CO634" s="123"/>
      <c r="CP634" s="123"/>
      <c r="CQ634" s="123"/>
      <c r="CR634" s="123"/>
      <c r="CS634" s="123"/>
      <c r="CT634" s="123"/>
      <c r="CU634" s="123"/>
      <c r="CV634" s="123"/>
      <c r="CW634" s="123"/>
      <c r="CX634" s="123"/>
      <c r="CY634" s="123"/>
      <c r="CZ634" s="123"/>
      <c r="DA634" s="123"/>
      <c r="DB634" s="123"/>
      <c r="DC634" s="123"/>
      <c r="DD634" s="123"/>
      <c r="DE634" s="123"/>
      <c r="DF634" s="123"/>
      <c r="DG634" s="123"/>
      <c r="DH634" s="123"/>
      <c r="DI634" s="123"/>
      <c r="DJ634" s="123"/>
      <c r="DK634" s="123"/>
      <c r="DL634" s="123"/>
      <c r="DM634" s="123"/>
      <c r="DN634" s="123"/>
      <c r="DO634" s="123"/>
      <c r="DP634" s="123"/>
      <c r="DQ634" s="123"/>
      <c r="DR634" s="123"/>
      <c r="DS634" s="123"/>
      <c r="DT634" s="123"/>
      <c r="DU634" s="123"/>
      <c r="DV634" s="123"/>
      <c r="DW634" s="123"/>
      <c r="DX634" s="123"/>
      <c r="DY634" s="123"/>
      <c r="DZ634" s="123"/>
      <c r="EA634" s="123"/>
      <c r="EB634" s="123"/>
      <c r="EC634" s="123"/>
      <c r="ED634" s="123"/>
      <c r="EE634" s="123"/>
      <c r="EF634" s="123"/>
      <c r="EG634" s="123"/>
      <c r="EH634" s="123"/>
      <c r="EI634" s="123"/>
      <c r="EJ634" s="123"/>
      <c r="EK634" s="123"/>
      <c r="EL634" s="123"/>
      <c r="EM634" s="123"/>
      <c r="EN634" s="123"/>
      <c r="EO634" s="123"/>
      <c r="EP634" s="123"/>
      <c r="EQ634" s="123"/>
      <c r="ER634" s="123"/>
      <c r="ES634" s="123"/>
      <c r="ET634" s="123"/>
      <c r="EU634" s="123"/>
      <c r="EV634" s="123"/>
      <c r="EW634" s="123"/>
      <c r="EX634" s="123"/>
      <c r="EY634" s="123"/>
      <c r="EZ634" s="123"/>
      <c r="FA634" s="123"/>
      <c r="FB634" s="123"/>
      <c r="FC634" s="123"/>
      <c r="FD634" s="123"/>
      <c r="FE634" s="123"/>
      <c r="FF634" s="123"/>
      <c r="FG634" s="123"/>
      <c r="FH634" s="123"/>
      <c r="FI634" s="123"/>
      <c r="FJ634" s="123"/>
      <c r="FK634" s="123"/>
      <c r="FL634" s="123"/>
      <c r="FM634" s="123"/>
      <c r="FN634" s="123"/>
      <c r="FO634" s="123"/>
      <c r="FP634" s="123"/>
      <c r="FQ634" s="123"/>
      <c r="FR634" s="123"/>
      <c r="FS634" s="123"/>
      <c r="FT634" s="123"/>
      <c r="FU634" s="123"/>
      <c r="FV634" s="123"/>
      <c r="FW634" s="123"/>
      <c r="FX634" s="123"/>
      <c r="FY634" s="123"/>
      <c r="FZ634" s="123"/>
      <c r="GA634" s="123"/>
      <c r="GB634" s="123"/>
      <c r="GC634" s="123"/>
      <c r="GD634" s="123"/>
      <c r="GE634" s="123"/>
      <c r="GF634" s="123"/>
      <c r="GG634" s="123"/>
      <c r="GH634" s="123"/>
      <c r="GI634" s="123"/>
      <c r="GJ634" s="123"/>
      <c r="GK634" s="123"/>
      <c r="GL634" s="123"/>
      <c r="GM634" s="123"/>
      <c r="GN634" s="123"/>
      <c r="GO634" s="123"/>
      <c r="GP634" s="123"/>
      <c r="GQ634" s="123"/>
      <c r="GR634" s="123"/>
      <c r="GS634" s="123"/>
      <c r="GT634" s="123"/>
      <c r="GU634" s="123"/>
      <c r="GV634" s="123"/>
      <c r="GW634" s="123"/>
      <c r="GX634" s="123"/>
      <c r="GY634" s="123"/>
      <c r="GZ634" s="123"/>
      <c r="HA634" s="123"/>
      <c r="HB634" s="123"/>
      <c r="HC634" s="123"/>
      <c r="HD634" s="123"/>
      <c r="HE634" s="123"/>
      <c r="HF634" s="123"/>
      <c r="HG634" s="123"/>
      <c r="HH634" s="123"/>
      <c r="HI634" s="123"/>
      <c r="HJ634" s="123"/>
      <c r="HK634" s="123"/>
      <c r="HL634" s="123"/>
      <c r="HM634" s="123"/>
      <c r="HN634" s="123"/>
      <c r="HO634" s="123"/>
      <c r="HP634" s="123"/>
      <c r="HQ634" s="123"/>
      <c r="HR634" s="123"/>
      <c r="HS634" s="123"/>
      <c r="HT634" s="123"/>
      <c r="HU634" s="123"/>
      <c r="HV634" s="123"/>
      <c r="HW634" s="123"/>
      <c r="HX634" s="123"/>
      <c r="HY634" s="123"/>
      <c r="HZ634" s="123"/>
      <c r="IA634" s="123"/>
      <c r="IB634" s="123"/>
      <c r="IC634" s="123"/>
      <c r="ID634" s="123"/>
      <c r="IE634" s="123"/>
      <c r="IF634" s="123"/>
      <c r="IG634" s="123"/>
      <c r="IH634" s="123"/>
      <c r="II634" s="123"/>
      <c r="IJ634" s="123"/>
      <c r="IK634" s="123"/>
      <c r="IL634" s="123"/>
      <c r="IM634" s="123"/>
      <c r="IN634" s="123"/>
      <c r="IO634" s="123"/>
      <c r="IP634" s="123"/>
      <c r="IQ634" s="123"/>
      <c r="IR634" s="123"/>
      <c r="IS634" s="123"/>
      <c r="IT634" s="123"/>
      <c r="IU634" s="123"/>
    </row>
    <row r="635" spans="1:255" s="124" customFormat="1" ht="27" customHeight="1">
      <c r="A635" s="122"/>
      <c r="B635" s="786"/>
      <c r="C635" s="431" t="s">
        <v>687</v>
      </c>
      <c r="D635" s="375"/>
      <c r="E635" s="470"/>
      <c r="F635" s="123"/>
      <c r="G635" s="123"/>
      <c r="H635" s="401"/>
      <c r="I635" s="123"/>
      <c r="J635" s="123"/>
      <c r="K635" s="123"/>
      <c r="L635" s="123"/>
      <c r="M635" s="123"/>
      <c r="N635" s="123"/>
      <c r="O635" s="123"/>
      <c r="P635" s="123"/>
      <c r="Q635" s="123"/>
      <c r="R635" s="123"/>
      <c r="S635" s="123"/>
      <c r="T635" s="123"/>
      <c r="U635" s="123"/>
      <c r="V635" s="123"/>
      <c r="W635" s="123"/>
      <c r="X635" s="123"/>
      <c r="Y635" s="123"/>
      <c r="Z635" s="123"/>
      <c r="AA635" s="123"/>
      <c r="AB635" s="123"/>
      <c r="AC635" s="123"/>
      <c r="AD635" s="123"/>
      <c r="AE635" s="123"/>
      <c r="AF635" s="123"/>
      <c r="AG635" s="123"/>
      <c r="AH635" s="123"/>
      <c r="AI635" s="123"/>
      <c r="AJ635" s="123"/>
      <c r="AK635" s="123"/>
      <c r="AL635" s="123"/>
      <c r="AM635" s="123"/>
      <c r="AN635" s="123"/>
      <c r="AO635" s="123"/>
      <c r="AP635" s="123"/>
      <c r="AQ635" s="123"/>
      <c r="AR635" s="123"/>
      <c r="AS635" s="123"/>
      <c r="AT635" s="123"/>
      <c r="AU635" s="123"/>
      <c r="AV635" s="123"/>
      <c r="AW635" s="123"/>
      <c r="AX635" s="123"/>
      <c r="AY635" s="123"/>
      <c r="AZ635" s="123"/>
      <c r="BA635" s="123"/>
      <c r="BB635" s="123"/>
      <c r="BC635" s="123"/>
      <c r="BD635" s="123"/>
      <c r="BE635" s="123"/>
      <c r="BF635" s="123"/>
      <c r="BG635" s="123"/>
      <c r="BH635" s="123"/>
      <c r="BI635" s="123"/>
      <c r="BJ635" s="123"/>
      <c r="BK635" s="123"/>
      <c r="BL635" s="123"/>
      <c r="BM635" s="123"/>
      <c r="BN635" s="123"/>
      <c r="BO635" s="123"/>
      <c r="BP635" s="123"/>
      <c r="BQ635" s="123"/>
      <c r="BR635" s="123"/>
      <c r="BS635" s="123"/>
      <c r="BT635" s="123"/>
      <c r="BU635" s="123"/>
      <c r="BV635" s="123"/>
      <c r="BW635" s="123"/>
      <c r="BX635" s="123"/>
      <c r="BY635" s="123"/>
      <c r="BZ635" s="123"/>
      <c r="CA635" s="123"/>
      <c r="CB635" s="123"/>
      <c r="CC635" s="123"/>
      <c r="CD635" s="123"/>
      <c r="CE635" s="123"/>
      <c r="CF635" s="123"/>
      <c r="CG635" s="123"/>
      <c r="CH635" s="123"/>
      <c r="CI635" s="123"/>
      <c r="CJ635" s="123"/>
      <c r="CK635" s="123"/>
      <c r="CL635" s="123"/>
      <c r="CM635" s="123"/>
      <c r="CN635" s="123"/>
      <c r="CO635" s="123"/>
      <c r="CP635" s="123"/>
      <c r="CQ635" s="123"/>
      <c r="CR635" s="123"/>
      <c r="CS635" s="123"/>
      <c r="CT635" s="123"/>
      <c r="CU635" s="123"/>
      <c r="CV635" s="123"/>
      <c r="CW635" s="123"/>
      <c r="CX635" s="123"/>
      <c r="CY635" s="123"/>
      <c r="CZ635" s="123"/>
      <c r="DA635" s="123"/>
      <c r="DB635" s="123"/>
      <c r="DC635" s="123"/>
      <c r="DD635" s="123"/>
      <c r="DE635" s="123"/>
      <c r="DF635" s="123"/>
      <c r="DG635" s="123"/>
      <c r="DH635" s="123"/>
      <c r="DI635" s="123"/>
      <c r="DJ635" s="123"/>
      <c r="DK635" s="123"/>
      <c r="DL635" s="123"/>
      <c r="DM635" s="123"/>
      <c r="DN635" s="123"/>
      <c r="DO635" s="123"/>
      <c r="DP635" s="123"/>
      <c r="DQ635" s="123"/>
      <c r="DR635" s="123"/>
      <c r="DS635" s="123"/>
      <c r="DT635" s="123"/>
      <c r="DU635" s="123"/>
      <c r="DV635" s="123"/>
      <c r="DW635" s="123"/>
      <c r="DX635" s="123"/>
      <c r="DY635" s="123"/>
      <c r="DZ635" s="123"/>
      <c r="EA635" s="123"/>
      <c r="EB635" s="123"/>
      <c r="EC635" s="123"/>
      <c r="ED635" s="123"/>
      <c r="EE635" s="123"/>
      <c r="EF635" s="123"/>
      <c r="EG635" s="123"/>
      <c r="EH635" s="123"/>
      <c r="EI635" s="123"/>
      <c r="EJ635" s="123"/>
      <c r="EK635" s="123"/>
      <c r="EL635" s="123"/>
      <c r="EM635" s="123"/>
      <c r="EN635" s="123"/>
      <c r="EO635" s="123"/>
      <c r="EP635" s="123"/>
      <c r="EQ635" s="123"/>
      <c r="ER635" s="123"/>
      <c r="ES635" s="123"/>
      <c r="ET635" s="123"/>
      <c r="EU635" s="123"/>
      <c r="EV635" s="123"/>
      <c r="EW635" s="123"/>
      <c r="EX635" s="123"/>
      <c r="EY635" s="123"/>
      <c r="EZ635" s="123"/>
      <c r="FA635" s="123"/>
      <c r="FB635" s="123"/>
      <c r="FC635" s="123"/>
      <c r="FD635" s="123"/>
      <c r="FE635" s="123"/>
      <c r="FF635" s="123"/>
      <c r="FG635" s="123"/>
      <c r="FH635" s="123"/>
      <c r="FI635" s="123"/>
      <c r="FJ635" s="123"/>
      <c r="FK635" s="123"/>
      <c r="FL635" s="123"/>
      <c r="FM635" s="123"/>
      <c r="FN635" s="123"/>
      <c r="FO635" s="123"/>
      <c r="FP635" s="123"/>
      <c r="FQ635" s="123"/>
      <c r="FR635" s="123"/>
      <c r="FS635" s="123"/>
      <c r="FT635" s="123"/>
      <c r="FU635" s="123"/>
      <c r="FV635" s="123"/>
      <c r="FW635" s="123"/>
      <c r="FX635" s="123"/>
      <c r="FY635" s="123"/>
      <c r="FZ635" s="123"/>
      <c r="GA635" s="123"/>
      <c r="GB635" s="123"/>
      <c r="GC635" s="123"/>
      <c r="GD635" s="123"/>
      <c r="GE635" s="123"/>
      <c r="GF635" s="123"/>
      <c r="GG635" s="123"/>
      <c r="GH635" s="123"/>
      <c r="GI635" s="123"/>
      <c r="GJ635" s="123"/>
      <c r="GK635" s="123"/>
      <c r="GL635" s="123"/>
      <c r="GM635" s="123"/>
      <c r="GN635" s="123"/>
      <c r="GO635" s="123"/>
      <c r="GP635" s="123"/>
      <c r="GQ635" s="123"/>
      <c r="GR635" s="123"/>
      <c r="GS635" s="123"/>
      <c r="GT635" s="123"/>
      <c r="GU635" s="123"/>
      <c r="GV635" s="123"/>
      <c r="GW635" s="123"/>
      <c r="GX635" s="123"/>
      <c r="GY635" s="123"/>
      <c r="GZ635" s="123"/>
      <c r="HA635" s="123"/>
      <c r="HB635" s="123"/>
      <c r="HC635" s="123"/>
      <c r="HD635" s="123"/>
      <c r="HE635" s="123"/>
      <c r="HF635" s="123"/>
      <c r="HG635" s="123"/>
      <c r="HH635" s="123"/>
      <c r="HI635" s="123"/>
      <c r="HJ635" s="123"/>
      <c r="HK635" s="123"/>
      <c r="HL635" s="123"/>
      <c r="HM635" s="123"/>
      <c r="HN635" s="123"/>
      <c r="HO635" s="123"/>
      <c r="HP635" s="123"/>
      <c r="HQ635" s="123"/>
      <c r="HR635" s="123"/>
      <c r="HS635" s="123"/>
      <c r="HT635" s="123"/>
      <c r="HU635" s="123"/>
      <c r="HV635" s="123"/>
      <c r="HW635" s="123"/>
      <c r="HX635" s="123"/>
      <c r="HY635" s="123"/>
      <c r="HZ635" s="123"/>
      <c r="IA635" s="123"/>
      <c r="IB635" s="123"/>
      <c r="IC635" s="123"/>
      <c r="ID635" s="123"/>
      <c r="IE635" s="123"/>
      <c r="IF635" s="123"/>
      <c r="IG635" s="123"/>
      <c r="IH635" s="123"/>
      <c r="II635" s="123"/>
      <c r="IJ635" s="123"/>
      <c r="IK635" s="123"/>
      <c r="IL635" s="123"/>
      <c r="IM635" s="123"/>
      <c r="IN635" s="123"/>
      <c r="IO635" s="123"/>
      <c r="IP635" s="123"/>
      <c r="IQ635" s="123"/>
      <c r="IR635" s="123"/>
      <c r="IS635" s="123"/>
      <c r="IT635" s="123"/>
      <c r="IU635" s="123"/>
    </row>
    <row r="636" spans="1:255" s="124" customFormat="1" ht="27" customHeight="1" thickBot="1">
      <c r="A636" s="122"/>
      <c r="B636" s="786"/>
      <c r="C636" s="432" t="s">
        <v>688</v>
      </c>
      <c r="D636" s="471"/>
      <c r="E636" s="472"/>
      <c r="F636" s="123"/>
      <c r="G636" s="123"/>
      <c r="H636" s="401"/>
      <c r="I636" s="123"/>
      <c r="J636" s="123"/>
      <c r="K636" s="123"/>
      <c r="L636" s="123"/>
      <c r="M636" s="123"/>
      <c r="N636" s="123"/>
      <c r="O636" s="123"/>
      <c r="P636" s="123"/>
      <c r="Q636" s="123"/>
      <c r="R636" s="123"/>
      <c r="S636" s="123"/>
      <c r="T636" s="123"/>
      <c r="U636" s="123"/>
      <c r="V636" s="123"/>
      <c r="W636" s="123"/>
      <c r="X636" s="123"/>
      <c r="Y636" s="123"/>
      <c r="Z636" s="123"/>
      <c r="AA636" s="123"/>
      <c r="AB636" s="123"/>
      <c r="AC636" s="123"/>
      <c r="AD636" s="123"/>
      <c r="AE636" s="123"/>
      <c r="AF636" s="123"/>
      <c r="AG636" s="123"/>
      <c r="AH636" s="123"/>
      <c r="AI636" s="123"/>
      <c r="AJ636" s="123"/>
      <c r="AK636" s="123"/>
      <c r="AL636" s="123"/>
      <c r="AM636" s="123"/>
      <c r="AN636" s="123"/>
      <c r="AO636" s="123"/>
      <c r="AP636" s="123"/>
      <c r="AQ636" s="123"/>
      <c r="AR636" s="123"/>
      <c r="AS636" s="123"/>
      <c r="AT636" s="123"/>
      <c r="AU636" s="123"/>
      <c r="AV636" s="123"/>
      <c r="AW636" s="123"/>
      <c r="AX636" s="123"/>
      <c r="AY636" s="123"/>
      <c r="AZ636" s="123"/>
      <c r="BA636" s="123"/>
      <c r="BB636" s="123"/>
      <c r="BC636" s="123"/>
      <c r="BD636" s="123"/>
      <c r="BE636" s="123"/>
      <c r="BF636" s="123"/>
      <c r="BG636" s="123"/>
      <c r="BH636" s="123"/>
      <c r="BI636" s="123"/>
      <c r="BJ636" s="123"/>
      <c r="BK636" s="123"/>
      <c r="BL636" s="123"/>
      <c r="BM636" s="123"/>
      <c r="BN636" s="123"/>
      <c r="BO636" s="123"/>
      <c r="BP636" s="123"/>
      <c r="BQ636" s="123"/>
      <c r="BR636" s="123"/>
      <c r="BS636" s="123"/>
      <c r="BT636" s="123"/>
      <c r="BU636" s="123"/>
      <c r="BV636" s="123"/>
      <c r="BW636" s="123"/>
      <c r="BX636" s="123"/>
      <c r="BY636" s="123"/>
      <c r="BZ636" s="123"/>
      <c r="CA636" s="123"/>
      <c r="CB636" s="123"/>
      <c r="CC636" s="123"/>
      <c r="CD636" s="123"/>
      <c r="CE636" s="123"/>
      <c r="CF636" s="123"/>
      <c r="CG636" s="123"/>
      <c r="CH636" s="123"/>
      <c r="CI636" s="123"/>
      <c r="CJ636" s="123"/>
      <c r="CK636" s="123"/>
      <c r="CL636" s="123"/>
      <c r="CM636" s="123"/>
      <c r="CN636" s="123"/>
      <c r="CO636" s="123"/>
      <c r="CP636" s="123"/>
      <c r="CQ636" s="123"/>
      <c r="CR636" s="123"/>
      <c r="CS636" s="123"/>
      <c r="CT636" s="123"/>
      <c r="CU636" s="123"/>
      <c r="CV636" s="123"/>
      <c r="CW636" s="123"/>
      <c r="CX636" s="123"/>
      <c r="CY636" s="123"/>
      <c r="CZ636" s="123"/>
      <c r="DA636" s="123"/>
      <c r="DB636" s="123"/>
      <c r="DC636" s="123"/>
      <c r="DD636" s="123"/>
      <c r="DE636" s="123"/>
      <c r="DF636" s="123"/>
      <c r="DG636" s="123"/>
      <c r="DH636" s="123"/>
      <c r="DI636" s="123"/>
      <c r="DJ636" s="123"/>
      <c r="DK636" s="123"/>
      <c r="DL636" s="123"/>
      <c r="DM636" s="123"/>
      <c r="DN636" s="123"/>
      <c r="DO636" s="123"/>
      <c r="DP636" s="123"/>
      <c r="DQ636" s="123"/>
      <c r="DR636" s="123"/>
      <c r="DS636" s="123"/>
      <c r="DT636" s="123"/>
      <c r="DU636" s="123"/>
      <c r="DV636" s="123"/>
      <c r="DW636" s="123"/>
      <c r="DX636" s="123"/>
      <c r="DY636" s="123"/>
      <c r="DZ636" s="123"/>
      <c r="EA636" s="123"/>
      <c r="EB636" s="123"/>
      <c r="EC636" s="123"/>
      <c r="ED636" s="123"/>
      <c r="EE636" s="123"/>
      <c r="EF636" s="123"/>
      <c r="EG636" s="123"/>
      <c r="EH636" s="123"/>
      <c r="EI636" s="123"/>
      <c r="EJ636" s="123"/>
      <c r="EK636" s="123"/>
      <c r="EL636" s="123"/>
      <c r="EM636" s="123"/>
      <c r="EN636" s="123"/>
      <c r="EO636" s="123"/>
      <c r="EP636" s="123"/>
      <c r="EQ636" s="123"/>
      <c r="ER636" s="123"/>
      <c r="ES636" s="123"/>
      <c r="ET636" s="123"/>
      <c r="EU636" s="123"/>
      <c r="EV636" s="123"/>
      <c r="EW636" s="123"/>
      <c r="EX636" s="123"/>
      <c r="EY636" s="123"/>
      <c r="EZ636" s="123"/>
      <c r="FA636" s="123"/>
      <c r="FB636" s="123"/>
      <c r="FC636" s="123"/>
      <c r="FD636" s="123"/>
      <c r="FE636" s="123"/>
      <c r="FF636" s="123"/>
      <c r="FG636" s="123"/>
      <c r="FH636" s="123"/>
      <c r="FI636" s="123"/>
      <c r="FJ636" s="123"/>
      <c r="FK636" s="123"/>
      <c r="FL636" s="123"/>
      <c r="FM636" s="123"/>
      <c r="FN636" s="123"/>
      <c r="FO636" s="123"/>
      <c r="FP636" s="123"/>
      <c r="FQ636" s="123"/>
      <c r="FR636" s="123"/>
      <c r="FS636" s="123"/>
      <c r="FT636" s="123"/>
      <c r="FU636" s="123"/>
      <c r="FV636" s="123"/>
      <c r="FW636" s="123"/>
      <c r="FX636" s="123"/>
      <c r="FY636" s="123"/>
      <c r="FZ636" s="123"/>
      <c r="GA636" s="123"/>
      <c r="GB636" s="123"/>
      <c r="GC636" s="123"/>
      <c r="GD636" s="123"/>
      <c r="GE636" s="123"/>
      <c r="GF636" s="123"/>
      <c r="GG636" s="123"/>
      <c r="GH636" s="123"/>
      <c r="GI636" s="123"/>
      <c r="GJ636" s="123"/>
      <c r="GK636" s="123"/>
      <c r="GL636" s="123"/>
      <c r="GM636" s="123"/>
      <c r="GN636" s="123"/>
      <c r="GO636" s="123"/>
      <c r="GP636" s="123"/>
      <c r="GQ636" s="123"/>
      <c r="GR636" s="123"/>
      <c r="GS636" s="123"/>
      <c r="GT636" s="123"/>
      <c r="GU636" s="123"/>
      <c r="GV636" s="123"/>
      <c r="GW636" s="123"/>
      <c r="GX636" s="123"/>
      <c r="GY636" s="123"/>
      <c r="GZ636" s="123"/>
      <c r="HA636" s="123"/>
      <c r="HB636" s="123"/>
      <c r="HC636" s="123"/>
      <c r="HD636" s="123"/>
      <c r="HE636" s="123"/>
      <c r="HF636" s="123"/>
      <c r="HG636" s="123"/>
      <c r="HH636" s="123"/>
      <c r="HI636" s="123"/>
      <c r="HJ636" s="123"/>
      <c r="HK636" s="123"/>
      <c r="HL636" s="123"/>
      <c r="HM636" s="123"/>
      <c r="HN636" s="123"/>
      <c r="HO636" s="123"/>
      <c r="HP636" s="123"/>
      <c r="HQ636" s="123"/>
      <c r="HR636" s="123"/>
      <c r="HS636" s="123"/>
      <c r="HT636" s="123"/>
      <c r="HU636" s="123"/>
      <c r="HV636" s="123"/>
      <c r="HW636" s="123"/>
      <c r="HX636" s="123"/>
      <c r="HY636" s="123"/>
      <c r="HZ636" s="123"/>
      <c r="IA636" s="123"/>
      <c r="IB636" s="123"/>
      <c r="IC636" s="123"/>
      <c r="ID636" s="123"/>
      <c r="IE636" s="123"/>
      <c r="IF636" s="123"/>
      <c r="IG636" s="123"/>
      <c r="IH636" s="123"/>
      <c r="II636" s="123"/>
      <c r="IJ636" s="123"/>
      <c r="IK636" s="123"/>
      <c r="IL636" s="123"/>
      <c r="IM636" s="123"/>
      <c r="IN636" s="123"/>
      <c r="IO636" s="123"/>
      <c r="IP636" s="123"/>
      <c r="IQ636" s="123"/>
      <c r="IR636" s="123"/>
      <c r="IS636" s="123"/>
      <c r="IT636" s="123"/>
      <c r="IU636" s="123"/>
    </row>
    <row r="637" spans="1:255" s="124" customFormat="1" ht="27" customHeight="1" thickBot="1">
      <c r="A637" s="122"/>
      <c r="B637" s="802"/>
      <c r="C637" s="182" t="s">
        <v>9</v>
      </c>
      <c r="D637" s="146"/>
      <c r="E637" s="444">
        <f>SUM(E631:E636)</f>
        <v>0</v>
      </c>
      <c r="F637" s="123"/>
      <c r="G637" s="123"/>
      <c r="H637" s="401"/>
      <c r="I637" s="425">
        <f>SUM($E631:$E636)</f>
        <v>0</v>
      </c>
      <c r="J637" s="123"/>
      <c r="K637" s="123"/>
      <c r="L637" s="123"/>
      <c r="M637" s="123"/>
      <c r="N637" s="123"/>
      <c r="O637" s="123"/>
      <c r="P637" s="123"/>
      <c r="Q637" s="123"/>
      <c r="R637" s="123"/>
      <c r="S637" s="123"/>
      <c r="T637" s="123"/>
      <c r="U637" s="123"/>
      <c r="V637" s="123"/>
      <c r="W637" s="123"/>
      <c r="X637" s="123"/>
      <c r="Y637" s="123"/>
      <c r="Z637" s="123"/>
      <c r="AA637" s="123"/>
      <c r="AB637" s="123"/>
      <c r="AC637" s="123"/>
      <c r="AD637" s="123"/>
      <c r="AE637" s="123"/>
      <c r="AF637" s="123"/>
      <c r="AG637" s="123"/>
      <c r="AH637" s="123"/>
      <c r="AI637" s="123"/>
      <c r="AJ637" s="123"/>
      <c r="AK637" s="123"/>
      <c r="AL637" s="123"/>
      <c r="AM637" s="123"/>
      <c r="AN637" s="123"/>
      <c r="AO637" s="123"/>
      <c r="AP637" s="123"/>
      <c r="AQ637" s="123"/>
      <c r="AR637" s="123"/>
      <c r="AS637" s="123"/>
      <c r="AT637" s="123"/>
      <c r="AU637" s="123"/>
      <c r="AV637" s="123"/>
      <c r="AW637" s="123"/>
      <c r="AX637" s="123"/>
      <c r="AY637" s="123"/>
      <c r="AZ637" s="123"/>
      <c r="BA637" s="123"/>
      <c r="BB637" s="123"/>
      <c r="BC637" s="123"/>
      <c r="BD637" s="123"/>
      <c r="BE637" s="123"/>
      <c r="BF637" s="123"/>
      <c r="BG637" s="123"/>
      <c r="BH637" s="123"/>
      <c r="BI637" s="123"/>
      <c r="BJ637" s="123"/>
      <c r="BK637" s="123"/>
      <c r="BL637" s="123"/>
      <c r="BM637" s="123"/>
      <c r="BN637" s="123"/>
      <c r="BO637" s="123"/>
      <c r="BP637" s="123"/>
      <c r="BQ637" s="123"/>
      <c r="BR637" s="123"/>
      <c r="BS637" s="123"/>
      <c r="BT637" s="123"/>
      <c r="BU637" s="123"/>
      <c r="BV637" s="123"/>
      <c r="BW637" s="123"/>
      <c r="BX637" s="123"/>
      <c r="BY637" s="123"/>
      <c r="BZ637" s="123"/>
      <c r="CA637" s="123"/>
      <c r="CB637" s="123"/>
      <c r="CC637" s="123"/>
      <c r="CD637" s="123"/>
      <c r="CE637" s="123"/>
      <c r="CF637" s="123"/>
      <c r="CG637" s="123"/>
      <c r="CH637" s="123"/>
      <c r="CI637" s="123"/>
      <c r="CJ637" s="123"/>
      <c r="CK637" s="123"/>
      <c r="CL637" s="123"/>
      <c r="CM637" s="123"/>
      <c r="CN637" s="123"/>
      <c r="CO637" s="123"/>
      <c r="CP637" s="123"/>
      <c r="CQ637" s="123"/>
      <c r="CR637" s="123"/>
      <c r="CS637" s="123"/>
      <c r="CT637" s="123"/>
      <c r="CU637" s="123"/>
      <c r="CV637" s="123"/>
      <c r="CW637" s="123"/>
      <c r="CX637" s="123"/>
      <c r="CY637" s="123"/>
      <c r="CZ637" s="123"/>
      <c r="DA637" s="123"/>
      <c r="DB637" s="123"/>
      <c r="DC637" s="123"/>
      <c r="DD637" s="123"/>
      <c r="DE637" s="123"/>
      <c r="DF637" s="123"/>
      <c r="DG637" s="123"/>
      <c r="DH637" s="123"/>
      <c r="DI637" s="123"/>
      <c r="DJ637" s="123"/>
      <c r="DK637" s="123"/>
      <c r="DL637" s="123"/>
      <c r="DM637" s="123"/>
      <c r="DN637" s="123"/>
      <c r="DO637" s="123"/>
      <c r="DP637" s="123"/>
      <c r="DQ637" s="123"/>
      <c r="DR637" s="123"/>
      <c r="DS637" s="123"/>
      <c r="DT637" s="123"/>
      <c r="DU637" s="123"/>
      <c r="DV637" s="123"/>
      <c r="DW637" s="123"/>
      <c r="DX637" s="123"/>
      <c r="DY637" s="123"/>
      <c r="DZ637" s="123"/>
      <c r="EA637" s="123"/>
      <c r="EB637" s="123"/>
      <c r="EC637" s="123"/>
      <c r="ED637" s="123"/>
      <c r="EE637" s="123"/>
      <c r="EF637" s="123"/>
      <c r="EG637" s="123"/>
      <c r="EH637" s="123"/>
      <c r="EI637" s="123"/>
      <c r="EJ637" s="123"/>
      <c r="EK637" s="123"/>
      <c r="EL637" s="123"/>
      <c r="EM637" s="123"/>
      <c r="EN637" s="123"/>
      <c r="EO637" s="123"/>
      <c r="EP637" s="123"/>
      <c r="EQ637" s="123"/>
      <c r="ER637" s="123"/>
      <c r="ES637" s="123"/>
      <c r="ET637" s="123"/>
      <c r="EU637" s="123"/>
      <c r="EV637" s="123"/>
      <c r="EW637" s="123"/>
      <c r="EX637" s="123"/>
      <c r="EY637" s="123"/>
      <c r="EZ637" s="123"/>
      <c r="FA637" s="123"/>
      <c r="FB637" s="123"/>
      <c r="FC637" s="123"/>
      <c r="FD637" s="123"/>
      <c r="FE637" s="123"/>
      <c r="FF637" s="123"/>
      <c r="FG637" s="123"/>
      <c r="FH637" s="123"/>
      <c r="FI637" s="123"/>
      <c r="FJ637" s="123"/>
      <c r="FK637" s="123"/>
      <c r="FL637" s="123"/>
      <c r="FM637" s="123"/>
      <c r="FN637" s="123"/>
      <c r="FO637" s="123"/>
      <c r="FP637" s="123"/>
      <c r="FQ637" s="123"/>
      <c r="FR637" s="123"/>
      <c r="FS637" s="123"/>
      <c r="FT637" s="123"/>
      <c r="FU637" s="123"/>
      <c r="FV637" s="123"/>
      <c r="FW637" s="123"/>
      <c r="FX637" s="123"/>
      <c r="FY637" s="123"/>
      <c r="FZ637" s="123"/>
      <c r="GA637" s="123"/>
      <c r="GB637" s="123"/>
      <c r="GC637" s="123"/>
      <c r="GD637" s="123"/>
      <c r="GE637" s="123"/>
      <c r="GF637" s="123"/>
      <c r="GG637" s="123"/>
      <c r="GH637" s="123"/>
      <c r="GI637" s="123"/>
      <c r="GJ637" s="123"/>
      <c r="GK637" s="123"/>
      <c r="GL637" s="123"/>
      <c r="GM637" s="123"/>
      <c r="GN637" s="123"/>
      <c r="GO637" s="123"/>
      <c r="GP637" s="123"/>
      <c r="GQ637" s="123"/>
      <c r="GR637" s="123"/>
      <c r="GS637" s="123"/>
      <c r="GT637" s="123"/>
      <c r="GU637" s="123"/>
      <c r="GV637" s="123"/>
      <c r="GW637" s="123"/>
      <c r="GX637" s="123"/>
      <c r="GY637" s="123"/>
      <c r="GZ637" s="123"/>
      <c r="HA637" s="123"/>
      <c r="HB637" s="123"/>
      <c r="HC637" s="123"/>
      <c r="HD637" s="123"/>
      <c r="HE637" s="123"/>
      <c r="HF637" s="123"/>
      <c r="HG637" s="123"/>
      <c r="HH637" s="123"/>
      <c r="HI637" s="123"/>
      <c r="HJ637" s="123"/>
      <c r="HK637" s="123"/>
      <c r="HL637" s="123"/>
      <c r="HM637" s="123"/>
      <c r="HN637" s="123"/>
      <c r="HO637" s="123"/>
      <c r="HP637" s="123"/>
      <c r="HQ637" s="123"/>
      <c r="HR637" s="123"/>
      <c r="HS637" s="123"/>
      <c r="HT637" s="123"/>
      <c r="HU637" s="123"/>
      <c r="HV637" s="123"/>
      <c r="HW637" s="123"/>
      <c r="HX637" s="123"/>
      <c r="HY637" s="123"/>
      <c r="HZ637" s="123"/>
      <c r="IA637" s="123"/>
      <c r="IB637" s="123"/>
      <c r="IC637" s="123"/>
      <c r="ID637" s="123"/>
      <c r="IE637" s="123"/>
      <c r="IF637" s="123"/>
      <c r="IG637" s="123"/>
      <c r="IH637" s="123"/>
      <c r="II637" s="123"/>
      <c r="IJ637" s="123"/>
      <c r="IK637" s="123"/>
      <c r="IL637" s="123"/>
      <c r="IM637" s="123"/>
      <c r="IN637" s="123"/>
      <c r="IO637" s="123"/>
      <c r="IP637" s="123"/>
      <c r="IQ637" s="123"/>
      <c r="IR637" s="123"/>
      <c r="IS637" s="123"/>
      <c r="IT637" s="123"/>
      <c r="IU637" s="123"/>
    </row>
    <row r="638" spans="1:255" ht="27" customHeight="1">
      <c r="A638" s="95"/>
      <c r="B638" s="806" t="s">
        <v>764</v>
      </c>
      <c r="C638" s="479" t="s">
        <v>678</v>
      </c>
      <c r="D638" s="374"/>
      <c r="E638" s="480">
        <f t="shared" ref="E638:E643" si="0">E610+E617+E624+E631</f>
        <v>0</v>
      </c>
      <c r="I638" s="425">
        <f>E610+E617+E624+E631</f>
        <v>0</v>
      </c>
    </row>
    <row r="639" spans="1:255" ht="27" customHeight="1">
      <c r="A639" s="95"/>
      <c r="B639" s="785"/>
      <c r="C639" s="431" t="s">
        <v>679</v>
      </c>
      <c r="D639" s="375"/>
      <c r="E639" s="481">
        <f t="shared" si="0"/>
        <v>0</v>
      </c>
      <c r="I639" s="425">
        <f t="shared" ref="I639:I643" si="1">E611+E618+E625+E632</f>
        <v>0</v>
      </c>
    </row>
    <row r="640" spans="1:255" ht="27" customHeight="1">
      <c r="A640" s="95"/>
      <c r="B640" s="785"/>
      <c r="C640" s="431" t="s">
        <v>686</v>
      </c>
      <c r="D640" s="375"/>
      <c r="E640" s="481">
        <f t="shared" si="0"/>
        <v>0</v>
      </c>
      <c r="I640" s="425">
        <f t="shared" si="1"/>
        <v>0</v>
      </c>
    </row>
    <row r="641" spans="1:255" ht="27" customHeight="1">
      <c r="A641" s="95"/>
      <c r="B641" s="785"/>
      <c r="C641" s="431" t="s">
        <v>685</v>
      </c>
      <c r="D641" s="375"/>
      <c r="E641" s="481">
        <f t="shared" si="0"/>
        <v>0</v>
      </c>
      <c r="I641" s="425">
        <f t="shared" si="1"/>
        <v>0</v>
      </c>
    </row>
    <row r="642" spans="1:255" ht="27" customHeight="1">
      <c r="A642" s="95"/>
      <c r="B642" s="785"/>
      <c r="C642" s="431" t="s">
        <v>687</v>
      </c>
      <c r="D642" s="375"/>
      <c r="E642" s="481">
        <f t="shared" si="0"/>
        <v>0</v>
      </c>
      <c r="I642" s="425">
        <f t="shared" si="1"/>
        <v>0</v>
      </c>
    </row>
    <row r="643" spans="1:255" ht="27" customHeight="1" thickBot="1">
      <c r="A643" s="95"/>
      <c r="B643" s="785"/>
      <c r="C643" s="432" t="s">
        <v>688</v>
      </c>
      <c r="D643" s="471"/>
      <c r="E643" s="482">
        <f t="shared" si="0"/>
        <v>0</v>
      </c>
      <c r="H643" s="914" t="s">
        <v>1743</v>
      </c>
      <c r="I643" s="425">
        <f t="shared" si="1"/>
        <v>0</v>
      </c>
    </row>
    <row r="644" spans="1:255" ht="27" customHeight="1">
      <c r="A644" s="95"/>
      <c r="B644" s="807"/>
      <c r="C644" s="473" t="s">
        <v>334</v>
      </c>
      <c r="D644" s="374"/>
      <c r="E644" s="474">
        <f>SUM(E638:E643)</f>
        <v>0</v>
      </c>
      <c r="H644" s="915"/>
      <c r="I644" s="425">
        <f>SUM(I638:I643)</f>
        <v>0</v>
      </c>
    </row>
    <row r="645" spans="1:255" ht="17.399999999999999" customHeight="1">
      <c r="A645" s="91"/>
      <c r="B645" s="475"/>
      <c r="C645" s="476"/>
      <c r="D645" s="477"/>
      <c r="E645" s="478"/>
      <c r="F645" s="119"/>
      <c r="H645" s="915"/>
    </row>
    <row r="646" spans="1:255" s="124" customFormat="1" ht="27.9" customHeight="1">
      <c r="A646" s="122"/>
      <c r="B646" s="785" t="s">
        <v>681</v>
      </c>
      <c r="C646" s="224" t="s">
        <v>678</v>
      </c>
      <c r="D646" s="227"/>
      <c r="E646" s="212"/>
      <c r="F646" s="123"/>
      <c r="G646" s="123"/>
      <c r="H646" s="401"/>
      <c r="I646" s="123"/>
      <c r="J646" s="123"/>
      <c r="K646" s="123"/>
      <c r="L646" s="123"/>
      <c r="M646" s="123"/>
      <c r="N646" s="123"/>
      <c r="O646" s="123"/>
      <c r="P646" s="123"/>
      <c r="Q646" s="123"/>
      <c r="R646" s="123"/>
      <c r="S646" s="123"/>
      <c r="T646" s="123"/>
      <c r="U646" s="123"/>
      <c r="V646" s="123"/>
      <c r="W646" s="123"/>
      <c r="X646" s="123"/>
      <c r="Y646" s="123"/>
      <c r="Z646" s="123"/>
      <c r="AA646" s="123"/>
      <c r="AB646" s="123"/>
      <c r="AC646" s="123"/>
      <c r="AD646" s="123"/>
      <c r="AE646" s="123"/>
      <c r="AF646" s="123"/>
      <c r="AG646" s="123"/>
      <c r="AH646" s="123"/>
      <c r="AI646" s="123"/>
      <c r="AJ646" s="123"/>
      <c r="AK646" s="123"/>
      <c r="AL646" s="123"/>
      <c r="AM646" s="123"/>
      <c r="AN646" s="123"/>
      <c r="AO646" s="123"/>
      <c r="AP646" s="123"/>
      <c r="AQ646" s="123"/>
      <c r="AR646" s="123"/>
      <c r="AS646" s="123"/>
      <c r="AT646" s="123"/>
      <c r="AU646" s="123"/>
      <c r="AV646" s="123"/>
      <c r="AW646" s="123"/>
      <c r="AX646" s="123"/>
      <c r="AY646" s="123"/>
      <c r="AZ646" s="123"/>
      <c r="BA646" s="123"/>
      <c r="BB646" s="123"/>
      <c r="BC646" s="123"/>
      <c r="BD646" s="123"/>
      <c r="BE646" s="123"/>
      <c r="BF646" s="123"/>
      <c r="BG646" s="123"/>
      <c r="BH646" s="123"/>
      <c r="BI646" s="123"/>
      <c r="BJ646" s="123"/>
      <c r="BK646" s="123"/>
      <c r="BL646" s="123"/>
      <c r="BM646" s="123"/>
      <c r="BN646" s="123"/>
      <c r="BO646" s="123"/>
      <c r="BP646" s="123"/>
      <c r="BQ646" s="123"/>
      <c r="BR646" s="123"/>
      <c r="BS646" s="123"/>
      <c r="BT646" s="123"/>
      <c r="BU646" s="123"/>
      <c r="BV646" s="123"/>
      <c r="BW646" s="123"/>
      <c r="BX646" s="123"/>
      <c r="BY646" s="123"/>
      <c r="BZ646" s="123"/>
      <c r="CA646" s="123"/>
      <c r="CB646" s="123"/>
      <c r="CC646" s="123"/>
      <c r="CD646" s="123"/>
      <c r="CE646" s="123"/>
      <c r="CF646" s="123"/>
      <c r="CG646" s="123"/>
      <c r="CH646" s="123"/>
      <c r="CI646" s="123"/>
      <c r="CJ646" s="123"/>
      <c r="CK646" s="123"/>
      <c r="CL646" s="123"/>
      <c r="CM646" s="123"/>
      <c r="CN646" s="123"/>
      <c r="CO646" s="123"/>
      <c r="CP646" s="123"/>
      <c r="CQ646" s="123"/>
      <c r="CR646" s="123"/>
      <c r="CS646" s="123"/>
      <c r="CT646" s="123"/>
      <c r="CU646" s="123"/>
      <c r="CV646" s="123"/>
      <c r="CW646" s="123"/>
      <c r="CX646" s="123"/>
      <c r="CY646" s="123"/>
      <c r="CZ646" s="123"/>
      <c r="DA646" s="123"/>
      <c r="DB646" s="123"/>
      <c r="DC646" s="123"/>
      <c r="DD646" s="123"/>
      <c r="DE646" s="123"/>
      <c r="DF646" s="123"/>
      <c r="DG646" s="123"/>
      <c r="DH646" s="123"/>
      <c r="DI646" s="123"/>
      <c r="DJ646" s="123"/>
      <c r="DK646" s="123"/>
      <c r="DL646" s="123"/>
      <c r="DM646" s="123"/>
      <c r="DN646" s="123"/>
      <c r="DO646" s="123"/>
      <c r="DP646" s="123"/>
      <c r="DQ646" s="123"/>
      <c r="DR646" s="123"/>
      <c r="DS646" s="123"/>
      <c r="DT646" s="123"/>
      <c r="DU646" s="123"/>
      <c r="DV646" s="123"/>
      <c r="DW646" s="123"/>
      <c r="DX646" s="123"/>
      <c r="DY646" s="123"/>
      <c r="DZ646" s="123"/>
      <c r="EA646" s="123"/>
      <c r="EB646" s="123"/>
      <c r="EC646" s="123"/>
      <c r="ED646" s="123"/>
      <c r="EE646" s="123"/>
      <c r="EF646" s="123"/>
      <c r="EG646" s="123"/>
      <c r="EH646" s="123"/>
      <c r="EI646" s="123"/>
      <c r="EJ646" s="123"/>
      <c r="EK646" s="123"/>
      <c r="EL646" s="123"/>
      <c r="EM646" s="123"/>
      <c r="EN646" s="123"/>
      <c r="EO646" s="123"/>
      <c r="EP646" s="123"/>
      <c r="EQ646" s="123"/>
      <c r="ER646" s="123"/>
      <c r="ES646" s="123"/>
      <c r="ET646" s="123"/>
      <c r="EU646" s="123"/>
      <c r="EV646" s="123"/>
      <c r="EW646" s="123"/>
      <c r="EX646" s="123"/>
      <c r="EY646" s="123"/>
      <c r="EZ646" s="123"/>
      <c r="FA646" s="123"/>
      <c r="FB646" s="123"/>
      <c r="FC646" s="123"/>
      <c r="FD646" s="123"/>
      <c r="FE646" s="123"/>
      <c r="FF646" s="123"/>
      <c r="FG646" s="123"/>
      <c r="FH646" s="123"/>
      <c r="FI646" s="123"/>
      <c r="FJ646" s="123"/>
      <c r="FK646" s="123"/>
      <c r="FL646" s="123"/>
      <c r="FM646" s="123"/>
      <c r="FN646" s="123"/>
      <c r="FO646" s="123"/>
      <c r="FP646" s="123"/>
      <c r="FQ646" s="123"/>
      <c r="FR646" s="123"/>
      <c r="FS646" s="123"/>
      <c r="FT646" s="123"/>
      <c r="FU646" s="123"/>
      <c r="FV646" s="123"/>
      <c r="FW646" s="123"/>
      <c r="FX646" s="123"/>
      <c r="FY646" s="123"/>
      <c r="FZ646" s="123"/>
      <c r="GA646" s="123"/>
      <c r="GB646" s="123"/>
      <c r="GC646" s="123"/>
      <c r="GD646" s="123"/>
      <c r="GE646" s="123"/>
      <c r="GF646" s="123"/>
      <c r="GG646" s="123"/>
      <c r="GH646" s="123"/>
      <c r="GI646" s="123"/>
      <c r="GJ646" s="123"/>
      <c r="GK646" s="123"/>
      <c r="GL646" s="123"/>
      <c r="GM646" s="123"/>
      <c r="GN646" s="123"/>
      <c r="GO646" s="123"/>
      <c r="GP646" s="123"/>
      <c r="GQ646" s="123"/>
      <c r="GR646" s="123"/>
      <c r="GS646" s="123"/>
      <c r="GT646" s="123"/>
      <c r="GU646" s="123"/>
      <c r="GV646" s="123"/>
      <c r="GW646" s="123"/>
      <c r="GX646" s="123"/>
      <c r="GY646" s="123"/>
      <c r="GZ646" s="123"/>
      <c r="HA646" s="123"/>
      <c r="HB646" s="123"/>
      <c r="HC646" s="123"/>
      <c r="HD646" s="123"/>
      <c r="HE646" s="123"/>
      <c r="HF646" s="123"/>
      <c r="HG646" s="123"/>
      <c r="HH646" s="123"/>
      <c r="HI646" s="123"/>
      <c r="HJ646" s="123"/>
      <c r="HK646" s="123"/>
      <c r="HL646" s="123"/>
      <c r="HM646" s="123"/>
      <c r="HN646" s="123"/>
      <c r="HO646" s="123"/>
      <c r="HP646" s="123"/>
      <c r="HQ646" s="123"/>
      <c r="HR646" s="123"/>
      <c r="HS646" s="123"/>
      <c r="HT646" s="123"/>
      <c r="HU646" s="123"/>
      <c r="HV646" s="123"/>
      <c r="HW646" s="123"/>
      <c r="HX646" s="123"/>
      <c r="HY646" s="123"/>
      <c r="HZ646" s="123"/>
      <c r="IA646" s="123"/>
      <c r="IB646" s="123"/>
      <c r="IC646" s="123"/>
      <c r="ID646" s="123"/>
      <c r="IE646" s="123"/>
      <c r="IF646" s="123"/>
      <c r="IG646" s="123"/>
      <c r="IH646" s="123"/>
      <c r="II646" s="123"/>
      <c r="IJ646" s="123"/>
      <c r="IK646" s="123"/>
      <c r="IL646" s="123"/>
      <c r="IM646" s="123"/>
      <c r="IN646" s="123"/>
      <c r="IO646" s="123"/>
      <c r="IP646" s="123"/>
      <c r="IQ646" s="123"/>
      <c r="IR646" s="123"/>
      <c r="IS646" s="123"/>
      <c r="IT646" s="123"/>
      <c r="IU646" s="123"/>
    </row>
    <row r="647" spans="1:255" s="124" customFormat="1" ht="27.9" customHeight="1">
      <c r="A647" s="122"/>
      <c r="B647" s="785"/>
      <c r="C647" s="224" t="s">
        <v>679</v>
      </c>
      <c r="D647" s="227"/>
      <c r="E647" s="212"/>
      <c r="F647" s="123"/>
      <c r="G647" s="123"/>
      <c r="H647" s="401"/>
      <c r="I647" s="123"/>
      <c r="J647" s="123"/>
      <c r="K647" s="123"/>
      <c r="L647" s="123"/>
      <c r="M647" s="123"/>
      <c r="N647" s="123"/>
      <c r="O647" s="123"/>
      <c r="P647" s="123"/>
      <c r="Q647" s="123"/>
      <c r="R647" s="123"/>
      <c r="S647" s="123"/>
      <c r="T647" s="123"/>
      <c r="U647" s="123"/>
      <c r="V647" s="123"/>
      <c r="W647" s="123"/>
      <c r="X647" s="123"/>
      <c r="Y647" s="123"/>
      <c r="Z647" s="123"/>
      <c r="AA647" s="123"/>
      <c r="AB647" s="123"/>
      <c r="AC647" s="123"/>
      <c r="AD647" s="123"/>
      <c r="AE647" s="123"/>
      <c r="AF647" s="123"/>
      <c r="AG647" s="123"/>
      <c r="AH647" s="123"/>
      <c r="AI647" s="123"/>
      <c r="AJ647" s="123"/>
      <c r="AK647" s="123"/>
      <c r="AL647" s="123"/>
      <c r="AM647" s="123"/>
      <c r="AN647" s="123"/>
      <c r="AO647" s="123"/>
      <c r="AP647" s="123"/>
      <c r="AQ647" s="123"/>
      <c r="AR647" s="123"/>
      <c r="AS647" s="123"/>
      <c r="AT647" s="123"/>
      <c r="AU647" s="123"/>
      <c r="AV647" s="123"/>
      <c r="AW647" s="123"/>
      <c r="AX647" s="123"/>
      <c r="AY647" s="123"/>
      <c r="AZ647" s="123"/>
      <c r="BA647" s="123"/>
      <c r="BB647" s="123"/>
      <c r="BC647" s="123"/>
      <c r="BD647" s="123"/>
      <c r="BE647" s="123"/>
      <c r="BF647" s="123"/>
      <c r="BG647" s="123"/>
      <c r="BH647" s="123"/>
      <c r="BI647" s="123"/>
      <c r="BJ647" s="123"/>
      <c r="BK647" s="123"/>
      <c r="BL647" s="123"/>
      <c r="BM647" s="123"/>
      <c r="BN647" s="123"/>
      <c r="BO647" s="123"/>
      <c r="BP647" s="123"/>
      <c r="BQ647" s="123"/>
      <c r="BR647" s="123"/>
      <c r="BS647" s="123"/>
      <c r="BT647" s="123"/>
      <c r="BU647" s="123"/>
      <c r="BV647" s="123"/>
      <c r="BW647" s="123"/>
      <c r="BX647" s="123"/>
      <c r="BY647" s="123"/>
      <c r="BZ647" s="123"/>
      <c r="CA647" s="123"/>
      <c r="CB647" s="123"/>
      <c r="CC647" s="123"/>
      <c r="CD647" s="123"/>
      <c r="CE647" s="123"/>
      <c r="CF647" s="123"/>
      <c r="CG647" s="123"/>
      <c r="CH647" s="123"/>
      <c r="CI647" s="123"/>
      <c r="CJ647" s="123"/>
      <c r="CK647" s="123"/>
      <c r="CL647" s="123"/>
      <c r="CM647" s="123"/>
      <c r="CN647" s="123"/>
      <c r="CO647" s="123"/>
      <c r="CP647" s="123"/>
      <c r="CQ647" s="123"/>
      <c r="CR647" s="123"/>
      <c r="CS647" s="123"/>
      <c r="CT647" s="123"/>
      <c r="CU647" s="123"/>
      <c r="CV647" s="123"/>
      <c r="CW647" s="123"/>
      <c r="CX647" s="123"/>
      <c r="CY647" s="123"/>
      <c r="CZ647" s="123"/>
      <c r="DA647" s="123"/>
      <c r="DB647" s="123"/>
      <c r="DC647" s="123"/>
      <c r="DD647" s="123"/>
      <c r="DE647" s="123"/>
      <c r="DF647" s="123"/>
      <c r="DG647" s="123"/>
      <c r="DH647" s="123"/>
      <c r="DI647" s="123"/>
      <c r="DJ647" s="123"/>
      <c r="DK647" s="123"/>
      <c r="DL647" s="123"/>
      <c r="DM647" s="123"/>
      <c r="DN647" s="123"/>
      <c r="DO647" s="123"/>
      <c r="DP647" s="123"/>
      <c r="DQ647" s="123"/>
      <c r="DR647" s="123"/>
      <c r="DS647" s="123"/>
      <c r="DT647" s="123"/>
      <c r="DU647" s="123"/>
      <c r="DV647" s="123"/>
      <c r="DW647" s="123"/>
      <c r="DX647" s="123"/>
      <c r="DY647" s="123"/>
      <c r="DZ647" s="123"/>
      <c r="EA647" s="123"/>
      <c r="EB647" s="123"/>
      <c r="EC647" s="123"/>
      <c r="ED647" s="123"/>
      <c r="EE647" s="123"/>
      <c r="EF647" s="123"/>
      <c r="EG647" s="123"/>
      <c r="EH647" s="123"/>
      <c r="EI647" s="123"/>
      <c r="EJ647" s="123"/>
      <c r="EK647" s="123"/>
      <c r="EL647" s="123"/>
      <c r="EM647" s="123"/>
      <c r="EN647" s="123"/>
      <c r="EO647" s="123"/>
      <c r="EP647" s="123"/>
      <c r="EQ647" s="123"/>
      <c r="ER647" s="123"/>
      <c r="ES647" s="123"/>
      <c r="ET647" s="123"/>
      <c r="EU647" s="123"/>
      <c r="EV647" s="123"/>
      <c r="EW647" s="123"/>
      <c r="EX647" s="123"/>
      <c r="EY647" s="123"/>
      <c r="EZ647" s="123"/>
      <c r="FA647" s="123"/>
      <c r="FB647" s="123"/>
      <c r="FC647" s="123"/>
      <c r="FD647" s="123"/>
      <c r="FE647" s="123"/>
      <c r="FF647" s="123"/>
      <c r="FG647" s="123"/>
      <c r="FH647" s="123"/>
      <c r="FI647" s="123"/>
      <c r="FJ647" s="123"/>
      <c r="FK647" s="123"/>
      <c r="FL647" s="123"/>
      <c r="FM647" s="123"/>
      <c r="FN647" s="123"/>
      <c r="FO647" s="123"/>
      <c r="FP647" s="123"/>
      <c r="FQ647" s="123"/>
      <c r="FR647" s="123"/>
      <c r="FS647" s="123"/>
      <c r="FT647" s="123"/>
      <c r="FU647" s="123"/>
      <c r="FV647" s="123"/>
      <c r="FW647" s="123"/>
      <c r="FX647" s="123"/>
      <c r="FY647" s="123"/>
      <c r="FZ647" s="123"/>
      <c r="GA647" s="123"/>
      <c r="GB647" s="123"/>
      <c r="GC647" s="123"/>
      <c r="GD647" s="123"/>
      <c r="GE647" s="123"/>
      <c r="GF647" s="123"/>
      <c r="GG647" s="123"/>
      <c r="GH647" s="123"/>
      <c r="GI647" s="123"/>
      <c r="GJ647" s="123"/>
      <c r="GK647" s="123"/>
      <c r="GL647" s="123"/>
      <c r="GM647" s="123"/>
      <c r="GN647" s="123"/>
      <c r="GO647" s="123"/>
      <c r="GP647" s="123"/>
      <c r="GQ647" s="123"/>
      <c r="GR647" s="123"/>
      <c r="GS647" s="123"/>
      <c r="GT647" s="123"/>
      <c r="GU647" s="123"/>
      <c r="GV647" s="123"/>
      <c r="GW647" s="123"/>
      <c r="GX647" s="123"/>
      <c r="GY647" s="123"/>
      <c r="GZ647" s="123"/>
      <c r="HA647" s="123"/>
      <c r="HB647" s="123"/>
      <c r="HC647" s="123"/>
      <c r="HD647" s="123"/>
      <c r="HE647" s="123"/>
      <c r="HF647" s="123"/>
      <c r="HG647" s="123"/>
      <c r="HH647" s="123"/>
      <c r="HI647" s="123"/>
      <c r="HJ647" s="123"/>
      <c r="HK647" s="123"/>
      <c r="HL647" s="123"/>
      <c r="HM647" s="123"/>
      <c r="HN647" s="123"/>
      <c r="HO647" s="123"/>
      <c r="HP647" s="123"/>
      <c r="HQ647" s="123"/>
      <c r="HR647" s="123"/>
      <c r="HS647" s="123"/>
      <c r="HT647" s="123"/>
      <c r="HU647" s="123"/>
      <c r="HV647" s="123"/>
      <c r="HW647" s="123"/>
      <c r="HX647" s="123"/>
      <c r="HY647" s="123"/>
      <c r="HZ647" s="123"/>
      <c r="IA647" s="123"/>
      <c r="IB647" s="123"/>
      <c r="IC647" s="123"/>
      <c r="ID647" s="123"/>
      <c r="IE647" s="123"/>
      <c r="IF647" s="123"/>
      <c r="IG647" s="123"/>
      <c r="IH647" s="123"/>
      <c r="II647" s="123"/>
      <c r="IJ647" s="123"/>
      <c r="IK647" s="123"/>
      <c r="IL647" s="123"/>
      <c r="IM647" s="123"/>
      <c r="IN647" s="123"/>
      <c r="IO647" s="123"/>
      <c r="IP647" s="123"/>
      <c r="IQ647" s="123"/>
      <c r="IR647" s="123"/>
      <c r="IS647" s="123"/>
      <c r="IT647" s="123"/>
      <c r="IU647" s="123"/>
    </row>
    <row r="648" spans="1:255" s="124" customFormat="1" ht="27.9" customHeight="1">
      <c r="A648" s="128"/>
      <c r="B648" s="785"/>
      <c r="C648" s="224" t="s">
        <v>686</v>
      </c>
      <c r="D648" s="227"/>
      <c r="E648" s="212"/>
      <c r="F648" s="123"/>
      <c r="G648" s="123"/>
      <c r="H648" s="401"/>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23"/>
      <c r="AL648" s="123"/>
      <c r="AM648" s="123"/>
      <c r="AN648" s="123"/>
      <c r="AO648" s="123"/>
      <c r="AP648" s="123"/>
      <c r="AQ648" s="123"/>
      <c r="AR648" s="123"/>
      <c r="AS648" s="123"/>
      <c r="AT648" s="123"/>
      <c r="AU648" s="123"/>
      <c r="AV648" s="123"/>
      <c r="AW648" s="123"/>
      <c r="AX648" s="123"/>
      <c r="AY648" s="123"/>
      <c r="AZ648" s="123"/>
      <c r="BA648" s="123"/>
      <c r="BB648" s="123"/>
      <c r="BC648" s="123"/>
      <c r="BD648" s="123"/>
      <c r="BE648" s="123"/>
      <c r="BF648" s="123"/>
      <c r="BG648" s="123"/>
      <c r="BH648" s="123"/>
      <c r="BI648" s="123"/>
      <c r="BJ648" s="123"/>
      <c r="BK648" s="123"/>
      <c r="BL648" s="123"/>
      <c r="BM648" s="123"/>
      <c r="BN648" s="123"/>
      <c r="BO648" s="123"/>
      <c r="BP648" s="123"/>
      <c r="BQ648" s="123"/>
      <c r="BR648" s="123"/>
      <c r="BS648" s="123"/>
      <c r="BT648" s="123"/>
      <c r="BU648" s="123"/>
      <c r="BV648" s="123"/>
      <c r="BW648" s="123"/>
      <c r="BX648" s="123"/>
      <c r="BY648" s="123"/>
      <c r="BZ648" s="123"/>
      <c r="CA648" s="123"/>
      <c r="CB648" s="123"/>
      <c r="CC648" s="123"/>
      <c r="CD648" s="123"/>
      <c r="CE648" s="123"/>
      <c r="CF648" s="123"/>
      <c r="CG648" s="123"/>
      <c r="CH648" s="123"/>
      <c r="CI648" s="123"/>
      <c r="CJ648" s="123"/>
      <c r="CK648" s="123"/>
      <c r="CL648" s="123"/>
      <c r="CM648" s="123"/>
      <c r="CN648" s="123"/>
      <c r="CO648" s="123"/>
      <c r="CP648" s="123"/>
      <c r="CQ648" s="123"/>
      <c r="CR648" s="123"/>
      <c r="CS648" s="123"/>
      <c r="CT648" s="123"/>
      <c r="CU648" s="123"/>
      <c r="CV648" s="123"/>
      <c r="CW648" s="123"/>
      <c r="CX648" s="123"/>
      <c r="CY648" s="123"/>
      <c r="CZ648" s="123"/>
      <c r="DA648" s="123"/>
      <c r="DB648" s="123"/>
      <c r="DC648" s="123"/>
      <c r="DD648" s="123"/>
      <c r="DE648" s="123"/>
      <c r="DF648" s="123"/>
      <c r="DG648" s="123"/>
      <c r="DH648" s="123"/>
      <c r="DI648" s="123"/>
      <c r="DJ648" s="123"/>
      <c r="DK648" s="123"/>
      <c r="DL648" s="123"/>
      <c r="DM648" s="123"/>
      <c r="DN648" s="123"/>
      <c r="DO648" s="123"/>
      <c r="DP648" s="123"/>
      <c r="DQ648" s="123"/>
      <c r="DR648" s="123"/>
      <c r="DS648" s="123"/>
      <c r="DT648" s="123"/>
      <c r="DU648" s="123"/>
      <c r="DV648" s="123"/>
      <c r="DW648" s="123"/>
      <c r="DX648" s="123"/>
      <c r="DY648" s="123"/>
      <c r="DZ648" s="123"/>
      <c r="EA648" s="123"/>
      <c r="EB648" s="123"/>
      <c r="EC648" s="123"/>
      <c r="ED648" s="123"/>
      <c r="EE648" s="123"/>
      <c r="EF648" s="123"/>
      <c r="EG648" s="123"/>
      <c r="EH648" s="123"/>
      <c r="EI648" s="123"/>
      <c r="EJ648" s="123"/>
      <c r="EK648" s="123"/>
      <c r="EL648" s="123"/>
      <c r="EM648" s="123"/>
      <c r="EN648" s="123"/>
      <c r="EO648" s="123"/>
      <c r="EP648" s="123"/>
      <c r="EQ648" s="123"/>
      <c r="ER648" s="123"/>
      <c r="ES648" s="123"/>
      <c r="ET648" s="123"/>
      <c r="EU648" s="123"/>
      <c r="EV648" s="123"/>
      <c r="EW648" s="123"/>
      <c r="EX648" s="123"/>
      <c r="EY648" s="123"/>
      <c r="EZ648" s="123"/>
      <c r="FA648" s="123"/>
      <c r="FB648" s="123"/>
      <c r="FC648" s="123"/>
      <c r="FD648" s="123"/>
      <c r="FE648" s="123"/>
      <c r="FF648" s="123"/>
      <c r="FG648" s="123"/>
      <c r="FH648" s="123"/>
      <c r="FI648" s="123"/>
      <c r="FJ648" s="123"/>
      <c r="FK648" s="123"/>
      <c r="FL648" s="123"/>
      <c r="FM648" s="123"/>
      <c r="FN648" s="123"/>
      <c r="FO648" s="123"/>
      <c r="FP648" s="123"/>
      <c r="FQ648" s="123"/>
      <c r="FR648" s="123"/>
      <c r="FS648" s="123"/>
      <c r="FT648" s="123"/>
      <c r="FU648" s="123"/>
      <c r="FV648" s="123"/>
      <c r="FW648" s="123"/>
      <c r="FX648" s="123"/>
      <c r="FY648" s="123"/>
      <c r="FZ648" s="123"/>
      <c r="GA648" s="123"/>
      <c r="GB648" s="123"/>
      <c r="GC648" s="123"/>
      <c r="GD648" s="123"/>
      <c r="GE648" s="123"/>
      <c r="GF648" s="123"/>
      <c r="GG648" s="123"/>
      <c r="GH648" s="123"/>
      <c r="GI648" s="123"/>
      <c r="GJ648" s="123"/>
      <c r="GK648" s="123"/>
      <c r="GL648" s="123"/>
      <c r="GM648" s="123"/>
      <c r="GN648" s="123"/>
      <c r="GO648" s="123"/>
      <c r="GP648" s="123"/>
      <c r="GQ648" s="123"/>
      <c r="GR648" s="123"/>
      <c r="GS648" s="123"/>
      <c r="GT648" s="123"/>
      <c r="GU648" s="123"/>
      <c r="GV648" s="123"/>
      <c r="GW648" s="123"/>
      <c r="GX648" s="123"/>
      <c r="GY648" s="123"/>
      <c r="GZ648" s="123"/>
      <c r="HA648" s="123"/>
      <c r="HB648" s="123"/>
      <c r="HC648" s="123"/>
      <c r="HD648" s="123"/>
      <c r="HE648" s="123"/>
      <c r="HF648" s="123"/>
      <c r="HG648" s="123"/>
      <c r="HH648" s="123"/>
      <c r="HI648" s="123"/>
      <c r="HJ648" s="123"/>
      <c r="HK648" s="123"/>
      <c r="HL648" s="123"/>
      <c r="HM648" s="123"/>
      <c r="HN648" s="123"/>
      <c r="HO648" s="123"/>
      <c r="HP648" s="123"/>
      <c r="HQ648" s="123"/>
      <c r="HR648" s="123"/>
      <c r="HS648" s="123"/>
      <c r="HT648" s="123"/>
      <c r="HU648" s="123"/>
      <c r="HV648" s="123"/>
      <c r="HW648" s="123"/>
      <c r="HX648" s="123"/>
      <c r="HY648" s="123"/>
      <c r="HZ648" s="123"/>
      <c r="IA648" s="123"/>
      <c r="IB648" s="123"/>
      <c r="IC648" s="123"/>
      <c r="ID648" s="123"/>
      <c r="IE648" s="123"/>
      <c r="IF648" s="123"/>
      <c r="IG648" s="123"/>
      <c r="IH648" s="123"/>
      <c r="II648" s="123"/>
      <c r="IJ648" s="123"/>
      <c r="IK648" s="123"/>
      <c r="IL648" s="123"/>
      <c r="IM648" s="123"/>
      <c r="IN648" s="123"/>
      <c r="IO648" s="123"/>
      <c r="IP648" s="123"/>
      <c r="IQ648" s="123"/>
      <c r="IR648" s="123"/>
      <c r="IS648" s="123"/>
      <c r="IT648" s="123"/>
      <c r="IU648" s="123"/>
    </row>
    <row r="649" spans="1:255" s="124" customFormat="1" ht="27.9" customHeight="1">
      <c r="A649" s="122"/>
      <c r="B649" s="785"/>
      <c r="C649" s="224" t="s">
        <v>685</v>
      </c>
      <c r="D649" s="227"/>
      <c r="E649" s="212"/>
      <c r="F649" s="123"/>
      <c r="G649" s="123"/>
      <c r="H649" s="401"/>
      <c r="I649" s="123"/>
      <c r="J649" s="123"/>
      <c r="K649" s="123"/>
      <c r="L649" s="123"/>
      <c r="M649" s="123"/>
      <c r="N649" s="123"/>
      <c r="O649" s="123"/>
      <c r="P649" s="123"/>
      <c r="Q649" s="123"/>
      <c r="R649" s="123"/>
      <c r="S649" s="123"/>
      <c r="T649" s="123"/>
      <c r="U649" s="123"/>
      <c r="V649" s="123"/>
      <c r="W649" s="123"/>
      <c r="X649" s="123"/>
      <c r="Y649" s="123"/>
      <c r="Z649" s="123"/>
      <c r="AA649" s="123"/>
      <c r="AB649" s="123"/>
      <c r="AC649" s="123"/>
      <c r="AD649" s="123"/>
      <c r="AE649" s="123"/>
      <c r="AF649" s="123"/>
      <c r="AG649" s="123"/>
      <c r="AH649" s="123"/>
      <c r="AI649" s="123"/>
      <c r="AJ649" s="123"/>
      <c r="AK649" s="123"/>
      <c r="AL649" s="123"/>
      <c r="AM649" s="123"/>
      <c r="AN649" s="123"/>
      <c r="AO649" s="123"/>
      <c r="AP649" s="123"/>
      <c r="AQ649" s="123"/>
      <c r="AR649" s="123"/>
      <c r="AS649" s="123"/>
      <c r="AT649" s="123"/>
      <c r="AU649" s="123"/>
      <c r="AV649" s="123"/>
      <c r="AW649" s="123"/>
      <c r="AX649" s="123"/>
      <c r="AY649" s="123"/>
      <c r="AZ649" s="123"/>
      <c r="BA649" s="123"/>
      <c r="BB649" s="123"/>
      <c r="BC649" s="123"/>
      <c r="BD649" s="123"/>
      <c r="BE649" s="123"/>
      <c r="BF649" s="123"/>
      <c r="BG649" s="123"/>
      <c r="BH649" s="123"/>
      <c r="BI649" s="123"/>
      <c r="BJ649" s="123"/>
      <c r="BK649" s="123"/>
      <c r="BL649" s="123"/>
      <c r="BM649" s="123"/>
      <c r="BN649" s="123"/>
      <c r="BO649" s="123"/>
      <c r="BP649" s="123"/>
      <c r="BQ649" s="123"/>
      <c r="BR649" s="123"/>
      <c r="BS649" s="123"/>
      <c r="BT649" s="123"/>
      <c r="BU649" s="123"/>
      <c r="BV649" s="123"/>
      <c r="BW649" s="123"/>
      <c r="BX649" s="123"/>
      <c r="BY649" s="123"/>
      <c r="BZ649" s="123"/>
      <c r="CA649" s="123"/>
      <c r="CB649" s="123"/>
      <c r="CC649" s="123"/>
      <c r="CD649" s="123"/>
      <c r="CE649" s="123"/>
      <c r="CF649" s="123"/>
      <c r="CG649" s="123"/>
      <c r="CH649" s="123"/>
      <c r="CI649" s="123"/>
      <c r="CJ649" s="123"/>
      <c r="CK649" s="123"/>
      <c r="CL649" s="123"/>
      <c r="CM649" s="123"/>
      <c r="CN649" s="123"/>
      <c r="CO649" s="123"/>
      <c r="CP649" s="123"/>
      <c r="CQ649" s="123"/>
      <c r="CR649" s="123"/>
      <c r="CS649" s="123"/>
      <c r="CT649" s="123"/>
      <c r="CU649" s="123"/>
      <c r="CV649" s="123"/>
      <c r="CW649" s="123"/>
      <c r="CX649" s="123"/>
      <c r="CY649" s="123"/>
      <c r="CZ649" s="123"/>
      <c r="DA649" s="123"/>
      <c r="DB649" s="123"/>
      <c r="DC649" s="123"/>
      <c r="DD649" s="123"/>
      <c r="DE649" s="123"/>
      <c r="DF649" s="123"/>
      <c r="DG649" s="123"/>
      <c r="DH649" s="123"/>
      <c r="DI649" s="123"/>
      <c r="DJ649" s="123"/>
      <c r="DK649" s="123"/>
      <c r="DL649" s="123"/>
      <c r="DM649" s="123"/>
      <c r="DN649" s="123"/>
      <c r="DO649" s="123"/>
      <c r="DP649" s="123"/>
      <c r="DQ649" s="123"/>
      <c r="DR649" s="123"/>
      <c r="DS649" s="123"/>
      <c r="DT649" s="123"/>
      <c r="DU649" s="123"/>
      <c r="DV649" s="123"/>
      <c r="DW649" s="123"/>
      <c r="DX649" s="123"/>
      <c r="DY649" s="123"/>
      <c r="DZ649" s="123"/>
      <c r="EA649" s="123"/>
      <c r="EB649" s="123"/>
      <c r="EC649" s="123"/>
      <c r="ED649" s="123"/>
      <c r="EE649" s="123"/>
      <c r="EF649" s="123"/>
      <c r="EG649" s="123"/>
      <c r="EH649" s="123"/>
      <c r="EI649" s="123"/>
      <c r="EJ649" s="123"/>
      <c r="EK649" s="123"/>
      <c r="EL649" s="123"/>
      <c r="EM649" s="123"/>
      <c r="EN649" s="123"/>
      <c r="EO649" s="123"/>
      <c r="EP649" s="123"/>
      <c r="EQ649" s="123"/>
      <c r="ER649" s="123"/>
      <c r="ES649" s="123"/>
      <c r="ET649" s="123"/>
      <c r="EU649" s="123"/>
      <c r="EV649" s="123"/>
      <c r="EW649" s="123"/>
      <c r="EX649" s="123"/>
      <c r="EY649" s="123"/>
      <c r="EZ649" s="123"/>
      <c r="FA649" s="123"/>
      <c r="FB649" s="123"/>
      <c r="FC649" s="123"/>
      <c r="FD649" s="123"/>
      <c r="FE649" s="123"/>
      <c r="FF649" s="123"/>
      <c r="FG649" s="123"/>
      <c r="FH649" s="123"/>
      <c r="FI649" s="123"/>
      <c r="FJ649" s="123"/>
      <c r="FK649" s="123"/>
      <c r="FL649" s="123"/>
      <c r="FM649" s="123"/>
      <c r="FN649" s="123"/>
      <c r="FO649" s="123"/>
      <c r="FP649" s="123"/>
      <c r="FQ649" s="123"/>
      <c r="FR649" s="123"/>
      <c r="FS649" s="123"/>
      <c r="FT649" s="123"/>
      <c r="FU649" s="123"/>
      <c r="FV649" s="123"/>
      <c r="FW649" s="123"/>
      <c r="FX649" s="123"/>
      <c r="FY649" s="123"/>
      <c r="FZ649" s="123"/>
      <c r="GA649" s="123"/>
      <c r="GB649" s="123"/>
      <c r="GC649" s="123"/>
      <c r="GD649" s="123"/>
      <c r="GE649" s="123"/>
      <c r="GF649" s="123"/>
      <c r="GG649" s="123"/>
      <c r="GH649" s="123"/>
      <c r="GI649" s="123"/>
      <c r="GJ649" s="123"/>
      <c r="GK649" s="123"/>
      <c r="GL649" s="123"/>
      <c r="GM649" s="123"/>
      <c r="GN649" s="123"/>
      <c r="GO649" s="123"/>
      <c r="GP649" s="123"/>
      <c r="GQ649" s="123"/>
      <c r="GR649" s="123"/>
      <c r="GS649" s="123"/>
      <c r="GT649" s="123"/>
      <c r="GU649" s="123"/>
      <c r="GV649" s="123"/>
      <c r="GW649" s="123"/>
      <c r="GX649" s="123"/>
      <c r="GY649" s="123"/>
      <c r="GZ649" s="123"/>
      <c r="HA649" s="123"/>
      <c r="HB649" s="123"/>
      <c r="HC649" s="123"/>
      <c r="HD649" s="123"/>
      <c r="HE649" s="123"/>
      <c r="HF649" s="123"/>
      <c r="HG649" s="123"/>
      <c r="HH649" s="123"/>
      <c r="HI649" s="123"/>
      <c r="HJ649" s="123"/>
      <c r="HK649" s="123"/>
      <c r="HL649" s="123"/>
      <c r="HM649" s="123"/>
      <c r="HN649" s="123"/>
      <c r="HO649" s="123"/>
      <c r="HP649" s="123"/>
      <c r="HQ649" s="123"/>
      <c r="HR649" s="123"/>
      <c r="HS649" s="123"/>
      <c r="HT649" s="123"/>
      <c r="HU649" s="123"/>
      <c r="HV649" s="123"/>
      <c r="HW649" s="123"/>
      <c r="HX649" s="123"/>
      <c r="HY649" s="123"/>
      <c r="HZ649" s="123"/>
      <c r="IA649" s="123"/>
      <c r="IB649" s="123"/>
      <c r="IC649" s="123"/>
      <c r="ID649" s="123"/>
      <c r="IE649" s="123"/>
      <c r="IF649" s="123"/>
      <c r="IG649" s="123"/>
      <c r="IH649" s="123"/>
      <c r="II649" s="123"/>
      <c r="IJ649" s="123"/>
      <c r="IK649" s="123"/>
      <c r="IL649" s="123"/>
      <c r="IM649" s="123"/>
      <c r="IN649" s="123"/>
      <c r="IO649" s="123"/>
      <c r="IP649" s="123"/>
      <c r="IQ649" s="123"/>
      <c r="IR649" s="123"/>
      <c r="IS649" s="123"/>
      <c r="IT649" s="123"/>
      <c r="IU649" s="123"/>
    </row>
    <row r="650" spans="1:255" s="124" customFormat="1" ht="27.9" customHeight="1">
      <c r="A650" s="128"/>
      <c r="B650" s="785"/>
      <c r="C650" s="224" t="s">
        <v>687</v>
      </c>
      <c r="D650" s="227"/>
      <c r="E650" s="212"/>
      <c r="F650" s="123"/>
      <c r="G650" s="123"/>
      <c r="H650" s="401"/>
      <c r="I650" s="123"/>
      <c r="J650" s="123"/>
      <c r="K650" s="123"/>
      <c r="L650" s="123"/>
      <c r="M650" s="123"/>
      <c r="N650" s="123"/>
      <c r="O650" s="123"/>
      <c r="P650" s="123"/>
      <c r="Q650" s="123"/>
      <c r="R650" s="123"/>
      <c r="S650" s="123"/>
      <c r="T650" s="123"/>
      <c r="U650" s="123"/>
      <c r="V650" s="123"/>
      <c r="W650" s="123"/>
      <c r="X650" s="123"/>
      <c r="Y650" s="123"/>
      <c r="Z650" s="123"/>
      <c r="AA650" s="123"/>
      <c r="AB650" s="123"/>
      <c r="AC650" s="123"/>
      <c r="AD650" s="123"/>
      <c r="AE650" s="123"/>
      <c r="AF650" s="123"/>
      <c r="AG650" s="123"/>
      <c r="AH650" s="123"/>
      <c r="AI650" s="123"/>
      <c r="AJ650" s="123"/>
      <c r="AK650" s="123"/>
      <c r="AL650" s="123"/>
      <c r="AM650" s="123"/>
      <c r="AN650" s="123"/>
      <c r="AO650" s="123"/>
      <c r="AP650" s="123"/>
      <c r="AQ650" s="123"/>
      <c r="AR650" s="123"/>
      <c r="AS650" s="123"/>
      <c r="AT650" s="123"/>
      <c r="AU650" s="123"/>
      <c r="AV650" s="123"/>
      <c r="AW650" s="123"/>
      <c r="AX650" s="123"/>
      <c r="AY650" s="123"/>
      <c r="AZ650" s="123"/>
      <c r="BA650" s="123"/>
      <c r="BB650" s="123"/>
      <c r="BC650" s="123"/>
      <c r="BD650" s="123"/>
      <c r="BE650" s="123"/>
      <c r="BF650" s="123"/>
      <c r="BG650" s="123"/>
      <c r="BH650" s="123"/>
      <c r="BI650" s="123"/>
      <c r="BJ650" s="123"/>
      <c r="BK650" s="123"/>
      <c r="BL650" s="123"/>
      <c r="BM650" s="123"/>
      <c r="BN650" s="123"/>
      <c r="BO650" s="123"/>
      <c r="BP650" s="123"/>
      <c r="BQ650" s="123"/>
      <c r="BR650" s="123"/>
      <c r="BS650" s="123"/>
      <c r="BT650" s="123"/>
      <c r="BU650" s="123"/>
      <c r="BV650" s="123"/>
      <c r="BW650" s="123"/>
      <c r="BX650" s="123"/>
      <c r="BY650" s="123"/>
      <c r="BZ650" s="123"/>
      <c r="CA650" s="123"/>
      <c r="CB650" s="123"/>
      <c r="CC650" s="123"/>
      <c r="CD650" s="123"/>
      <c r="CE650" s="123"/>
      <c r="CF650" s="123"/>
      <c r="CG650" s="123"/>
      <c r="CH650" s="123"/>
      <c r="CI650" s="123"/>
      <c r="CJ650" s="123"/>
      <c r="CK650" s="123"/>
      <c r="CL650" s="123"/>
      <c r="CM650" s="123"/>
      <c r="CN650" s="123"/>
      <c r="CO650" s="123"/>
      <c r="CP650" s="123"/>
      <c r="CQ650" s="123"/>
      <c r="CR650" s="123"/>
      <c r="CS650" s="123"/>
      <c r="CT650" s="123"/>
      <c r="CU650" s="123"/>
      <c r="CV650" s="123"/>
      <c r="CW650" s="123"/>
      <c r="CX650" s="123"/>
      <c r="CY650" s="123"/>
      <c r="CZ650" s="123"/>
      <c r="DA650" s="123"/>
      <c r="DB650" s="123"/>
      <c r="DC650" s="123"/>
      <c r="DD650" s="123"/>
      <c r="DE650" s="123"/>
      <c r="DF650" s="123"/>
      <c r="DG650" s="123"/>
      <c r="DH650" s="123"/>
      <c r="DI650" s="123"/>
      <c r="DJ650" s="123"/>
      <c r="DK650" s="123"/>
      <c r="DL650" s="123"/>
      <c r="DM650" s="123"/>
      <c r="DN650" s="123"/>
      <c r="DO650" s="123"/>
      <c r="DP650" s="123"/>
      <c r="DQ650" s="123"/>
      <c r="DR650" s="123"/>
      <c r="DS650" s="123"/>
      <c r="DT650" s="123"/>
      <c r="DU650" s="123"/>
      <c r="DV650" s="123"/>
      <c r="DW650" s="123"/>
      <c r="DX650" s="123"/>
      <c r="DY650" s="123"/>
      <c r="DZ650" s="123"/>
      <c r="EA650" s="123"/>
      <c r="EB650" s="123"/>
      <c r="EC650" s="123"/>
      <c r="ED650" s="123"/>
      <c r="EE650" s="123"/>
      <c r="EF650" s="123"/>
      <c r="EG650" s="123"/>
      <c r="EH650" s="123"/>
      <c r="EI650" s="123"/>
      <c r="EJ650" s="123"/>
      <c r="EK650" s="123"/>
      <c r="EL650" s="123"/>
      <c r="EM650" s="123"/>
      <c r="EN650" s="123"/>
      <c r="EO650" s="123"/>
      <c r="EP650" s="123"/>
      <c r="EQ650" s="123"/>
      <c r="ER650" s="123"/>
      <c r="ES650" s="123"/>
      <c r="ET650" s="123"/>
      <c r="EU650" s="123"/>
      <c r="EV650" s="123"/>
      <c r="EW650" s="123"/>
      <c r="EX650" s="123"/>
      <c r="EY650" s="123"/>
      <c r="EZ650" s="123"/>
      <c r="FA650" s="123"/>
      <c r="FB650" s="123"/>
      <c r="FC650" s="123"/>
      <c r="FD650" s="123"/>
      <c r="FE650" s="123"/>
      <c r="FF650" s="123"/>
      <c r="FG650" s="123"/>
      <c r="FH650" s="123"/>
      <c r="FI650" s="123"/>
      <c r="FJ650" s="123"/>
      <c r="FK650" s="123"/>
      <c r="FL650" s="123"/>
      <c r="FM650" s="123"/>
      <c r="FN650" s="123"/>
      <c r="FO650" s="123"/>
      <c r="FP650" s="123"/>
      <c r="FQ650" s="123"/>
      <c r="FR650" s="123"/>
      <c r="FS650" s="123"/>
      <c r="FT650" s="123"/>
      <c r="FU650" s="123"/>
      <c r="FV650" s="123"/>
      <c r="FW650" s="123"/>
      <c r="FX650" s="123"/>
      <c r="FY650" s="123"/>
      <c r="FZ650" s="123"/>
      <c r="GA650" s="123"/>
      <c r="GB650" s="123"/>
      <c r="GC650" s="123"/>
      <c r="GD650" s="123"/>
      <c r="GE650" s="123"/>
      <c r="GF650" s="123"/>
      <c r="GG650" s="123"/>
      <c r="GH650" s="123"/>
      <c r="GI650" s="123"/>
      <c r="GJ650" s="123"/>
      <c r="GK650" s="123"/>
      <c r="GL650" s="123"/>
      <c r="GM650" s="123"/>
      <c r="GN650" s="123"/>
      <c r="GO650" s="123"/>
      <c r="GP650" s="123"/>
      <c r="GQ650" s="123"/>
      <c r="GR650" s="123"/>
      <c r="GS650" s="123"/>
      <c r="GT650" s="123"/>
      <c r="GU650" s="123"/>
      <c r="GV650" s="123"/>
      <c r="GW650" s="123"/>
      <c r="GX650" s="123"/>
      <c r="GY650" s="123"/>
      <c r="GZ650" s="123"/>
      <c r="HA650" s="123"/>
      <c r="HB650" s="123"/>
      <c r="HC650" s="123"/>
      <c r="HD650" s="123"/>
      <c r="HE650" s="123"/>
      <c r="HF650" s="123"/>
      <c r="HG650" s="123"/>
      <c r="HH650" s="123"/>
      <c r="HI650" s="123"/>
      <c r="HJ650" s="123"/>
      <c r="HK650" s="123"/>
      <c r="HL650" s="123"/>
      <c r="HM650" s="123"/>
      <c r="HN650" s="123"/>
      <c r="HO650" s="123"/>
      <c r="HP650" s="123"/>
      <c r="HQ650" s="123"/>
      <c r="HR650" s="123"/>
      <c r="HS650" s="123"/>
      <c r="HT650" s="123"/>
      <c r="HU650" s="123"/>
      <c r="HV650" s="123"/>
      <c r="HW650" s="123"/>
      <c r="HX650" s="123"/>
      <c r="HY650" s="123"/>
      <c r="HZ650" s="123"/>
      <c r="IA650" s="123"/>
      <c r="IB650" s="123"/>
      <c r="IC650" s="123"/>
      <c r="ID650" s="123"/>
      <c r="IE650" s="123"/>
      <c r="IF650" s="123"/>
      <c r="IG650" s="123"/>
      <c r="IH650" s="123"/>
      <c r="II650" s="123"/>
      <c r="IJ650" s="123"/>
      <c r="IK650" s="123"/>
      <c r="IL650" s="123"/>
      <c r="IM650" s="123"/>
      <c r="IN650" s="123"/>
      <c r="IO650" s="123"/>
      <c r="IP650" s="123"/>
      <c r="IQ650" s="123"/>
      <c r="IR650" s="123"/>
      <c r="IS650" s="123"/>
      <c r="IT650" s="123"/>
      <c r="IU650" s="123"/>
    </row>
    <row r="651" spans="1:255" s="124" customFormat="1" ht="27.9" customHeight="1" thickBot="1">
      <c r="A651" s="122"/>
      <c r="B651" s="785"/>
      <c r="C651" s="181" t="s">
        <v>688</v>
      </c>
      <c r="D651" s="227"/>
      <c r="E651" s="210"/>
      <c r="F651" s="123"/>
      <c r="G651" s="123"/>
      <c r="H651" s="401"/>
      <c r="I651" s="123"/>
      <c r="J651" s="123"/>
      <c r="K651" s="123"/>
      <c r="L651" s="123"/>
      <c r="M651" s="123"/>
      <c r="N651" s="123"/>
      <c r="O651" s="123"/>
      <c r="P651" s="123"/>
      <c r="Q651" s="123"/>
      <c r="R651" s="123"/>
      <c r="S651" s="123"/>
      <c r="T651" s="123"/>
      <c r="U651" s="123"/>
      <c r="V651" s="123"/>
      <c r="W651" s="123"/>
      <c r="X651" s="123"/>
      <c r="Y651" s="123"/>
      <c r="Z651" s="123"/>
      <c r="AA651" s="123"/>
      <c r="AB651" s="123"/>
      <c r="AC651" s="123"/>
      <c r="AD651" s="123"/>
      <c r="AE651" s="123"/>
      <c r="AF651" s="123"/>
      <c r="AG651" s="123"/>
      <c r="AH651" s="123"/>
      <c r="AI651" s="123"/>
      <c r="AJ651" s="123"/>
      <c r="AK651" s="123"/>
      <c r="AL651" s="123"/>
      <c r="AM651" s="123"/>
      <c r="AN651" s="123"/>
      <c r="AO651" s="123"/>
      <c r="AP651" s="123"/>
      <c r="AQ651" s="123"/>
      <c r="AR651" s="123"/>
      <c r="AS651" s="123"/>
      <c r="AT651" s="123"/>
      <c r="AU651" s="123"/>
      <c r="AV651" s="123"/>
      <c r="AW651" s="123"/>
      <c r="AX651" s="123"/>
      <c r="AY651" s="123"/>
      <c r="AZ651" s="123"/>
      <c r="BA651" s="123"/>
      <c r="BB651" s="123"/>
      <c r="BC651" s="123"/>
      <c r="BD651" s="123"/>
      <c r="BE651" s="123"/>
      <c r="BF651" s="123"/>
      <c r="BG651" s="123"/>
      <c r="BH651" s="123"/>
      <c r="BI651" s="123"/>
      <c r="BJ651" s="123"/>
      <c r="BK651" s="123"/>
      <c r="BL651" s="123"/>
      <c r="BM651" s="123"/>
      <c r="BN651" s="123"/>
      <c r="BO651" s="123"/>
      <c r="BP651" s="123"/>
      <c r="BQ651" s="123"/>
      <c r="BR651" s="123"/>
      <c r="BS651" s="123"/>
      <c r="BT651" s="123"/>
      <c r="BU651" s="123"/>
      <c r="BV651" s="123"/>
      <c r="BW651" s="123"/>
      <c r="BX651" s="123"/>
      <c r="BY651" s="123"/>
      <c r="BZ651" s="123"/>
      <c r="CA651" s="123"/>
      <c r="CB651" s="123"/>
      <c r="CC651" s="123"/>
      <c r="CD651" s="123"/>
      <c r="CE651" s="123"/>
      <c r="CF651" s="123"/>
      <c r="CG651" s="123"/>
      <c r="CH651" s="123"/>
      <c r="CI651" s="123"/>
      <c r="CJ651" s="123"/>
      <c r="CK651" s="123"/>
      <c r="CL651" s="123"/>
      <c r="CM651" s="123"/>
      <c r="CN651" s="123"/>
      <c r="CO651" s="123"/>
      <c r="CP651" s="123"/>
      <c r="CQ651" s="123"/>
      <c r="CR651" s="123"/>
      <c r="CS651" s="123"/>
      <c r="CT651" s="123"/>
      <c r="CU651" s="123"/>
      <c r="CV651" s="123"/>
      <c r="CW651" s="123"/>
      <c r="CX651" s="123"/>
      <c r="CY651" s="123"/>
      <c r="CZ651" s="123"/>
      <c r="DA651" s="123"/>
      <c r="DB651" s="123"/>
      <c r="DC651" s="123"/>
      <c r="DD651" s="123"/>
      <c r="DE651" s="123"/>
      <c r="DF651" s="123"/>
      <c r="DG651" s="123"/>
      <c r="DH651" s="123"/>
      <c r="DI651" s="123"/>
      <c r="DJ651" s="123"/>
      <c r="DK651" s="123"/>
      <c r="DL651" s="123"/>
      <c r="DM651" s="123"/>
      <c r="DN651" s="123"/>
      <c r="DO651" s="123"/>
      <c r="DP651" s="123"/>
      <c r="DQ651" s="123"/>
      <c r="DR651" s="123"/>
      <c r="DS651" s="123"/>
      <c r="DT651" s="123"/>
      <c r="DU651" s="123"/>
      <c r="DV651" s="123"/>
      <c r="DW651" s="123"/>
      <c r="DX651" s="123"/>
      <c r="DY651" s="123"/>
      <c r="DZ651" s="123"/>
      <c r="EA651" s="123"/>
      <c r="EB651" s="123"/>
      <c r="EC651" s="123"/>
      <c r="ED651" s="123"/>
      <c r="EE651" s="123"/>
      <c r="EF651" s="123"/>
      <c r="EG651" s="123"/>
      <c r="EH651" s="123"/>
      <c r="EI651" s="123"/>
      <c r="EJ651" s="123"/>
      <c r="EK651" s="123"/>
      <c r="EL651" s="123"/>
      <c r="EM651" s="123"/>
      <c r="EN651" s="123"/>
      <c r="EO651" s="123"/>
      <c r="EP651" s="123"/>
      <c r="EQ651" s="123"/>
      <c r="ER651" s="123"/>
      <c r="ES651" s="123"/>
      <c r="ET651" s="123"/>
      <c r="EU651" s="123"/>
      <c r="EV651" s="123"/>
      <c r="EW651" s="123"/>
      <c r="EX651" s="123"/>
      <c r="EY651" s="123"/>
      <c r="EZ651" s="123"/>
      <c r="FA651" s="123"/>
      <c r="FB651" s="123"/>
      <c r="FC651" s="123"/>
      <c r="FD651" s="123"/>
      <c r="FE651" s="123"/>
      <c r="FF651" s="123"/>
      <c r="FG651" s="123"/>
      <c r="FH651" s="123"/>
      <c r="FI651" s="123"/>
      <c r="FJ651" s="123"/>
      <c r="FK651" s="123"/>
      <c r="FL651" s="123"/>
      <c r="FM651" s="123"/>
      <c r="FN651" s="123"/>
      <c r="FO651" s="123"/>
      <c r="FP651" s="123"/>
      <c r="FQ651" s="123"/>
      <c r="FR651" s="123"/>
      <c r="FS651" s="123"/>
      <c r="FT651" s="123"/>
      <c r="FU651" s="123"/>
      <c r="FV651" s="123"/>
      <c r="FW651" s="123"/>
      <c r="FX651" s="123"/>
      <c r="FY651" s="123"/>
      <c r="FZ651" s="123"/>
      <c r="GA651" s="123"/>
      <c r="GB651" s="123"/>
      <c r="GC651" s="123"/>
      <c r="GD651" s="123"/>
      <c r="GE651" s="123"/>
      <c r="GF651" s="123"/>
      <c r="GG651" s="123"/>
      <c r="GH651" s="123"/>
      <c r="GI651" s="123"/>
      <c r="GJ651" s="123"/>
      <c r="GK651" s="123"/>
      <c r="GL651" s="123"/>
      <c r="GM651" s="123"/>
      <c r="GN651" s="123"/>
      <c r="GO651" s="123"/>
      <c r="GP651" s="123"/>
      <c r="GQ651" s="123"/>
      <c r="GR651" s="123"/>
      <c r="GS651" s="123"/>
      <c r="GT651" s="123"/>
      <c r="GU651" s="123"/>
      <c r="GV651" s="123"/>
      <c r="GW651" s="123"/>
      <c r="GX651" s="123"/>
      <c r="GY651" s="123"/>
      <c r="GZ651" s="123"/>
      <c r="HA651" s="123"/>
      <c r="HB651" s="123"/>
      <c r="HC651" s="123"/>
      <c r="HD651" s="123"/>
      <c r="HE651" s="123"/>
      <c r="HF651" s="123"/>
      <c r="HG651" s="123"/>
      <c r="HH651" s="123"/>
      <c r="HI651" s="123"/>
      <c r="HJ651" s="123"/>
      <c r="HK651" s="123"/>
      <c r="HL651" s="123"/>
      <c r="HM651" s="123"/>
      <c r="HN651" s="123"/>
      <c r="HO651" s="123"/>
      <c r="HP651" s="123"/>
      <c r="HQ651" s="123"/>
      <c r="HR651" s="123"/>
      <c r="HS651" s="123"/>
      <c r="HT651" s="123"/>
      <c r="HU651" s="123"/>
      <c r="HV651" s="123"/>
      <c r="HW651" s="123"/>
      <c r="HX651" s="123"/>
      <c r="HY651" s="123"/>
      <c r="HZ651" s="123"/>
      <c r="IA651" s="123"/>
      <c r="IB651" s="123"/>
      <c r="IC651" s="123"/>
      <c r="ID651" s="123"/>
      <c r="IE651" s="123"/>
      <c r="IF651" s="123"/>
      <c r="IG651" s="123"/>
      <c r="IH651" s="123"/>
      <c r="II651" s="123"/>
      <c r="IJ651" s="123"/>
      <c r="IK651" s="123"/>
      <c r="IL651" s="123"/>
      <c r="IM651" s="123"/>
      <c r="IN651" s="123"/>
      <c r="IO651" s="123"/>
      <c r="IP651" s="123"/>
      <c r="IQ651" s="123"/>
      <c r="IR651" s="123"/>
      <c r="IS651" s="123"/>
      <c r="IT651" s="123"/>
      <c r="IU651" s="123"/>
    </row>
    <row r="652" spans="1:255" s="124" customFormat="1" ht="27.9" customHeight="1" thickBot="1">
      <c r="A652" s="128"/>
      <c r="B652" s="785"/>
      <c r="C652" s="182" t="s">
        <v>334</v>
      </c>
      <c r="D652" s="146"/>
      <c r="E652" s="205">
        <f>SUM(E646:E651)</f>
        <v>0</v>
      </c>
      <c r="F652" s="123"/>
      <c r="G652" s="123"/>
      <c r="H652" s="401"/>
      <c r="I652" s="425">
        <f>SUM($E646:$E651)</f>
        <v>0</v>
      </c>
      <c r="J652" s="123"/>
      <c r="K652" s="123"/>
      <c r="L652" s="123"/>
      <c r="M652" s="123"/>
      <c r="N652" s="123"/>
      <c r="O652" s="123"/>
      <c r="P652" s="123"/>
      <c r="Q652" s="123"/>
      <c r="R652" s="123"/>
      <c r="S652" s="123"/>
      <c r="T652" s="123"/>
      <c r="U652" s="123"/>
      <c r="V652" s="123"/>
      <c r="W652" s="123"/>
      <c r="X652" s="123"/>
      <c r="Y652" s="123"/>
      <c r="Z652" s="123"/>
      <c r="AA652" s="123"/>
      <c r="AB652" s="123"/>
      <c r="AC652" s="123"/>
      <c r="AD652" s="123"/>
      <c r="AE652" s="123"/>
      <c r="AF652" s="123"/>
      <c r="AG652" s="123"/>
      <c r="AH652" s="123"/>
      <c r="AI652" s="123"/>
      <c r="AJ652" s="123"/>
      <c r="AK652" s="123"/>
      <c r="AL652" s="123"/>
      <c r="AM652" s="123"/>
      <c r="AN652" s="123"/>
      <c r="AO652" s="123"/>
      <c r="AP652" s="123"/>
      <c r="AQ652" s="123"/>
      <c r="AR652" s="123"/>
      <c r="AS652" s="123"/>
      <c r="AT652" s="123"/>
      <c r="AU652" s="123"/>
      <c r="AV652" s="123"/>
      <c r="AW652" s="123"/>
      <c r="AX652" s="123"/>
      <c r="AY652" s="123"/>
      <c r="AZ652" s="123"/>
      <c r="BA652" s="123"/>
      <c r="BB652" s="123"/>
      <c r="BC652" s="123"/>
      <c r="BD652" s="123"/>
      <c r="BE652" s="123"/>
      <c r="BF652" s="123"/>
      <c r="BG652" s="123"/>
      <c r="BH652" s="123"/>
      <c r="BI652" s="123"/>
      <c r="BJ652" s="123"/>
      <c r="BK652" s="123"/>
      <c r="BL652" s="123"/>
      <c r="BM652" s="123"/>
      <c r="BN652" s="123"/>
      <c r="BO652" s="123"/>
      <c r="BP652" s="123"/>
      <c r="BQ652" s="123"/>
      <c r="BR652" s="123"/>
      <c r="BS652" s="123"/>
      <c r="BT652" s="123"/>
      <c r="BU652" s="123"/>
      <c r="BV652" s="123"/>
      <c r="BW652" s="123"/>
      <c r="BX652" s="123"/>
      <c r="BY652" s="123"/>
      <c r="BZ652" s="123"/>
      <c r="CA652" s="123"/>
      <c r="CB652" s="123"/>
      <c r="CC652" s="123"/>
      <c r="CD652" s="123"/>
      <c r="CE652" s="123"/>
      <c r="CF652" s="123"/>
      <c r="CG652" s="123"/>
      <c r="CH652" s="123"/>
      <c r="CI652" s="123"/>
      <c r="CJ652" s="123"/>
      <c r="CK652" s="123"/>
      <c r="CL652" s="123"/>
      <c r="CM652" s="123"/>
      <c r="CN652" s="123"/>
      <c r="CO652" s="123"/>
      <c r="CP652" s="123"/>
      <c r="CQ652" s="123"/>
      <c r="CR652" s="123"/>
      <c r="CS652" s="123"/>
      <c r="CT652" s="123"/>
      <c r="CU652" s="123"/>
      <c r="CV652" s="123"/>
      <c r="CW652" s="123"/>
      <c r="CX652" s="123"/>
      <c r="CY652" s="123"/>
      <c r="CZ652" s="123"/>
      <c r="DA652" s="123"/>
      <c r="DB652" s="123"/>
      <c r="DC652" s="123"/>
      <c r="DD652" s="123"/>
      <c r="DE652" s="123"/>
      <c r="DF652" s="123"/>
      <c r="DG652" s="123"/>
      <c r="DH652" s="123"/>
      <c r="DI652" s="123"/>
      <c r="DJ652" s="123"/>
      <c r="DK652" s="123"/>
      <c r="DL652" s="123"/>
      <c r="DM652" s="123"/>
      <c r="DN652" s="123"/>
      <c r="DO652" s="123"/>
      <c r="DP652" s="123"/>
      <c r="DQ652" s="123"/>
      <c r="DR652" s="123"/>
      <c r="DS652" s="123"/>
      <c r="DT652" s="123"/>
      <c r="DU652" s="123"/>
      <c r="DV652" s="123"/>
      <c r="DW652" s="123"/>
      <c r="DX652" s="123"/>
      <c r="DY652" s="123"/>
      <c r="DZ652" s="123"/>
      <c r="EA652" s="123"/>
      <c r="EB652" s="123"/>
      <c r="EC652" s="123"/>
      <c r="ED652" s="123"/>
      <c r="EE652" s="123"/>
      <c r="EF652" s="123"/>
      <c r="EG652" s="123"/>
      <c r="EH652" s="123"/>
      <c r="EI652" s="123"/>
      <c r="EJ652" s="123"/>
      <c r="EK652" s="123"/>
      <c r="EL652" s="123"/>
      <c r="EM652" s="123"/>
      <c r="EN652" s="123"/>
      <c r="EO652" s="123"/>
      <c r="EP652" s="123"/>
      <c r="EQ652" s="123"/>
      <c r="ER652" s="123"/>
      <c r="ES652" s="123"/>
      <c r="ET652" s="123"/>
      <c r="EU652" s="123"/>
      <c r="EV652" s="123"/>
      <c r="EW652" s="123"/>
      <c r="EX652" s="123"/>
      <c r="EY652" s="123"/>
      <c r="EZ652" s="123"/>
      <c r="FA652" s="123"/>
      <c r="FB652" s="123"/>
      <c r="FC652" s="123"/>
      <c r="FD652" s="123"/>
      <c r="FE652" s="123"/>
      <c r="FF652" s="123"/>
      <c r="FG652" s="123"/>
      <c r="FH652" s="123"/>
      <c r="FI652" s="123"/>
      <c r="FJ652" s="123"/>
      <c r="FK652" s="123"/>
      <c r="FL652" s="123"/>
      <c r="FM652" s="123"/>
      <c r="FN652" s="123"/>
      <c r="FO652" s="123"/>
      <c r="FP652" s="123"/>
      <c r="FQ652" s="123"/>
      <c r="FR652" s="123"/>
      <c r="FS652" s="123"/>
      <c r="FT652" s="123"/>
      <c r="FU652" s="123"/>
      <c r="FV652" s="123"/>
      <c r="FW652" s="123"/>
      <c r="FX652" s="123"/>
      <c r="FY652" s="123"/>
      <c r="FZ652" s="123"/>
      <c r="GA652" s="123"/>
      <c r="GB652" s="123"/>
      <c r="GC652" s="123"/>
      <c r="GD652" s="123"/>
      <c r="GE652" s="123"/>
      <c r="GF652" s="123"/>
      <c r="GG652" s="123"/>
      <c r="GH652" s="123"/>
      <c r="GI652" s="123"/>
      <c r="GJ652" s="123"/>
      <c r="GK652" s="123"/>
      <c r="GL652" s="123"/>
      <c r="GM652" s="123"/>
      <c r="GN652" s="123"/>
      <c r="GO652" s="123"/>
      <c r="GP652" s="123"/>
      <c r="GQ652" s="123"/>
      <c r="GR652" s="123"/>
      <c r="GS652" s="123"/>
      <c r="GT652" s="123"/>
      <c r="GU652" s="123"/>
      <c r="GV652" s="123"/>
      <c r="GW652" s="123"/>
      <c r="GX652" s="123"/>
      <c r="GY652" s="123"/>
      <c r="GZ652" s="123"/>
      <c r="HA652" s="123"/>
      <c r="HB652" s="123"/>
      <c r="HC652" s="123"/>
      <c r="HD652" s="123"/>
      <c r="HE652" s="123"/>
      <c r="HF652" s="123"/>
      <c r="HG652" s="123"/>
      <c r="HH652" s="123"/>
      <c r="HI652" s="123"/>
      <c r="HJ652" s="123"/>
      <c r="HK652" s="123"/>
      <c r="HL652" s="123"/>
      <c r="HM652" s="123"/>
      <c r="HN652" s="123"/>
      <c r="HO652" s="123"/>
      <c r="HP652" s="123"/>
      <c r="HQ652" s="123"/>
      <c r="HR652" s="123"/>
      <c r="HS652" s="123"/>
      <c r="HT652" s="123"/>
      <c r="HU652" s="123"/>
      <c r="HV652" s="123"/>
      <c r="HW652" s="123"/>
      <c r="HX652" s="123"/>
      <c r="HY652" s="123"/>
      <c r="HZ652" s="123"/>
      <c r="IA652" s="123"/>
      <c r="IB652" s="123"/>
      <c r="IC652" s="123"/>
      <c r="ID652" s="123"/>
      <c r="IE652" s="123"/>
      <c r="IF652" s="123"/>
      <c r="IG652" s="123"/>
      <c r="IH652" s="123"/>
      <c r="II652" s="123"/>
      <c r="IJ652" s="123"/>
      <c r="IK652" s="123"/>
      <c r="IL652" s="123"/>
      <c r="IM652" s="123"/>
      <c r="IN652" s="123"/>
      <c r="IO652" s="123"/>
      <c r="IP652" s="123"/>
      <c r="IQ652" s="123"/>
      <c r="IR652" s="123"/>
      <c r="IS652" s="123"/>
      <c r="IT652" s="123"/>
      <c r="IU652" s="123"/>
    </row>
    <row r="653" spans="1:255" ht="18.75" customHeight="1">
      <c r="A653" s="91"/>
      <c r="B653" s="183"/>
      <c r="C653" s="184"/>
      <c r="D653" s="156"/>
      <c r="E653" s="177"/>
      <c r="F653" s="119"/>
    </row>
    <row r="654" spans="1:255" s="124" customFormat="1" ht="27.9" customHeight="1">
      <c r="A654" s="122"/>
      <c r="B654" s="785" t="s">
        <v>1744</v>
      </c>
      <c r="C654" s="224" t="s">
        <v>678</v>
      </c>
      <c r="D654" s="227"/>
      <c r="E654" s="212"/>
      <c r="F654" s="123"/>
      <c r="G654" s="123"/>
      <c r="H654" s="401"/>
      <c r="I654" s="123"/>
      <c r="J654" s="123"/>
      <c r="K654" s="123"/>
      <c r="L654" s="123"/>
      <c r="M654" s="123"/>
      <c r="N654" s="123"/>
      <c r="O654" s="123"/>
      <c r="P654" s="123"/>
      <c r="Q654" s="123"/>
      <c r="R654" s="123"/>
      <c r="S654" s="123"/>
      <c r="T654" s="123"/>
      <c r="U654" s="123"/>
      <c r="V654" s="123"/>
      <c r="W654" s="123"/>
      <c r="X654" s="123"/>
      <c r="Y654" s="123"/>
      <c r="Z654" s="123"/>
      <c r="AA654" s="123"/>
      <c r="AB654" s="123"/>
      <c r="AC654" s="123"/>
      <c r="AD654" s="123"/>
      <c r="AE654" s="123"/>
      <c r="AF654" s="123"/>
      <c r="AG654" s="123"/>
      <c r="AH654" s="123"/>
      <c r="AI654" s="123"/>
      <c r="AJ654" s="123"/>
      <c r="AK654" s="123"/>
      <c r="AL654" s="123"/>
      <c r="AM654" s="123"/>
      <c r="AN654" s="123"/>
      <c r="AO654" s="123"/>
      <c r="AP654" s="123"/>
      <c r="AQ654" s="123"/>
      <c r="AR654" s="123"/>
      <c r="AS654" s="123"/>
      <c r="AT654" s="123"/>
      <c r="AU654" s="123"/>
      <c r="AV654" s="123"/>
      <c r="AW654" s="123"/>
      <c r="AX654" s="123"/>
      <c r="AY654" s="123"/>
      <c r="AZ654" s="123"/>
      <c r="BA654" s="123"/>
      <c r="BB654" s="123"/>
      <c r="BC654" s="123"/>
      <c r="BD654" s="123"/>
      <c r="BE654" s="123"/>
      <c r="BF654" s="123"/>
      <c r="BG654" s="123"/>
      <c r="BH654" s="123"/>
      <c r="BI654" s="123"/>
      <c r="BJ654" s="123"/>
      <c r="BK654" s="123"/>
      <c r="BL654" s="123"/>
      <c r="BM654" s="123"/>
      <c r="BN654" s="123"/>
      <c r="BO654" s="123"/>
      <c r="BP654" s="123"/>
      <c r="BQ654" s="123"/>
      <c r="BR654" s="123"/>
      <c r="BS654" s="123"/>
      <c r="BT654" s="123"/>
      <c r="BU654" s="123"/>
      <c r="BV654" s="123"/>
      <c r="BW654" s="123"/>
      <c r="BX654" s="123"/>
      <c r="BY654" s="123"/>
      <c r="BZ654" s="123"/>
      <c r="CA654" s="123"/>
      <c r="CB654" s="123"/>
      <c r="CC654" s="123"/>
      <c r="CD654" s="123"/>
      <c r="CE654" s="123"/>
      <c r="CF654" s="123"/>
      <c r="CG654" s="123"/>
      <c r="CH654" s="123"/>
      <c r="CI654" s="123"/>
      <c r="CJ654" s="123"/>
      <c r="CK654" s="123"/>
      <c r="CL654" s="123"/>
      <c r="CM654" s="123"/>
      <c r="CN654" s="123"/>
      <c r="CO654" s="123"/>
      <c r="CP654" s="123"/>
      <c r="CQ654" s="123"/>
      <c r="CR654" s="123"/>
      <c r="CS654" s="123"/>
      <c r="CT654" s="123"/>
      <c r="CU654" s="123"/>
      <c r="CV654" s="123"/>
      <c r="CW654" s="123"/>
      <c r="CX654" s="123"/>
      <c r="CY654" s="123"/>
      <c r="CZ654" s="123"/>
      <c r="DA654" s="123"/>
      <c r="DB654" s="123"/>
      <c r="DC654" s="123"/>
      <c r="DD654" s="123"/>
      <c r="DE654" s="123"/>
      <c r="DF654" s="123"/>
      <c r="DG654" s="123"/>
      <c r="DH654" s="123"/>
      <c r="DI654" s="123"/>
      <c r="DJ654" s="123"/>
      <c r="DK654" s="123"/>
      <c r="DL654" s="123"/>
      <c r="DM654" s="123"/>
      <c r="DN654" s="123"/>
      <c r="DO654" s="123"/>
      <c r="DP654" s="123"/>
      <c r="DQ654" s="123"/>
      <c r="DR654" s="123"/>
      <c r="DS654" s="123"/>
      <c r="DT654" s="123"/>
      <c r="DU654" s="123"/>
      <c r="DV654" s="123"/>
      <c r="DW654" s="123"/>
      <c r="DX654" s="123"/>
      <c r="DY654" s="123"/>
      <c r="DZ654" s="123"/>
      <c r="EA654" s="123"/>
      <c r="EB654" s="123"/>
      <c r="EC654" s="123"/>
      <c r="ED654" s="123"/>
      <c r="EE654" s="123"/>
      <c r="EF654" s="123"/>
      <c r="EG654" s="123"/>
      <c r="EH654" s="123"/>
      <c r="EI654" s="123"/>
      <c r="EJ654" s="123"/>
      <c r="EK654" s="123"/>
      <c r="EL654" s="123"/>
      <c r="EM654" s="123"/>
      <c r="EN654" s="123"/>
      <c r="EO654" s="123"/>
      <c r="EP654" s="123"/>
      <c r="EQ654" s="123"/>
      <c r="ER654" s="123"/>
      <c r="ES654" s="123"/>
      <c r="ET654" s="123"/>
      <c r="EU654" s="123"/>
      <c r="EV654" s="123"/>
      <c r="EW654" s="123"/>
      <c r="EX654" s="123"/>
      <c r="EY654" s="123"/>
      <c r="EZ654" s="123"/>
      <c r="FA654" s="123"/>
      <c r="FB654" s="123"/>
      <c r="FC654" s="123"/>
      <c r="FD654" s="123"/>
      <c r="FE654" s="123"/>
      <c r="FF654" s="123"/>
      <c r="FG654" s="123"/>
      <c r="FH654" s="123"/>
      <c r="FI654" s="123"/>
      <c r="FJ654" s="123"/>
      <c r="FK654" s="123"/>
      <c r="FL654" s="123"/>
      <c r="FM654" s="123"/>
      <c r="FN654" s="123"/>
      <c r="FO654" s="123"/>
      <c r="FP654" s="123"/>
      <c r="FQ654" s="123"/>
      <c r="FR654" s="123"/>
      <c r="FS654" s="123"/>
      <c r="FT654" s="123"/>
      <c r="FU654" s="123"/>
      <c r="FV654" s="123"/>
      <c r="FW654" s="123"/>
      <c r="FX654" s="123"/>
      <c r="FY654" s="123"/>
      <c r="FZ654" s="123"/>
      <c r="GA654" s="123"/>
      <c r="GB654" s="123"/>
      <c r="GC654" s="123"/>
      <c r="GD654" s="123"/>
      <c r="GE654" s="123"/>
      <c r="GF654" s="123"/>
      <c r="GG654" s="123"/>
      <c r="GH654" s="123"/>
      <c r="GI654" s="123"/>
      <c r="GJ654" s="123"/>
      <c r="GK654" s="123"/>
      <c r="GL654" s="123"/>
      <c r="GM654" s="123"/>
      <c r="GN654" s="123"/>
      <c r="GO654" s="123"/>
      <c r="GP654" s="123"/>
      <c r="GQ654" s="123"/>
      <c r="GR654" s="123"/>
      <c r="GS654" s="123"/>
      <c r="GT654" s="123"/>
      <c r="GU654" s="123"/>
      <c r="GV654" s="123"/>
      <c r="GW654" s="123"/>
      <c r="GX654" s="123"/>
      <c r="GY654" s="123"/>
      <c r="GZ654" s="123"/>
      <c r="HA654" s="123"/>
      <c r="HB654" s="123"/>
      <c r="HC654" s="123"/>
      <c r="HD654" s="123"/>
      <c r="HE654" s="123"/>
      <c r="HF654" s="123"/>
      <c r="HG654" s="123"/>
      <c r="HH654" s="123"/>
      <c r="HI654" s="123"/>
      <c r="HJ654" s="123"/>
      <c r="HK654" s="123"/>
      <c r="HL654" s="123"/>
      <c r="HM654" s="123"/>
      <c r="HN654" s="123"/>
      <c r="HO654" s="123"/>
      <c r="HP654" s="123"/>
      <c r="HQ654" s="123"/>
      <c r="HR654" s="123"/>
      <c r="HS654" s="123"/>
      <c r="HT654" s="123"/>
      <c r="HU654" s="123"/>
      <c r="HV654" s="123"/>
      <c r="HW654" s="123"/>
      <c r="HX654" s="123"/>
      <c r="HY654" s="123"/>
      <c r="HZ654" s="123"/>
      <c r="IA654" s="123"/>
      <c r="IB654" s="123"/>
      <c r="IC654" s="123"/>
      <c r="ID654" s="123"/>
      <c r="IE654" s="123"/>
      <c r="IF654" s="123"/>
      <c r="IG654" s="123"/>
      <c r="IH654" s="123"/>
      <c r="II654" s="123"/>
      <c r="IJ654" s="123"/>
      <c r="IK654" s="123"/>
      <c r="IL654" s="123"/>
      <c r="IM654" s="123"/>
      <c r="IN654" s="123"/>
      <c r="IO654" s="123"/>
      <c r="IP654" s="123"/>
      <c r="IQ654" s="123"/>
      <c r="IR654" s="123"/>
      <c r="IS654" s="123"/>
      <c r="IT654" s="123"/>
      <c r="IU654" s="123"/>
    </row>
    <row r="655" spans="1:255" s="124" customFormat="1" ht="27.9" customHeight="1">
      <c r="A655" s="128"/>
      <c r="B655" s="785"/>
      <c r="C655" s="224" t="s">
        <v>679</v>
      </c>
      <c r="D655" s="227"/>
      <c r="E655" s="212"/>
      <c r="F655" s="123"/>
      <c r="G655" s="123"/>
      <c r="H655" s="401"/>
      <c r="I655" s="123"/>
      <c r="J655" s="123"/>
      <c r="K655" s="123"/>
      <c r="L655" s="123"/>
      <c r="M655" s="123"/>
      <c r="N655" s="123"/>
      <c r="O655" s="123"/>
      <c r="P655" s="123"/>
      <c r="Q655" s="123"/>
      <c r="R655" s="123"/>
      <c r="S655" s="123"/>
      <c r="T655" s="123"/>
      <c r="U655" s="123"/>
      <c r="V655" s="123"/>
      <c r="W655" s="123"/>
      <c r="X655" s="123"/>
      <c r="Y655" s="123"/>
      <c r="Z655" s="123"/>
      <c r="AA655" s="123"/>
      <c r="AB655" s="123"/>
      <c r="AC655" s="123"/>
      <c r="AD655" s="123"/>
      <c r="AE655" s="123"/>
      <c r="AF655" s="123"/>
      <c r="AG655" s="123"/>
      <c r="AH655" s="123"/>
      <c r="AI655" s="123"/>
      <c r="AJ655" s="123"/>
      <c r="AK655" s="123"/>
      <c r="AL655" s="123"/>
      <c r="AM655" s="123"/>
      <c r="AN655" s="123"/>
      <c r="AO655" s="123"/>
      <c r="AP655" s="123"/>
      <c r="AQ655" s="123"/>
      <c r="AR655" s="123"/>
      <c r="AS655" s="123"/>
      <c r="AT655" s="123"/>
      <c r="AU655" s="123"/>
      <c r="AV655" s="123"/>
      <c r="AW655" s="123"/>
      <c r="AX655" s="123"/>
      <c r="AY655" s="123"/>
      <c r="AZ655" s="123"/>
      <c r="BA655" s="123"/>
      <c r="BB655" s="123"/>
      <c r="BC655" s="123"/>
      <c r="BD655" s="123"/>
      <c r="BE655" s="123"/>
      <c r="BF655" s="123"/>
      <c r="BG655" s="123"/>
      <c r="BH655" s="123"/>
      <c r="BI655" s="123"/>
      <c r="BJ655" s="123"/>
      <c r="BK655" s="123"/>
      <c r="BL655" s="123"/>
      <c r="BM655" s="123"/>
      <c r="BN655" s="123"/>
      <c r="BO655" s="123"/>
      <c r="BP655" s="123"/>
      <c r="BQ655" s="123"/>
      <c r="BR655" s="123"/>
      <c r="BS655" s="123"/>
      <c r="BT655" s="123"/>
      <c r="BU655" s="123"/>
      <c r="BV655" s="123"/>
      <c r="BW655" s="123"/>
      <c r="BX655" s="123"/>
      <c r="BY655" s="123"/>
      <c r="BZ655" s="123"/>
      <c r="CA655" s="123"/>
      <c r="CB655" s="123"/>
      <c r="CC655" s="123"/>
      <c r="CD655" s="123"/>
      <c r="CE655" s="123"/>
      <c r="CF655" s="123"/>
      <c r="CG655" s="123"/>
      <c r="CH655" s="123"/>
      <c r="CI655" s="123"/>
      <c r="CJ655" s="123"/>
      <c r="CK655" s="123"/>
      <c r="CL655" s="123"/>
      <c r="CM655" s="123"/>
      <c r="CN655" s="123"/>
      <c r="CO655" s="123"/>
      <c r="CP655" s="123"/>
      <c r="CQ655" s="123"/>
      <c r="CR655" s="123"/>
      <c r="CS655" s="123"/>
      <c r="CT655" s="123"/>
      <c r="CU655" s="123"/>
      <c r="CV655" s="123"/>
      <c r="CW655" s="123"/>
      <c r="CX655" s="123"/>
      <c r="CY655" s="123"/>
      <c r="CZ655" s="123"/>
      <c r="DA655" s="123"/>
      <c r="DB655" s="123"/>
      <c r="DC655" s="123"/>
      <c r="DD655" s="123"/>
      <c r="DE655" s="123"/>
      <c r="DF655" s="123"/>
      <c r="DG655" s="123"/>
      <c r="DH655" s="123"/>
      <c r="DI655" s="123"/>
      <c r="DJ655" s="123"/>
      <c r="DK655" s="123"/>
      <c r="DL655" s="123"/>
      <c r="DM655" s="123"/>
      <c r="DN655" s="123"/>
      <c r="DO655" s="123"/>
      <c r="DP655" s="123"/>
      <c r="DQ655" s="123"/>
      <c r="DR655" s="123"/>
      <c r="DS655" s="123"/>
      <c r="DT655" s="123"/>
      <c r="DU655" s="123"/>
      <c r="DV655" s="123"/>
      <c r="DW655" s="123"/>
      <c r="DX655" s="123"/>
      <c r="DY655" s="123"/>
      <c r="DZ655" s="123"/>
      <c r="EA655" s="123"/>
      <c r="EB655" s="123"/>
      <c r="EC655" s="123"/>
      <c r="ED655" s="123"/>
      <c r="EE655" s="123"/>
      <c r="EF655" s="123"/>
      <c r="EG655" s="123"/>
      <c r="EH655" s="123"/>
      <c r="EI655" s="123"/>
      <c r="EJ655" s="123"/>
      <c r="EK655" s="123"/>
      <c r="EL655" s="123"/>
      <c r="EM655" s="123"/>
      <c r="EN655" s="123"/>
      <c r="EO655" s="123"/>
      <c r="EP655" s="123"/>
      <c r="EQ655" s="123"/>
      <c r="ER655" s="123"/>
      <c r="ES655" s="123"/>
      <c r="ET655" s="123"/>
      <c r="EU655" s="123"/>
      <c r="EV655" s="123"/>
      <c r="EW655" s="123"/>
      <c r="EX655" s="123"/>
      <c r="EY655" s="123"/>
      <c r="EZ655" s="123"/>
      <c r="FA655" s="123"/>
      <c r="FB655" s="123"/>
      <c r="FC655" s="123"/>
      <c r="FD655" s="123"/>
      <c r="FE655" s="123"/>
      <c r="FF655" s="123"/>
      <c r="FG655" s="123"/>
      <c r="FH655" s="123"/>
      <c r="FI655" s="123"/>
      <c r="FJ655" s="123"/>
      <c r="FK655" s="123"/>
      <c r="FL655" s="123"/>
      <c r="FM655" s="123"/>
      <c r="FN655" s="123"/>
      <c r="FO655" s="123"/>
      <c r="FP655" s="123"/>
      <c r="FQ655" s="123"/>
      <c r="FR655" s="123"/>
      <c r="FS655" s="123"/>
      <c r="FT655" s="123"/>
      <c r="FU655" s="123"/>
      <c r="FV655" s="123"/>
      <c r="FW655" s="123"/>
      <c r="FX655" s="123"/>
      <c r="FY655" s="123"/>
      <c r="FZ655" s="123"/>
      <c r="GA655" s="123"/>
      <c r="GB655" s="123"/>
      <c r="GC655" s="123"/>
      <c r="GD655" s="123"/>
      <c r="GE655" s="123"/>
      <c r="GF655" s="123"/>
      <c r="GG655" s="123"/>
      <c r="GH655" s="123"/>
      <c r="GI655" s="123"/>
      <c r="GJ655" s="123"/>
      <c r="GK655" s="123"/>
      <c r="GL655" s="123"/>
      <c r="GM655" s="123"/>
      <c r="GN655" s="123"/>
      <c r="GO655" s="123"/>
      <c r="GP655" s="123"/>
      <c r="GQ655" s="123"/>
      <c r="GR655" s="123"/>
      <c r="GS655" s="123"/>
      <c r="GT655" s="123"/>
      <c r="GU655" s="123"/>
      <c r="GV655" s="123"/>
      <c r="GW655" s="123"/>
      <c r="GX655" s="123"/>
      <c r="GY655" s="123"/>
      <c r="GZ655" s="123"/>
      <c r="HA655" s="123"/>
      <c r="HB655" s="123"/>
      <c r="HC655" s="123"/>
      <c r="HD655" s="123"/>
      <c r="HE655" s="123"/>
      <c r="HF655" s="123"/>
      <c r="HG655" s="123"/>
      <c r="HH655" s="123"/>
      <c r="HI655" s="123"/>
      <c r="HJ655" s="123"/>
      <c r="HK655" s="123"/>
      <c r="HL655" s="123"/>
      <c r="HM655" s="123"/>
      <c r="HN655" s="123"/>
      <c r="HO655" s="123"/>
      <c r="HP655" s="123"/>
      <c r="HQ655" s="123"/>
      <c r="HR655" s="123"/>
      <c r="HS655" s="123"/>
      <c r="HT655" s="123"/>
      <c r="HU655" s="123"/>
      <c r="HV655" s="123"/>
      <c r="HW655" s="123"/>
      <c r="HX655" s="123"/>
      <c r="HY655" s="123"/>
      <c r="HZ655" s="123"/>
      <c r="IA655" s="123"/>
      <c r="IB655" s="123"/>
      <c r="IC655" s="123"/>
      <c r="ID655" s="123"/>
      <c r="IE655" s="123"/>
      <c r="IF655" s="123"/>
      <c r="IG655" s="123"/>
      <c r="IH655" s="123"/>
      <c r="II655" s="123"/>
      <c r="IJ655" s="123"/>
      <c r="IK655" s="123"/>
      <c r="IL655" s="123"/>
      <c r="IM655" s="123"/>
      <c r="IN655" s="123"/>
      <c r="IO655" s="123"/>
      <c r="IP655" s="123"/>
      <c r="IQ655" s="123"/>
      <c r="IR655" s="123"/>
      <c r="IS655" s="123"/>
      <c r="IT655" s="123"/>
      <c r="IU655" s="123"/>
    </row>
    <row r="656" spans="1:255" s="124" customFormat="1" ht="27.9" customHeight="1">
      <c r="A656" s="122"/>
      <c r="B656" s="785"/>
      <c r="C656" s="224" t="s">
        <v>686</v>
      </c>
      <c r="D656" s="227"/>
      <c r="E656" s="212"/>
      <c r="F656" s="123"/>
      <c r="G656" s="123"/>
      <c r="H656" s="401"/>
      <c r="I656" s="123"/>
      <c r="J656" s="123"/>
      <c r="K656" s="123"/>
      <c r="L656" s="123"/>
      <c r="M656" s="123"/>
      <c r="N656" s="123"/>
      <c r="O656" s="123"/>
      <c r="P656" s="123"/>
      <c r="Q656" s="123"/>
      <c r="R656" s="123"/>
      <c r="S656" s="123"/>
      <c r="T656" s="123"/>
      <c r="U656" s="123"/>
      <c r="V656" s="123"/>
      <c r="W656" s="123"/>
      <c r="X656" s="123"/>
      <c r="Y656" s="123"/>
      <c r="Z656" s="123"/>
      <c r="AA656" s="123"/>
      <c r="AB656" s="123"/>
      <c r="AC656" s="123"/>
      <c r="AD656" s="123"/>
      <c r="AE656" s="123"/>
      <c r="AF656" s="123"/>
      <c r="AG656" s="123"/>
      <c r="AH656" s="123"/>
      <c r="AI656" s="123"/>
      <c r="AJ656" s="123"/>
      <c r="AK656" s="123"/>
      <c r="AL656" s="123"/>
      <c r="AM656" s="123"/>
      <c r="AN656" s="123"/>
      <c r="AO656" s="123"/>
      <c r="AP656" s="123"/>
      <c r="AQ656" s="123"/>
      <c r="AR656" s="123"/>
      <c r="AS656" s="123"/>
      <c r="AT656" s="123"/>
      <c r="AU656" s="123"/>
      <c r="AV656" s="123"/>
      <c r="AW656" s="123"/>
      <c r="AX656" s="123"/>
      <c r="AY656" s="123"/>
      <c r="AZ656" s="123"/>
      <c r="BA656" s="123"/>
      <c r="BB656" s="123"/>
      <c r="BC656" s="123"/>
      <c r="BD656" s="123"/>
      <c r="BE656" s="123"/>
      <c r="BF656" s="123"/>
      <c r="BG656" s="123"/>
      <c r="BH656" s="123"/>
      <c r="BI656" s="123"/>
      <c r="BJ656" s="123"/>
      <c r="BK656" s="123"/>
      <c r="BL656" s="123"/>
      <c r="BM656" s="123"/>
      <c r="BN656" s="123"/>
      <c r="BO656" s="123"/>
      <c r="BP656" s="123"/>
      <c r="BQ656" s="123"/>
      <c r="BR656" s="123"/>
      <c r="BS656" s="123"/>
      <c r="BT656" s="123"/>
      <c r="BU656" s="123"/>
      <c r="BV656" s="123"/>
      <c r="BW656" s="123"/>
      <c r="BX656" s="123"/>
      <c r="BY656" s="123"/>
      <c r="BZ656" s="123"/>
      <c r="CA656" s="123"/>
      <c r="CB656" s="123"/>
      <c r="CC656" s="123"/>
      <c r="CD656" s="123"/>
      <c r="CE656" s="123"/>
      <c r="CF656" s="123"/>
      <c r="CG656" s="123"/>
      <c r="CH656" s="123"/>
      <c r="CI656" s="123"/>
      <c r="CJ656" s="123"/>
      <c r="CK656" s="123"/>
      <c r="CL656" s="123"/>
      <c r="CM656" s="123"/>
      <c r="CN656" s="123"/>
      <c r="CO656" s="123"/>
      <c r="CP656" s="123"/>
      <c r="CQ656" s="123"/>
      <c r="CR656" s="123"/>
      <c r="CS656" s="123"/>
      <c r="CT656" s="123"/>
      <c r="CU656" s="123"/>
      <c r="CV656" s="123"/>
      <c r="CW656" s="123"/>
      <c r="CX656" s="123"/>
      <c r="CY656" s="123"/>
      <c r="CZ656" s="123"/>
      <c r="DA656" s="123"/>
      <c r="DB656" s="123"/>
      <c r="DC656" s="123"/>
      <c r="DD656" s="123"/>
      <c r="DE656" s="123"/>
      <c r="DF656" s="123"/>
      <c r="DG656" s="123"/>
      <c r="DH656" s="123"/>
      <c r="DI656" s="123"/>
      <c r="DJ656" s="123"/>
      <c r="DK656" s="123"/>
      <c r="DL656" s="123"/>
      <c r="DM656" s="123"/>
      <c r="DN656" s="123"/>
      <c r="DO656" s="123"/>
      <c r="DP656" s="123"/>
      <c r="DQ656" s="123"/>
      <c r="DR656" s="123"/>
      <c r="DS656" s="123"/>
      <c r="DT656" s="123"/>
      <c r="DU656" s="123"/>
      <c r="DV656" s="123"/>
      <c r="DW656" s="123"/>
      <c r="DX656" s="123"/>
      <c r="DY656" s="123"/>
      <c r="DZ656" s="123"/>
      <c r="EA656" s="123"/>
      <c r="EB656" s="123"/>
      <c r="EC656" s="123"/>
      <c r="ED656" s="123"/>
      <c r="EE656" s="123"/>
      <c r="EF656" s="123"/>
      <c r="EG656" s="123"/>
      <c r="EH656" s="123"/>
      <c r="EI656" s="123"/>
      <c r="EJ656" s="123"/>
      <c r="EK656" s="123"/>
      <c r="EL656" s="123"/>
      <c r="EM656" s="123"/>
      <c r="EN656" s="123"/>
      <c r="EO656" s="123"/>
      <c r="EP656" s="123"/>
      <c r="EQ656" s="123"/>
      <c r="ER656" s="123"/>
      <c r="ES656" s="123"/>
      <c r="ET656" s="123"/>
      <c r="EU656" s="123"/>
      <c r="EV656" s="123"/>
      <c r="EW656" s="123"/>
      <c r="EX656" s="123"/>
      <c r="EY656" s="123"/>
      <c r="EZ656" s="123"/>
      <c r="FA656" s="123"/>
      <c r="FB656" s="123"/>
      <c r="FC656" s="123"/>
      <c r="FD656" s="123"/>
      <c r="FE656" s="123"/>
      <c r="FF656" s="123"/>
      <c r="FG656" s="123"/>
      <c r="FH656" s="123"/>
      <c r="FI656" s="123"/>
      <c r="FJ656" s="123"/>
      <c r="FK656" s="123"/>
      <c r="FL656" s="123"/>
      <c r="FM656" s="123"/>
      <c r="FN656" s="123"/>
      <c r="FO656" s="123"/>
      <c r="FP656" s="123"/>
      <c r="FQ656" s="123"/>
      <c r="FR656" s="123"/>
      <c r="FS656" s="123"/>
      <c r="FT656" s="123"/>
      <c r="FU656" s="123"/>
      <c r="FV656" s="123"/>
      <c r="FW656" s="123"/>
      <c r="FX656" s="123"/>
      <c r="FY656" s="123"/>
      <c r="FZ656" s="123"/>
      <c r="GA656" s="123"/>
      <c r="GB656" s="123"/>
      <c r="GC656" s="123"/>
      <c r="GD656" s="123"/>
      <c r="GE656" s="123"/>
      <c r="GF656" s="123"/>
      <c r="GG656" s="123"/>
      <c r="GH656" s="123"/>
      <c r="GI656" s="123"/>
      <c r="GJ656" s="123"/>
      <c r="GK656" s="123"/>
      <c r="GL656" s="123"/>
      <c r="GM656" s="123"/>
      <c r="GN656" s="123"/>
      <c r="GO656" s="123"/>
      <c r="GP656" s="123"/>
      <c r="GQ656" s="123"/>
      <c r="GR656" s="123"/>
      <c r="GS656" s="123"/>
      <c r="GT656" s="123"/>
      <c r="GU656" s="123"/>
      <c r="GV656" s="123"/>
      <c r="GW656" s="123"/>
      <c r="GX656" s="123"/>
      <c r="GY656" s="123"/>
      <c r="GZ656" s="123"/>
      <c r="HA656" s="123"/>
      <c r="HB656" s="123"/>
      <c r="HC656" s="123"/>
      <c r="HD656" s="123"/>
      <c r="HE656" s="123"/>
      <c r="HF656" s="123"/>
      <c r="HG656" s="123"/>
      <c r="HH656" s="123"/>
      <c r="HI656" s="123"/>
      <c r="HJ656" s="123"/>
      <c r="HK656" s="123"/>
      <c r="HL656" s="123"/>
      <c r="HM656" s="123"/>
      <c r="HN656" s="123"/>
      <c r="HO656" s="123"/>
      <c r="HP656" s="123"/>
      <c r="HQ656" s="123"/>
      <c r="HR656" s="123"/>
      <c r="HS656" s="123"/>
      <c r="HT656" s="123"/>
      <c r="HU656" s="123"/>
      <c r="HV656" s="123"/>
      <c r="HW656" s="123"/>
      <c r="HX656" s="123"/>
      <c r="HY656" s="123"/>
      <c r="HZ656" s="123"/>
      <c r="IA656" s="123"/>
      <c r="IB656" s="123"/>
      <c r="IC656" s="123"/>
      <c r="ID656" s="123"/>
      <c r="IE656" s="123"/>
      <c r="IF656" s="123"/>
      <c r="IG656" s="123"/>
      <c r="IH656" s="123"/>
      <c r="II656" s="123"/>
      <c r="IJ656" s="123"/>
      <c r="IK656" s="123"/>
      <c r="IL656" s="123"/>
      <c r="IM656" s="123"/>
      <c r="IN656" s="123"/>
      <c r="IO656" s="123"/>
      <c r="IP656" s="123"/>
      <c r="IQ656" s="123"/>
      <c r="IR656" s="123"/>
      <c r="IS656" s="123"/>
      <c r="IT656" s="123"/>
      <c r="IU656" s="123"/>
    </row>
    <row r="657" spans="1:255" s="124" customFormat="1" ht="27.9" customHeight="1">
      <c r="A657" s="122"/>
      <c r="B657" s="785"/>
      <c r="C657" s="224" t="s">
        <v>685</v>
      </c>
      <c r="D657" s="227"/>
      <c r="E657" s="212"/>
      <c r="F657" s="123"/>
      <c r="G657" s="123"/>
      <c r="H657" s="401"/>
      <c r="I657" s="123"/>
      <c r="J657" s="123"/>
      <c r="K657" s="123"/>
      <c r="L657" s="123"/>
      <c r="M657" s="123"/>
      <c r="N657" s="123"/>
      <c r="O657" s="123"/>
      <c r="P657" s="123"/>
      <c r="Q657" s="123"/>
      <c r="R657" s="123"/>
      <c r="S657" s="123"/>
      <c r="T657" s="123"/>
      <c r="U657" s="123"/>
      <c r="V657" s="123"/>
      <c r="W657" s="123"/>
      <c r="X657" s="123"/>
      <c r="Y657" s="123"/>
      <c r="Z657" s="123"/>
      <c r="AA657" s="123"/>
      <c r="AB657" s="123"/>
      <c r="AC657" s="123"/>
      <c r="AD657" s="123"/>
      <c r="AE657" s="123"/>
      <c r="AF657" s="123"/>
      <c r="AG657" s="123"/>
      <c r="AH657" s="123"/>
      <c r="AI657" s="123"/>
      <c r="AJ657" s="123"/>
      <c r="AK657" s="123"/>
      <c r="AL657" s="123"/>
      <c r="AM657" s="123"/>
      <c r="AN657" s="123"/>
      <c r="AO657" s="123"/>
      <c r="AP657" s="123"/>
      <c r="AQ657" s="123"/>
      <c r="AR657" s="123"/>
      <c r="AS657" s="123"/>
      <c r="AT657" s="123"/>
      <c r="AU657" s="123"/>
      <c r="AV657" s="123"/>
      <c r="AW657" s="123"/>
      <c r="AX657" s="123"/>
      <c r="AY657" s="123"/>
      <c r="AZ657" s="123"/>
      <c r="BA657" s="123"/>
      <c r="BB657" s="123"/>
      <c r="BC657" s="123"/>
      <c r="BD657" s="123"/>
      <c r="BE657" s="123"/>
      <c r="BF657" s="123"/>
      <c r="BG657" s="123"/>
      <c r="BH657" s="123"/>
      <c r="BI657" s="123"/>
      <c r="BJ657" s="123"/>
      <c r="BK657" s="123"/>
      <c r="BL657" s="123"/>
      <c r="BM657" s="123"/>
      <c r="BN657" s="123"/>
      <c r="BO657" s="123"/>
      <c r="BP657" s="123"/>
      <c r="BQ657" s="123"/>
      <c r="BR657" s="123"/>
      <c r="BS657" s="123"/>
      <c r="BT657" s="123"/>
      <c r="BU657" s="123"/>
      <c r="BV657" s="123"/>
      <c r="BW657" s="123"/>
      <c r="BX657" s="123"/>
      <c r="BY657" s="123"/>
      <c r="BZ657" s="123"/>
      <c r="CA657" s="123"/>
      <c r="CB657" s="123"/>
      <c r="CC657" s="123"/>
      <c r="CD657" s="123"/>
      <c r="CE657" s="123"/>
      <c r="CF657" s="123"/>
      <c r="CG657" s="123"/>
      <c r="CH657" s="123"/>
      <c r="CI657" s="123"/>
      <c r="CJ657" s="123"/>
      <c r="CK657" s="123"/>
      <c r="CL657" s="123"/>
      <c r="CM657" s="123"/>
      <c r="CN657" s="123"/>
      <c r="CO657" s="123"/>
      <c r="CP657" s="123"/>
      <c r="CQ657" s="123"/>
      <c r="CR657" s="123"/>
      <c r="CS657" s="123"/>
      <c r="CT657" s="123"/>
      <c r="CU657" s="123"/>
      <c r="CV657" s="123"/>
      <c r="CW657" s="123"/>
      <c r="CX657" s="123"/>
      <c r="CY657" s="123"/>
      <c r="CZ657" s="123"/>
      <c r="DA657" s="123"/>
      <c r="DB657" s="123"/>
      <c r="DC657" s="123"/>
      <c r="DD657" s="123"/>
      <c r="DE657" s="123"/>
      <c r="DF657" s="123"/>
      <c r="DG657" s="123"/>
      <c r="DH657" s="123"/>
      <c r="DI657" s="123"/>
      <c r="DJ657" s="123"/>
      <c r="DK657" s="123"/>
      <c r="DL657" s="123"/>
      <c r="DM657" s="123"/>
      <c r="DN657" s="123"/>
      <c r="DO657" s="123"/>
      <c r="DP657" s="123"/>
      <c r="DQ657" s="123"/>
      <c r="DR657" s="123"/>
      <c r="DS657" s="123"/>
      <c r="DT657" s="123"/>
      <c r="DU657" s="123"/>
      <c r="DV657" s="123"/>
      <c r="DW657" s="123"/>
      <c r="DX657" s="123"/>
      <c r="DY657" s="123"/>
      <c r="DZ657" s="123"/>
      <c r="EA657" s="123"/>
      <c r="EB657" s="123"/>
      <c r="EC657" s="123"/>
      <c r="ED657" s="123"/>
      <c r="EE657" s="123"/>
      <c r="EF657" s="123"/>
      <c r="EG657" s="123"/>
      <c r="EH657" s="123"/>
      <c r="EI657" s="123"/>
      <c r="EJ657" s="123"/>
      <c r="EK657" s="123"/>
      <c r="EL657" s="123"/>
      <c r="EM657" s="123"/>
      <c r="EN657" s="123"/>
      <c r="EO657" s="123"/>
      <c r="EP657" s="123"/>
      <c r="EQ657" s="123"/>
      <c r="ER657" s="123"/>
      <c r="ES657" s="123"/>
      <c r="ET657" s="123"/>
      <c r="EU657" s="123"/>
      <c r="EV657" s="123"/>
      <c r="EW657" s="123"/>
      <c r="EX657" s="123"/>
      <c r="EY657" s="123"/>
      <c r="EZ657" s="123"/>
      <c r="FA657" s="123"/>
      <c r="FB657" s="123"/>
      <c r="FC657" s="123"/>
      <c r="FD657" s="123"/>
      <c r="FE657" s="123"/>
      <c r="FF657" s="123"/>
      <c r="FG657" s="123"/>
      <c r="FH657" s="123"/>
      <c r="FI657" s="123"/>
      <c r="FJ657" s="123"/>
      <c r="FK657" s="123"/>
      <c r="FL657" s="123"/>
      <c r="FM657" s="123"/>
      <c r="FN657" s="123"/>
      <c r="FO657" s="123"/>
      <c r="FP657" s="123"/>
      <c r="FQ657" s="123"/>
      <c r="FR657" s="123"/>
      <c r="FS657" s="123"/>
      <c r="FT657" s="123"/>
      <c r="FU657" s="123"/>
      <c r="FV657" s="123"/>
      <c r="FW657" s="123"/>
      <c r="FX657" s="123"/>
      <c r="FY657" s="123"/>
      <c r="FZ657" s="123"/>
      <c r="GA657" s="123"/>
      <c r="GB657" s="123"/>
      <c r="GC657" s="123"/>
      <c r="GD657" s="123"/>
      <c r="GE657" s="123"/>
      <c r="GF657" s="123"/>
      <c r="GG657" s="123"/>
      <c r="GH657" s="123"/>
      <c r="GI657" s="123"/>
      <c r="GJ657" s="123"/>
      <c r="GK657" s="123"/>
      <c r="GL657" s="123"/>
      <c r="GM657" s="123"/>
      <c r="GN657" s="123"/>
      <c r="GO657" s="123"/>
      <c r="GP657" s="123"/>
      <c r="GQ657" s="123"/>
      <c r="GR657" s="123"/>
      <c r="GS657" s="123"/>
      <c r="GT657" s="123"/>
      <c r="GU657" s="123"/>
      <c r="GV657" s="123"/>
      <c r="GW657" s="123"/>
      <c r="GX657" s="123"/>
      <c r="GY657" s="123"/>
      <c r="GZ657" s="123"/>
      <c r="HA657" s="123"/>
      <c r="HB657" s="123"/>
      <c r="HC657" s="123"/>
      <c r="HD657" s="123"/>
      <c r="HE657" s="123"/>
      <c r="HF657" s="123"/>
      <c r="HG657" s="123"/>
      <c r="HH657" s="123"/>
      <c r="HI657" s="123"/>
      <c r="HJ657" s="123"/>
      <c r="HK657" s="123"/>
      <c r="HL657" s="123"/>
      <c r="HM657" s="123"/>
      <c r="HN657" s="123"/>
      <c r="HO657" s="123"/>
      <c r="HP657" s="123"/>
      <c r="HQ657" s="123"/>
      <c r="HR657" s="123"/>
      <c r="HS657" s="123"/>
      <c r="HT657" s="123"/>
      <c r="HU657" s="123"/>
      <c r="HV657" s="123"/>
      <c r="HW657" s="123"/>
      <c r="HX657" s="123"/>
      <c r="HY657" s="123"/>
      <c r="HZ657" s="123"/>
      <c r="IA657" s="123"/>
      <c r="IB657" s="123"/>
      <c r="IC657" s="123"/>
      <c r="ID657" s="123"/>
      <c r="IE657" s="123"/>
      <c r="IF657" s="123"/>
      <c r="IG657" s="123"/>
      <c r="IH657" s="123"/>
      <c r="II657" s="123"/>
      <c r="IJ657" s="123"/>
      <c r="IK657" s="123"/>
      <c r="IL657" s="123"/>
      <c r="IM657" s="123"/>
      <c r="IN657" s="123"/>
      <c r="IO657" s="123"/>
      <c r="IP657" s="123"/>
      <c r="IQ657" s="123"/>
      <c r="IR657" s="123"/>
      <c r="IS657" s="123"/>
      <c r="IT657" s="123"/>
      <c r="IU657" s="123"/>
    </row>
    <row r="658" spans="1:255" s="124" customFormat="1" ht="27.9" customHeight="1">
      <c r="A658" s="122"/>
      <c r="B658" s="785"/>
      <c r="C658" s="224" t="s">
        <v>687</v>
      </c>
      <c r="D658" s="227"/>
      <c r="E658" s="212"/>
      <c r="F658" s="123"/>
      <c r="G658" s="123"/>
      <c r="H658" s="401"/>
      <c r="I658" s="123"/>
      <c r="J658" s="123"/>
      <c r="K658" s="123"/>
      <c r="L658" s="123"/>
      <c r="M658" s="123"/>
      <c r="N658" s="123"/>
      <c r="O658" s="123"/>
      <c r="P658" s="123"/>
      <c r="Q658" s="123"/>
      <c r="R658" s="123"/>
      <c r="S658" s="123"/>
      <c r="T658" s="123"/>
      <c r="U658" s="123"/>
      <c r="V658" s="123"/>
      <c r="W658" s="123"/>
      <c r="X658" s="123"/>
      <c r="Y658" s="123"/>
      <c r="Z658" s="123"/>
      <c r="AA658" s="123"/>
      <c r="AB658" s="123"/>
      <c r="AC658" s="123"/>
      <c r="AD658" s="123"/>
      <c r="AE658" s="123"/>
      <c r="AF658" s="123"/>
      <c r="AG658" s="123"/>
      <c r="AH658" s="123"/>
      <c r="AI658" s="123"/>
      <c r="AJ658" s="123"/>
      <c r="AK658" s="123"/>
      <c r="AL658" s="123"/>
      <c r="AM658" s="123"/>
      <c r="AN658" s="123"/>
      <c r="AO658" s="123"/>
      <c r="AP658" s="123"/>
      <c r="AQ658" s="123"/>
      <c r="AR658" s="123"/>
      <c r="AS658" s="123"/>
      <c r="AT658" s="123"/>
      <c r="AU658" s="123"/>
      <c r="AV658" s="123"/>
      <c r="AW658" s="123"/>
      <c r="AX658" s="123"/>
      <c r="AY658" s="123"/>
      <c r="AZ658" s="123"/>
      <c r="BA658" s="123"/>
      <c r="BB658" s="123"/>
      <c r="BC658" s="123"/>
      <c r="BD658" s="123"/>
      <c r="BE658" s="123"/>
      <c r="BF658" s="123"/>
      <c r="BG658" s="123"/>
      <c r="BH658" s="123"/>
      <c r="BI658" s="123"/>
      <c r="BJ658" s="123"/>
      <c r="BK658" s="123"/>
      <c r="BL658" s="123"/>
      <c r="BM658" s="123"/>
      <c r="BN658" s="123"/>
      <c r="BO658" s="123"/>
      <c r="BP658" s="123"/>
      <c r="BQ658" s="123"/>
      <c r="BR658" s="123"/>
      <c r="BS658" s="123"/>
      <c r="BT658" s="123"/>
      <c r="BU658" s="123"/>
      <c r="BV658" s="123"/>
      <c r="BW658" s="123"/>
      <c r="BX658" s="123"/>
      <c r="BY658" s="123"/>
      <c r="BZ658" s="123"/>
      <c r="CA658" s="123"/>
      <c r="CB658" s="123"/>
      <c r="CC658" s="123"/>
      <c r="CD658" s="123"/>
      <c r="CE658" s="123"/>
      <c r="CF658" s="123"/>
      <c r="CG658" s="123"/>
      <c r="CH658" s="123"/>
      <c r="CI658" s="123"/>
      <c r="CJ658" s="123"/>
      <c r="CK658" s="123"/>
      <c r="CL658" s="123"/>
      <c r="CM658" s="123"/>
      <c r="CN658" s="123"/>
      <c r="CO658" s="123"/>
      <c r="CP658" s="123"/>
      <c r="CQ658" s="123"/>
      <c r="CR658" s="123"/>
      <c r="CS658" s="123"/>
      <c r="CT658" s="123"/>
      <c r="CU658" s="123"/>
      <c r="CV658" s="123"/>
      <c r="CW658" s="123"/>
      <c r="CX658" s="123"/>
      <c r="CY658" s="123"/>
      <c r="CZ658" s="123"/>
      <c r="DA658" s="123"/>
      <c r="DB658" s="123"/>
      <c r="DC658" s="123"/>
      <c r="DD658" s="123"/>
      <c r="DE658" s="123"/>
      <c r="DF658" s="123"/>
      <c r="DG658" s="123"/>
      <c r="DH658" s="123"/>
      <c r="DI658" s="123"/>
      <c r="DJ658" s="123"/>
      <c r="DK658" s="123"/>
      <c r="DL658" s="123"/>
      <c r="DM658" s="123"/>
      <c r="DN658" s="123"/>
      <c r="DO658" s="123"/>
      <c r="DP658" s="123"/>
      <c r="DQ658" s="123"/>
      <c r="DR658" s="123"/>
      <c r="DS658" s="123"/>
      <c r="DT658" s="123"/>
      <c r="DU658" s="123"/>
      <c r="DV658" s="123"/>
      <c r="DW658" s="123"/>
      <c r="DX658" s="123"/>
      <c r="DY658" s="123"/>
      <c r="DZ658" s="123"/>
      <c r="EA658" s="123"/>
      <c r="EB658" s="123"/>
      <c r="EC658" s="123"/>
      <c r="ED658" s="123"/>
      <c r="EE658" s="123"/>
      <c r="EF658" s="123"/>
      <c r="EG658" s="123"/>
      <c r="EH658" s="123"/>
      <c r="EI658" s="123"/>
      <c r="EJ658" s="123"/>
      <c r="EK658" s="123"/>
      <c r="EL658" s="123"/>
      <c r="EM658" s="123"/>
      <c r="EN658" s="123"/>
      <c r="EO658" s="123"/>
      <c r="EP658" s="123"/>
      <c r="EQ658" s="123"/>
      <c r="ER658" s="123"/>
      <c r="ES658" s="123"/>
      <c r="ET658" s="123"/>
      <c r="EU658" s="123"/>
      <c r="EV658" s="123"/>
      <c r="EW658" s="123"/>
      <c r="EX658" s="123"/>
      <c r="EY658" s="123"/>
      <c r="EZ658" s="123"/>
      <c r="FA658" s="123"/>
      <c r="FB658" s="123"/>
      <c r="FC658" s="123"/>
      <c r="FD658" s="123"/>
      <c r="FE658" s="123"/>
      <c r="FF658" s="123"/>
      <c r="FG658" s="123"/>
      <c r="FH658" s="123"/>
      <c r="FI658" s="123"/>
      <c r="FJ658" s="123"/>
      <c r="FK658" s="123"/>
      <c r="FL658" s="123"/>
      <c r="FM658" s="123"/>
      <c r="FN658" s="123"/>
      <c r="FO658" s="123"/>
      <c r="FP658" s="123"/>
      <c r="FQ658" s="123"/>
      <c r="FR658" s="123"/>
      <c r="FS658" s="123"/>
      <c r="FT658" s="123"/>
      <c r="FU658" s="123"/>
      <c r="FV658" s="123"/>
      <c r="FW658" s="123"/>
      <c r="FX658" s="123"/>
      <c r="FY658" s="123"/>
      <c r="FZ658" s="123"/>
      <c r="GA658" s="123"/>
      <c r="GB658" s="123"/>
      <c r="GC658" s="123"/>
      <c r="GD658" s="123"/>
      <c r="GE658" s="123"/>
      <c r="GF658" s="123"/>
      <c r="GG658" s="123"/>
      <c r="GH658" s="123"/>
      <c r="GI658" s="123"/>
      <c r="GJ658" s="123"/>
      <c r="GK658" s="123"/>
      <c r="GL658" s="123"/>
      <c r="GM658" s="123"/>
      <c r="GN658" s="123"/>
      <c r="GO658" s="123"/>
      <c r="GP658" s="123"/>
      <c r="GQ658" s="123"/>
      <c r="GR658" s="123"/>
      <c r="GS658" s="123"/>
      <c r="GT658" s="123"/>
      <c r="GU658" s="123"/>
      <c r="GV658" s="123"/>
      <c r="GW658" s="123"/>
      <c r="GX658" s="123"/>
      <c r="GY658" s="123"/>
      <c r="GZ658" s="123"/>
      <c r="HA658" s="123"/>
      <c r="HB658" s="123"/>
      <c r="HC658" s="123"/>
      <c r="HD658" s="123"/>
      <c r="HE658" s="123"/>
      <c r="HF658" s="123"/>
      <c r="HG658" s="123"/>
      <c r="HH658" s="123"/>
      <c r="HI658" s="123"/>
      <c r="HJ658" s="123"/>
      <c r="HK658" s="123"/>
      <c r="HL658" s="123"/>
      <c r="HM658" s="123"/>
      <c r="HN658" s="123"/>
      <c r="HO658" s="123"/>
      <c r="HP658" s="123"/>
      <c r="HQ658" s="123"/>
      <c r="HR658" s="123"/>
      <c r="HS658" s="123"/>
      <c r="HT658" s="123"/>
      <c r="HU658" s="123"/>
      <c r="HV658" s="123"/>
      <c r="HW658" s="123"/>
      <c r="HX658" s="123"/>
      <c r="HY658" s="123"/>
      <c r="HZ658" s="123"/>
      <c r="IA658" s="123"/>
      <c r="IB658" s="123"/>
      <c r="IC658" s="123"/>
      <c r="ID658" s="123"/>
      <c r="IE658" s="123"/>
      <c r="IF658" s="123"/>
      <c r="IG658" s="123"/>
      <c r="IH658" s="123"/>
      <c r="II658" s="123"/>
      <c r="IJ658" s="123"/>
      <c r="IK658" s="123"/>
      <c r="IL658" s="123"/>
      <c r="IM658" s="123"/>
      <c r="IN658" s="123"/>
      <c r="IO658" s="123"/>
      <c r="IP658" s="123"/>
      <c r="IQ658" s="123"/>
      <c r="IR658" s="123"/>
      <c r="IS658" s="123"/>
      <c r="IT658" s="123"/>
      <c r="IU658" s="123"/>
    </row>
    <row r="659" spans="1:255" s="124" customFormat="1" ht="27.9" customHeight="1" thickBot="1">
      <c r="A659" s="122"/>
      <c r="B659" s="785"/>
      <c r="C659" s="181" t="s">
        <v>688</v>
      </c>
      <c r="D659" s="227"/>
      <c r="E659" s="210"/>
      <c r="F659" s="123"/>
      <c r="G659" s="123"/>
      <c r="H659" s="401"/>
      <c r="I659" s="123"/>
      <c r="J659" s="123"/>
      <c r="K659" s="123"/>
      <c r="L659" s="123"/>
      <c r="M659" s="123"/>
      <c r="N659" s="123"/>
      <c r="O659" s="123"/>
      <c r="P659" s="123"/>
      <c r="Q659" s="123"/>
      <c r="R659" s="123"/>
      <c r="S659" s="123"/>
      <c r="T659" s="123"/>
      <c r="U659" s="123"/>
      <c r="V659" s="123"/>
      <c r="W659" s="123"/>
      <c r="X659" s="123"/>
      <c r="Y659" s="123"/>
      <c r="Z659" s="123"/>
      <c r="AA659" s="123"/>
      <c r="AB659" s="123"/>
      <c r="AC659" s="123"/>
      <c r="AD659" s="123"/>
      <c r="AE659" s="123"/>
      <c r="AF659" s="123"/>
      <c r="AG659" s="123"/>
      <c r="AH659" s="123"/>
      <c r="AI659" s="123"/>
      <c r="AJ659" s="123"/>
      <c r="AK659" s="123"/>
      <c r="AL659" s="123"/>
      <c r="AM659" s="123"/>
      <c r="AN659" s="123"/>
      <c r="AO659" s="123"/>
      <c r="AP659" s="123"/>
      <c r="AQ659" s="123"/>
      <c r="AR659" s="123"/>
      <c r="AS659" s="123"/>
      <c r="AT659" s="123"/>
      <c r="AU659" s="123"/>
      <c r="AV659" s="123"/>
      <c r="AW659" s="123"/>
      <c r="AX659" s="123"/>
      <c r="AY659" s="123"/>
      <c r="AZ659" s="123"/>
      <c r="BA659" s="123"/>
      <c r="BB659" s="123"/>
      <c r="BC659" s="123"/>
      <c r="BD659" s="123"/>
      <c r="BE659" s="123"/>
      <c r="BF659" s="123"/>
      <c r="BG659" s="123"/>
      <c r="BH659" s="123"/>
      <c r="BI659" s="123"/>
      <c r="BJ659" s="123"/>
      <c r="BK659" s="123"/>
      <c r="BL659" s="123"/>
      <c r="BM659" s="123"/>
      <c r="BN659" s="123"/>
      <c r="BO659" s="123"/>
      <c r="BP659" s="123"/>
      <c r="BQ659" s="123"/>
      <c r="BR659" s="123"/>
      <c r="BS659" s="123"/>
      <c r="BT659" s="123"/>
      <c r="BU659" s="123"/>
      <c r="BV659" s="123"/>
      <c r="BW659" s="123"/>
      <c r="BX659" s="123"/>
      <c r="BY659" s="123"/>
      <c r="BZ659" s="123"/>
      <c r="CA659" s="123"/>
      <c r="CB659" s="123"/>
      <c r="CC659" s="123"/>
      <c r="CD659" s="123"/>
      <c r="CE659" s="123"/>
      <c r="CF659" s="123"/>
      <c r="CG659" s="123"/>
      <c r="CH659" s="123"/>
      <c r="CI659" s="123"/>
      <c r="CJ659" s="123"/>
      <c r="CK659" s="123"/>
      <c r="CL659" s="123"/>
      <c r="CM659" s="123"/>
      <c r="CN659" s="123"/>
      <c r="CO659" s="123"/>
      <c r="CP659" s="123"/>
      <c r="CQ659" s="123"/>
      <c r="CR659" s="123"/>
      <c r="CS659" s="123"/>
      <c r="CT659" s="123"/>
      <c r="CU659" s="123"/>
      <c r="CV659" s="123"/>
      <c r="CW659" s="123"/>
      <c r="CX659" s="123"/>
      <c r="CY659" s="123"/>
      <c r="CZ659" s="123"/>
      <c r="DA659" s="123"/>
      <c r="DB659" s="123"/>
      <c r="DC659" s="123"/>
      <c r="DD659" s="123"/>
      <c r="DE659" s="123"/>
      <c r="DF659" s="123"/>
      <c r="DG659" s="123"/>
      <c r="DH659" s="123"/>
      <c r="DI659" s="123"/>
      <c r="DJ659" s="123"/>
      <c r="DK659" s="123"/>
      <c r="DL659" s="123"/>
      <c r="DM659" s="123"/>
      <c r="DN659" s="123"/>
      <c r="DO659" s="123"/>
      <c r="DP659" s="123"/>
      <c r="DQ659" s="123"/>
      <c r="DR659" s="123"/>
      <c r="DS659" s="123"/>
      <c r="DT659" s="123"/>
      <c r="DU659" s="123"/>
      <c r="DV659" s="123"/>
      <c r="DW659" s="123"/>
      <c r="DX659" s="123"/>
      <c r="DY659" s="123"/>
      <c r="DZ659" s="123"/>
      <c r="EA659" s="123"/>
      <c r="EB659" s="123"/>
      <c r="EC659" s="123"/>
      <c r="ED659" s="123"/>
      <c r="EE659" s="123"/>
      <c r="EF659" s="123"/>
      <c r="EG659" s="123"/>
      <c r="EH659" s="123"/>
      <c r="EI659" s="123"/>
      <c r="EJ659" s="123"/>
      <c r="EK659" s="123"/>
      <c r="EL659" s="123"/>
      <c r="EM659" s="123"/>
      <c r="EN659" s="123"/>
      <c r="EO659" s="123"/>
      <c r="EP659" s="123"/>
      <c r="EQ659" s="123"/>
      <c r="ER659" s="123"/>
      <c r="ES659" s="123"/>
      <c r="ET659" s="123"/>
      <c r="EU659" s="123"/>
      <c r="EV659" s="123"/>
      <c r="EW659" s="123"/>
      <c r="EX659" s="123"/>
      <c r="EY659" s="123"/>
      <c r="EZ659" s="123"/>
      <c r="FA659" s="123"/>
      <c r="FB659" s="123"/>
      <c r="FC659" s="123"/>
      <c r="FD659" s="123"/>
      <c r="FE659" s="123"/>
      <c r="FF659" s="123"/>
      <c r="FG659" s="123"/>
      <c r="FH659" s="123"/>
      <c r="FI659" s="123"/>
      <c r="FJ659" s="123"/>
      <c r="FK659" s="123"/>
      <c r="FL659" s="123"/>
      <c r="FM659" s="123"/>
      <c r="FN659" s="123"/>
      <c r="FO659" s="123"/>
      <c r="FP659" s="123"/>
      <c r="FQ659" s="123"/>
      <c r="FR659" s="123"/>
      <c r="FS659" s="123"/>
      <c r="FT659" s="123"/>
      <c r="FU659" s="123"/>
      <c r="FV659" s="123"/>
      <c r="FW659" s="123"/>
      <c r="FX659" s="123"/>
      <c r="FY659" s="123"/>
      <c r="FZ659" s="123"/>
      <c r="GA659" s="123"/>
      <c r="GB659" s="123"/>
      <c r="GC659" s="123"/>
      <c r="GD659" s="123"/>
      <c r="GE659" s="123"/>
      <c r="GF659" s="123"/>
      <c r="GG659" s="123"/>
      <c r="GH659" s="123"/>
      <c r="GI659" s="123"/>
      <c r="GJ659" s="123"/>
      <c r="GK659" s="123"/>
      <c r="GL659" s="123"/>
      <c r="GM659" s="123"/>
      <c r="GN659" s="123"/>
      <c r="GO659" s="123"/>
      <c r="GP659" s="123"/>
      <c r="GQ659" s="123"/>
      <c r="GR659" s="123"/>
      <c r="GS659" s="123"/>
      <c r="GT659" s="123"/>
      <c r="GU659" s="123"/>
      <c r="GV659" s="123"/>
      <c r="GW659" s="123"/>
      <c r="GX659" s="123"/>
      <c r="GY659" s="123"/>
      <c r="GZ659" s="123"/>
      <c r="HA659" s="123"/>
      <c r="HB659" s="123"/>
      <c r="HC659" s="123"/>
      <c r="HD659" s="123"/>
      <c r="HE659" s="123"/>
      <c r="HF659" s="123"/>
      <c r="HG659" s="123"/>
      <c r="HH659" s="123"/>
      <c r="HI659" s="123"/>
      <c r="HJ659" s="123"/>
      <c r="HK659" s="123"/>
      <c r="HL659" s="123"/>
      <c r="HM659" s="123"/>
      <c r="HN659" s="123"/>
      <c r="HO659" s="123"/>
      <c r="HP659" s="123"/>
      <c r="HQ659" s="123"/>
      <c r="HR659" s="123"/>
      <c r="HS659" s="123"/>
      <c r="HT659" s="123"/>
      <c r="HU659" s="123"/>
      <c r="HV659" s="123"/>
      <c r="HW659" s="123"/>
      <c r="HX659" s="123"/>
      <c r="HY659" s="123"/>
      <c r="HZ659" s="123"/>
      <c r="IA659" s="123"/>
      <c r="IB659" s="123"/>
      <c r="IC659" s="123"/>
      <c r="ID659" s="123"/>
      <c r="IE659" s="123"/>
      <c r="IF659" s="123"/>
      <c r="IG659" s="123"/>
      <c r="IH659" s="123"/>
      <c r="II659" s="123"/>
      <c r="IJ659" s="123"/>
      <c r="IK659" s="123"/>
      <c r="IL659" s="123"/>
      <c r="IM659" s="123"/>
      <c r="IN659" s="123"/>
      <c r="IO659" s="123"/>
      <c r="IP659" s="123"/>
      <c r="IQ659" s="123"/>
      <c r="IR659" s="123"/>
      <c r="IS659" s="123"/>
      <c r="IT659" s="123"/>
      <c r="IU659" s="123"/>
    </row>
    <row r="660" spans="1:255" s="124" customFormat="1" ht="27.9" customHeight="1" thickBot="1">
      <c r="A660" s="122"/>
      <c r="B660" s="785"/>
      <c r="C660" s="182" t="s">
        <v>334</v>
      </c>
      <c r="D660" s="146"/>
      <c r="E660" s="205">
        <f>SUM(E654:E659)</f>
        <v>0</v>
      </c>
      <c r="F660" s="123"/>
      <c r="G660" s="123"/>
      <c r="H660" s="401"/>
      <c r="I660" s="425">
        <f>SUM($E654:$E659)</f>
        <v>0</v>
      </c>
      <c r="J660" s="123"/>
      <c r="K660" s="123"/>
      <c r="L660" s="123"/>
      <c r="M660" s="123"/>
      <c r="N660" s="123"/>
      <c r="O660" s="123"/>
      <c r="P660" s="123"/>
      <c r="Q660" s="123"/>
      <c r="R660" s="123"/>
      <c r="S660" s="123"/>
      <c r="T660" s="123"/>
      <c r="U660" s="123"/>
      <c r="V660" s="123"/>
      <c r="W660" s="123"/>
      <c r="X660" s="123"/>
      <c r="Y660" s="123"/>
      <c r="Z660" s="123"/>
      <c r="AA660" s="123"/>
      <c r="AB660" s="123"/>
      <c r="AC660" s="123"/>
      <c r="AD660" s="123"/>
      <c r="AE660" s="123"/>
      <c r="AF660" s="123"/>
      <c r="AG660" s="123"/>
      <c r="AH660" s="123"/>
      <c r="AI660" s="123"/>
      <c r="AJ660" s="123"/>
      <c r="AK660" s="123"/>
      <c r="AL660" s="123"/>
      <c r="AM660" s="123"/>
      <c r="AN660" s="123"/>
      <c r="AO660" s="123"/>
      <c r="AP660" s="123"/>
      <c r="AQ660" s="123"/>
      <c r="AR660" s="123"/>
      <c r="AS660" s="123"/>
      <c r="AT660" s="123"/>
      <c r="AU660" s="123"/>
      <c r="AV660" s="123"/>
      <c r="AW660" s="123"/>
      <c r="AX660" s="123"/>
      <c r="AY660" s="123"/>
      <c r="AZ660" s="123"/>
      <c r="BA660" s="123"/>
      <c r="BB660" s="123"/>
      <c r="BC660" s="123"/>
      <c r="BD660" s="123"/>
      <c r="BE660" s="123"/>
      <c r="BF660" s="123"/>
      <c r="BG660" s="123"/>
      <c r="BH660" s="123"/>
      <c r="BI660" s="123"/>
      <c r="BJ660" s="123"/>
      <c r="BK660" s="123"/>
      <c r="BL660" s="123"/>
      <c r="BM660" s="123"/>
      <c r="BN660" s="123"/>
      <c r="BO660" s="123"/>
      <c r="BP660" s="123"/>
      <c r="BQ660" s="123"/>
      <c r="BR660" s="123"/>
      <c r="BS660" s="123"/>
      <c r="BT660" s="123"/>
      <c r="BU660" s="123"/>
      <c r="BV660" s="123"/>
      <c r="BW660" s="123"/>
      <c r="BX660" s="123"/>
      <c r="BY660" s="123"/>
      <c r="BZ660" s="123"/>
      <c r="CA660" s="123"/>
      <c r="CB660" s="123"/>
      <c r="CC660" s="123"/>
      <c r="CD660" s="123"/>
      <c r="CE660" s="123"/>
      <c r="CF660" s="123"/>
      <c r="CG660" s="123"/>
      <c r="CH660" s="123"/>
      <c r="CI660" s="123"/>
      <c r="CJ660" s="123"/>
      <c r="CK660" s="123"/>
      <c r="CL660" s="123"/>
      <c r="CM660" s="123"/>
      <c r="CN660" s="123"/>
      <c r="CO660" s="123"/>
      <c r="CP660" s="123"/>
      <c r="CQ660" s="123"/>
      <c r="CR660" s="123"/>
      <c r="CS660" s="123"/>
      <c r="CT660" s="123"/>
      <c r="CU660" s="123"/>
      <c r="CV660" s="123"/>
      <c r="CW660" s="123"/>
      <c r="CX660" s="123"/>
      <c r="CY660" s="123"/>
      <c r="CZ660" s="123"/>
      <c r="DA660" s="123"/>
      <c r="DB660" s="123"/>
      <c r="DC660" s="123"/>
      <c r="DD660" s="123"/>
      <c r="DE660" s="123"/>
      <c r="DF660" s="123"/>
      <c r="DG660" s="123"/>
      <c r="DH660" s="123"/>
      <c r="DI660" s="123"/>
      <c r="DJ660" s="123"/>
      <c r="DK660" s="123"/>
      <c r="DL660" s="123"/>
      <c r="DM660" s="123"/>
      <c r="DN660" s="123"/>
      <c r="DO660" s="123"/>
      <c r="DP660" s="123"/>
      <c r="DQ660" s="123"/>
      <c r="DR660" s="123"/>
      <c r="DS660" s="123"/>
      <c r="DT660" s="123"/>
      <c r="DU660" s="123"/>
      <c r="DV660" s="123"/>
      <c r="DW660" s="123"/>
      <c r="DX660" s="123"/>
      <c r="DY660" s="123"/>
      <c r="DZ660" s="123"/>
      <c r="EA660" s="123"/>
      <c r="EB660" s="123"/>
      <c r="EC660" s="123"/>
      <c r="ED660" s="123"/>
      <c r="EE660" s="123"/>
      <c r="EF660" s="123"/>
      <c r="EG660" s="123"/>
      <c r="EH660" s="123"/>
      <c r="EI660" s="123"/>
      <c r="EJ660" s="123"/>
      <c r="EK660" s="123"/>
      <c r="EL660" s="123"/>
      <c r="EM660" s="123"/>
      <c r="EN660" s="123"/>
      <c r="EO660" s="123"/>
      <c r="EP660" s="123"/>
      <c r="EQ660" s="123"/>
      <c r="ER660" s="123"/>
      <c r="ES660" s="123"/>
      <c r="ET660" s="123"/>
      <c r="EU660" s="123"/>
      <c r="EV660" s="123"/>
      <c r="EW660" s="123"/>
      <c r="EX660" s="123"/>
      <c r="EY660" s="123"/>
      <c r="EZ660" s="123"/>
      <c r="FA660" s="123"/>
      <c r="FB660" s="123"/>
      <c r="FC660" s="123"/>
      <c r="FD660" s="123"/>
      <c r="FE660" s="123"/>
      <c r="FF660" s="123"/>
      <c r="FG660" s="123"/>
      <c r="FH660" s="123"/>
      <c r="FI660" s="123"/>
      <c r="FJ660" s="123"/>
      <c r="FK660" s="123"/>
      <c r="FL660" s="123"/>
      <c r="FM660" s="123"/>
      <c r="FN660" s="123"/>
      <c r="FO660" s="123"/>
      <c r="FP660" s="123"/>
      <c r="FQ660" s="123"/>
      <c r="FR660" s="123"/>
      <c r="FS660" s="123"/>
      <c r="FT660" s="123"/>
      <c r="FU660" s="123"/>
      <c r="FV660" s="123"/>
      <c r="FW660" s="123"/>
      <c r="FX660" s="123"/>
      <c r="FY660" s="123"/>
      <c r="FZ660" s="123"/>
      <c r="GA660" s="123"/>
      <c r="GB660" s="123"/>
      <c r="GC660" s="123"/>
      <c r="GD660" s="123"/>
      <c r="GE660" s="123"/>
      <c r="GF660" s="123"/>
      <c r="GG660" s="123"/>
      <c r="GH660" s="123"/>
      <c r="GI660" s="123"/>
      <c r="GJ660" s="123"/>
      <c r="GK660" s="123"/>
      <c r="GL660" s="123"/>
      <c r="GM660" s="123"/>
      <c r="GN660" s="123"/>
      <c r="GO660" s="123"/>
      <c r="GP660" s="123"/>
      <c r="GQ660" s="123"/>
      <c r="GR660" s="123"/>
      <c r="GS660" s="123"/>
      <c r="GT660" s="123"/>
      <c r="GU660" s="123"/>
      <c r="GV660" s="123"/>
      <c r="GW660" s="123"/>
      <c r="GX660" s="123"/>
      <c r="GY660" s="123"/>
      <c r="GZ660" s="123"/>
      <c r="HA660" s="123"/>
      <c r="HB660" s="123"/>
      <c r="HC660" s="123"/>
      <c r="HD660" s="123"/>
      <c r="HE660" s="123"/>
      <c r="HF660" s="123"/>
      <c r="HG660" s="123"/>
      <c r="HH660" s="123"/>
      <c r="HI660" s="123"/>
      <c r="HJ660" s="123"/>
      <c r="HK660" s="123"/>
      <c r="HL660" s="123"/>
      <c r="HM660" s="123"/>
      <c r="HN660" s="123"/>
      <c r="HO660" s="123"/>
      <c r="HP660" s="123"/>
      <c r="HQ660" s="123"/>
      <c r="HR660" s="123"/>
      <c r="HS660" s="123"/>
      <c r="HT660" s="123"/>
      <c r="HU660" s="123"/>
      <c r="HV660" s="123"/>
      <c r="HW660" s="123"/>
      <c r="HX660" s="123"/>
      <c r="HY660" s="123"/>
      <c r="HZ660" s="123"/>
      <c r="IA660" s="123"/>
      <c r="IB660" s="123"/>
      <c r="IC660" s="123"/>
      <c r="ID660" s="123"/>
      <c r="IE660" s="123"/>
      <c r="IF660" s="123"/>
      <c r="IG660" s="123"/>
      <c r="IH660" s="123"/>
      <c r="II660" s="123"/>
      <c r="IJ660" s="123"/>
      <c r="IK660" s="123"/>
      <c r="IL660" s="123"/>
      <c r="IM660" s="123"/>
      <c r="IN660" s="123"/>
      <c r="IO660" s="123"/>
      <c r="IP660" s="123"/>
      <c r="IQ660" s="123"/>
      <c r="IR660" s="123"/>
      <c r="IS660" s="123"/>
      <c r="IT660" s="123"/>
      <c r="IU660" s="123"/>
    </row>
    <row r="661" spans="1:255" ht="18.75" customHeight="1">
      <c r="A661" s="91"/>
      <c r="B661" s="183"/>
      <c r="C661" s="184"/>
      <c r="D661" s="156"/>
      <c r="E661" s="177"/>
      <c r="F661" s="119"/>
    </row>
    <row r="662" spans="1:255" s="124" customFormat="1" ht="27.9" customHeight="1">
      <c r="A662" s="122"/>
      <c r="B662" s="785" t="s">
        <v>12</v>
      </c>
      <c r="C662" s="224" t="s">
        <v>678</v>
      </c>
      <c r="D662" s="227"/>
      <c r="E662" s="212"/>
      <c r="F662" s="123"/>
      <c r="G662" s="123"/>
      <c r="H662" s="401"/>
      <c r="I662" s="123"/>
      <c r="J662" s="123"/>
      <c r="K662" s="123"/>
      <c r="L662" s="123"/>
      <c r="M662" s="123"/>
      <c r="N662" s="123"/>
      <c r="O662" s="123"/>
      <c r="P662" s="123"/>
      <c r="Q662" s="123"/>
      <c r="R662" s="123"/>
      <c r="S662" s="123"/>
      <c r="T662" s="123"/>
      <c r="U662" s="123"/>
      <c r="V662" s="123"/>
      <c r="W662" s="123"/>
      <c r="X662" s="123"/>
      <c r="Y662" s="123"/>
      <c r="Z662" s="123"/>
      <c r="AA662" s="123"/>
      <c r="AB662" s="123"/>
      <c r="AC662" s="123"/>
      <c r="AD662" s="123"/>
      <c r="AE662" s="123"/>
      <c r="AF662" s="123"/>
      <c r="AG662" s="123"/>
      <c r="AH662" s="123"/>
      <c r="AI662" s="123"/>
      <c r="AJ662" s="123"/>
      <c r="AK662" s="123"/>
      <c r="AL662" s="123"/>
      <c r="AM662" s="123"/>
      <c r="AN662" s="123"/>
      <c r="AO662" s="123"/>
      <c r="AP662" s="123"/>
      <c r="AQ662" s="123"/>
      <c r="AR662" s="123"/>
      <c r="AS662" s="123"/>
      <c r="AT662" s="123"/>
      <c r="AU662" s="123"/>
      <c r="AV662" s="123"/>
      <c r="AW662" s="123"/>
      <c r="AX662" s="123"/>
      <c r="AY662" s="123"/>
      <c r="AZ662" s="123"/>
      <c r="BA662" s="123"/>
      <c r="BB662" s="123"/>
      <c r="BC662" s="123"/>
      <c r="BD662" s="123"/>
      <c r="BE662" s="123"/>
      <c r="BF662" s="123"/>
      <c r="BG662" s="123"/>
      <c r="BH662" s="123"/>
      <c r="BI662" s="123"/>
      <c r="BJ662" s="123"/>
      <c r="BK662" s="123"/>
      <c r="BL662" s="123"/>
      <c r="BM662" s="123"/>
      <c r="BN662" s="123"/>
      <c r="BO662" s="123"/>
      <c r="BP662" s="123"/>
      <c r="BQ662" s="123"/>
      <c r="BR662" s="123"/>
      <c r="BS662" s="123"/>
      <c r="BT662" s="123"/>
      <c r="BU662" s="123"/>
      <c r="BV662" s="123"/>
      <c r="BW662" s="123"/>
      <c r="BX662" s="123"/>
      <c r="BY662" s="123"/>
      <c r="BZ662" s="123"/>
      <c r="CA662" s="123"/>
      <c r="CB662" s="123"/>
      <c r="CC662" s="123"/>
      <c r="CD662" s="123"/>
      <c r="CE662" s="123"/>
      <c r="CF662" s="123"/>
      <c r="CG662" s="123"/>
      <c r="CH662" s="123"/>
      <c r="CI662" s="123"/>
      <c r="CJ662" s="123"/>
      <c r="CK662" s="123"/>
      <c r="CL662" s="123"/>
      <c r="CM662" s="123"/>
      <c r="CN662" s="123"/>
      <c r="CO662" s="123"/>
      <c r="CP662" s="123"/>
      <c r="CQ662" s="123"/>
      <c r="CR662" s="123"/>
      <c r="CS662" s="123"/>
      <c r="CT662" s="123"/>
      <c r="CU662" s="123"/>
      <c r="CV662" s="123"/>
      <c r="CW662" s="123"/>
      <c r="CX662" s="123"/>
      <c r="CY662" s="123"/>
      <c r="CZ662" s="123"/>
      <c r="DA662" s="123"/>
      <c r="DB662" s="123"/>
      <c r="DC662" s="123"/>
      <c r="DD662" s="123"/>
      <c r="DE662" s="123"/>
      <c r="DF662" s="123"/>
      <c r="DG662" s="123"/>
      <c r="DH662" s="123"/>
      <c r="DI662" s="123"/>
      <c r="DJ662" s="123"/>
      <c r="DK662" s="123"/>
      <c r="DL662" s="123"/>
      <c r="DM662" s="123"/>
      <c r="DN662" s="123"/>
      <c r="DO662" s="123"/>
      <c r="DP662" s="123"/>
      <c r="DQ662" s="123"/>
      <c r="DR662" s="123"/>
      <c r="DS662" s="123"/>
      <c r="DT662" s="123"/>
      <c r="DU662" s="123"/>
      <c r="DV662" s="123"/>
      <c r="DW662" s="123"/>
      <c r="DX662" s="123"/>
      <c r="DY662" s="123"/>
      <c r="DZ662" s="123"/>
      <c r="EA662" s="123"/>
      <c r="EB662" s="123"/>
      <c r="EC662" s="123"/>
      <c r="ED662" s="123"/>
      <c r="EE662" s="123"/>
      <c r="EF662" s="123"/>
      <c r="EG662" s="123"/>
      <c r="EH662" s="123"/>
      <c r="EI662" s="123"/>
      <c r="EJ662" s="123"/>
      <c r="EK662" s="123"/>
      <c r="EL662" s="123"/>
      <c r="EM662" s="123"/>
      <c r="EN662" s="123"/>
      <c r="EO662" s="123"/>
      <c r="EP662" s="123"/>
      <c r="EQ662" s="123"/>
      <c r="ER662" s="123"/>
      <c r="ES662" s="123"/>
      <c r="ET662" s="123"/>
      <c r="EU662" s="123"/>
      <c r="EV662" s="123"/>
      <c r="EW662" s="123"/>
      <c r="EX662" s="123"/>
      <c r="EY662" s="123"/>
      <c r="EZ662" s="123"/>
      <c r="FA662" s="123"/>
      <c r="FB662" s="123"/>
      <c r="FC662" s="123"/>
      <c r="FD662" s="123"/>
      <c r="FE662" s="123"/>
      <c r="FF662" s="123"/>
      <c r="FG662" s="123"/>
      <c r="FH662" s="123"/>
      <c r="FI662" s="123"/>
      <c r="FJ662" s="123"/>
      <c r="FK662" s="123"/>
      <c r="FL662" s="123"/>
      <c r="FM662" s="123"/>
      <c r="FN662" s="123"/>
      <c r="FO662" s="123"/>
      <c r="FP662" s="123"/>
      <c r="FQ662" s="123"/>
      <c r="FR662" s="123"/>
      <c r="FS662" s="123"/>
      <c r="FT662" s="123"/>
      <c r="FU662" s="123"/>
      <c r="FV662" s="123"/>
      <c r="FW662" s="123"/>
      <c r="FX662" s="123"/>
      <c r="FY662" s="123"/>
      <c r="FZ662" s="123"/>
      <c r="GA662" s="123"/>
      <c r="GB662" s="123"/>
      <c r="GC662" s="123"/>
      <c r="GD662" s="123"/>
      <c r="GE662" s="123"/>
      <c r="GF662" s="123"/>
      <c r="GG662" s="123"/>
      <c r="GH662" s="123"/>
      <c r="GI662" s="123"/>
      <c r="GJ662" s="123"/>
      <c r="GK662" s="123"/>
      <c r="GL662" s="123"/>
      <c r="GM662" s="123"/>
      <c r="GN662" s="123"/>
      <c r="GO662" s="123"/>
      <c r="GP662" s="123"/>
      <c r="GQ662" s="123"/>
      <c r="GR662" s="123"/>
      <c r="GS662" s="123"/>
      <c r="GT662" s="123"/>
      <c r="GU662" s="123"/>
      <c r="GV662" s="123"/>
      <c r="GW662" s="123"/>
      <c r="GX662" s="123"/>
      <c r="GY662" s="123"/>
      <c r="GZ662" s="123"/>
      <c r="HA662" s="123"/>
      <c r="HB662" s="123"/>
      <c r="HC662" s="123"/>
      <c r="HD662" s="123"/>
      <c r="HE662" s="123"/>
      <c r="HF662" s="123"/>
      <c r="HG662" s="123"/>
      <c r="HH662" s="123"/>
      <c r="HI662" s="123"/>
      <c r="HJ662" s="123"/>
      <c r="HK662" s="123"/>
      <c r="HL662" s="123"/>
      <c r="HM662" s="123"/>
      <c r="HN662" s="123"/>
      <c r="HO662" s="123"/>
      <c r="HP662" s="123"/>
      <c r="HQ662" s="123"/>
      <c r="HR662" s="123"/>
      <c r="HS662" s="123"/>
      <c r="HT662" s="123"/>
      <c r="HU662" s="123"/>
      <c r="HV662" s="123"/>
      <c r="HW662" s="123"/>
      <c r="HX662" s="123"/>
      <c r="HY662" s="123"/>
      <c r="HZ662" s="123"/>
      <c r="IA662" s="123"/>
      <c r="IB662" s="123"/>
      <c r="IC662" s="123"/>
      <c r="ID662" s="123"/>
      <c r="IE662" s="123"/>
      <c r="IF662" s="123"/>
      <c r="IG662" s="123"/>
      <c r="IH662" s="123"/>
      <c r="II662" s="123"/>
      <c r="IJ662" s="123"/>
      <c r="IK662" s="123"/>
      <c r="IL662" s="123"/>
      <c r="IM662" s="123"/>
      <c r="IN662" s="123"/>
      <c r="IO662" s="123"/>
      <c r="IP662" s="123"/>
      <c r="IQ662" s="123"/>
      <c r="IR662" s="123"/>
      <c r="IS662" s="123"/>
      <c r="IT662" s="123"/>
      <c r="IU662" s="123"/>
    </row>
    <row r="663" spans="1:255" s="124" customFormat="1" ht="27.9" customHeight="1">
      <c r="A663" s="122"/>
      <c r="B663" s="785"/>
      <c r="C663" s="224" t="s">
        <v>679</v>
      </c>
      <c r="D663" s="227"/>
      <c r="E663" s="212"/>
      <c r="F663" s="123"/>
      <c r="G663" s="123"/>
      <c r="H663" s="401"/>
      <c r="I663" s="123"/>
      <c r="J663" s="123"/>
      <c r="K663" s="123"/>
      <c r="L663" s="123"/>
      <c r="M663" s="123"/>
      <c r="N663" s="123"/>
      <c r="O663" s="123"/>
      <c r="P663" s="123"/>
      <c r="Q663" s="123"/>
      <c r="R663" s="123"/>
      <c r="S663" s="123"/>
      <c r="T663" s="123"/>
      <c r="U663" s="123"/>
      <c r="V663" s="123"/>
      <c r="W663" s="123"/>
      <c r="X663" s="123"/>
      <c r="Y663" s="123"/>
      <c r="Z663" s="123"/>
      <c r="AA663" s="123"/>
      <c r="AB663" s="123"/>
      <c r="AC663" s="123"/>
      <c r="AD663" s="123"/>
      <c r="AE663" s="123"/>
      <c r="AF663" s="123"/>
      <c r="AG663" s="123"/>
      <c r="AH663" s="123"/>
      <c r="AI663" s="123"/>
      <c r="AJ663" s="123"/>
      <c r="AK663" s="123"/>
      <c r="AL663" s="123"/>
      <c r="AM663" s="123"/>
      <c r="AN663" s="123"/>
      <c r="AO663" s="123"/>
      <c r="AP663" s="123"/>
      <c r="AQ663" s="123"/>
      <c r="AR663" s="123"/>
      <c r="AS663" s="123"/>
      <c r="AT663" s="123"/>
      <c r="AU663" s="123"/>
      <c r="AV663" s="123"/>
      <c r="AW663" s="123"/>
      <c r="AX663" s="123"/>
      <c r="AY663" s="123"/>
      <c r="AZ663" s="123"/>
      <c r="BA663" s="123"/>
      <c r="BB663" s="123"/>
      <c r="BC663" s="123"/>
      <c r="BD663" s="123"/>
      <c r="BE663" s="123"/>
      <c r="BF663" s="123"/>
      <c r="BG663" s="123"/>
      <c r="BH663" s="123"/>
      <c r="BI663" s="123"/>
      <c r="BJ663" s="123"/>
      <c r="BK663" s="123"/>
      <c r="BL663" s="123"/>
      <c r="BM663" s="123"/>
      <c r="BN663" s="123"/>
      <c r="BO663" s="123"/>
      <c r="BP663" s="123"/>
      <c r="BQ663" s="123"/>
      <c r="BR663" s="123"/>
      <c r="BS663" s="123"/>
      <c r="BT663" s="123"/>
      <c r="BU663" s="123"/>
      <c r="BV663" s="123"/>
      <c r="BW663" s="123"/>
      <c r="BX663" s="123"/>
      <c r="BY663" s="123"/>
      <c r="BZ663" s="123"/>
      <c r="CA663" s="123"/>
      <c r="CB663" s="123"/>
      <c r="CC663" s="123"/>
      <c r="CD663" s="123"/>
      <c r="CE663" s="123"/>
      <c r="CF663" s="123"/>
      <c r="CG663" s="123"/>
      <c r="CH663" s="123"/>
      <c r="CI663" s="123"/>
      <c r="CJ663" s="123"/>
      <c r="CK663" s="123"/>
      <c r="CL663" s="123"/>
      <c r="CM663" s="123"/>
      <c r="CN663" s="123"/>
      <c r="CO663" s="123"/>
      <c r="CP663" s="123"/>
      <c r="CQ663" s="123"/>
      <c r="CR663" s="123"/>
      <c r="CS663" s="123"/>
      <c r="CT663" s="123"/>
      <c r="CU663" s="123"/>
      <c r="CV663" s="123"/>
      <c r="CW663" s="123"/>
      <c r="CX663" s="123"/>
      <c r="CY663" s="123"/>
      <c r="CZ663" s="123"/>
      <c r="DA663" s="123"/>
      <c r="DB663" s="123"/>
      <c r="DC663" s="123"/>
      <c r="DD663" s="123"/>
      <c r="DE663" s="123"/>
      <c r="DF663" s="123"/>
      <c r="DG663" s="123"/>
      <c r="DH663" s="123"/>
      <c r="DI663" s="123"/>
      <c r="DJ663" s="123"/>
      <c r="DK663" s="123"/>
      <c r="DL663" s="123"/>
      <c r="DM663" s="123"/>
      <c r="DN663" s="123"/>
      <c r="DO663" s="123"/>
      <c r="DP663" s="123"/>
      <c r="DQ663" s="123"/>
      <c r="DR663" s="123"/>
      <c r="DS663" s="123"/>
      <c r="DT663" s="123"/>
      <c r="DU663" s="123"/>
      <c r="DV663" s="123"/>
      <c r="DW663" s="123"/>
      <c r="DX663" s="123"/>
      <c r="DY663" s="123"/>
      <c r="DZ663" s="123"/>
      <c r="EA663" s="123"/>
      <c r="EB663" s="123"/>
      <c r="EC663" s="123"/>
      <c r="ED663" s="123"/>
      <c r="EE663" s="123"/>
      <c r="EF663" s="123"/>
      <c r="EG663" s="123"/>
      <c r="EH663" s="123"/>
      <c r="EI663" s="123"/>
      <c r="EJ663" s="123"/>
      <c r="EK663" s="123"/>
      <c r="EL663" s="123"/>
      <c r="EM663" s="123"/>
      <c r="EN663" s="123"/>
      <c r="EO663" s="123"/>
      <c r="EP663" s="123"/>
      <c r="EQ663" s="123"/>
      <c r="ER663" s="123"/>
      <c r="ES663" s="123"/>
      <c r="ET663" s="123"/>
      <c r="EU663" s="123"/>
      <c r="EV663" s="123"/>
      <c r="EW663" s="123"/>
      <c r="EX663" s="123"/>
      <c r="EY663" s="123"/>
      <c r="EZ663" s="123"/>
      <c r="FA663" s="123"/>
      <c r="FB663" s="123"/>
      <c r="FC663" s="123"/>
      <c r="FD663" s="123"/>
      <c r="FE663" s="123"/>
      <c r="FF663" s="123"/>
      <c r="FG663" s="123"/>
      <c r="FH663" s="123"/>
      <c r="FI663" s="123"/>
      <c r="FJ663" s="123"/>
      <c r="FK663" s="123"/>
      <c r="FL663" s="123"/>
      <c r="FM663" s="123"/>
      <c r="FN663" s="123"/>
      <c r="FO663" s="123"/>
      <c r="FP663" s="123"/>
      <c r="FQ663" s="123"/>
      <c r="FR663" s="123"/>
      <c r="FS663" s="123"/>
      <c r="FT663" s="123"/>
      <c r="FU663" s="123"/>
      <c r="FV663" s="123"/>
      <c r="FW663" s="123"/>
      <c r="FX663" s="123"/>
      <c r="FY663" s="123"/>
      <c r="FZ663" s="123"/>
      <c r="GA663" s="123"/>
      <c r="GB663" s="123"/>
      <c r="GC663" s="123"/>
      <c r="GD663" s="123"/>
      <c r="GE663" s="123"/>
      <c r="GF663" s="123"/>
      <c r="GG663" s="123"/>
      <c r="GH663" s="123"/>
      <c r="GI663" s="123"/>
      <c r="GJ663" s="123"/>
      <c r="GK663" s="123"/>
      <c r="GL663" s="123"/>
      <c r="GM663" s="123"/>
      <c r="GN663" s="123"/>
      <c r="GO663" s="123"/>
      <c r="GP663" s="123"/>
      <c r="GQ663" s="123"/>
      <c r="GR663" s="123"/>
      <c r="GS663" s="123"/>
      <c r="GT663" s="123"/>
      <c r="GU663" s="123"/>
      <c r="GV663" s="123"/>
      <c r="GW663" s="123"/>
      <c r="GX663" s="123"/>
      <c r="GY663" s="123"/>
      <c r="GZ663" s="123"/>
      <c r="HA663" s="123"/>
      <c r="HB663" s="123"/>
      <c r="HC663" s="123"/>
      <c r="HD663" s="123"/>
      <c r="HE663" s="123"/>
      <c r="HF663" s="123"/>
      <c r="HG663" s="123"/>
      <c r="HH663" s="123"/>
      <c r="HI663" s="123"/>
      <c r="HJ663" s="123"/>
      <c r="HK663" s="123"/>
      <c r="HL663" s="123"/>
      <c r="HM663" s="123"/>
      <c r="HN663" s="123"/>
      <c r="HO663" s="123"/>
      <c r="HP663" s="123"/>
      <c r="HQ663" s="123"/>
      <c r="HR663" s="123"/>
      <c r="HS663" s="123"/>
      <c r="HT663" s="123"/>
      <c r="HU663" s="123"/>
      <c r="HV663" s="123"/>
      <c r="HW663" s="123"/>
      <c r="HX663" s="123"/>
      <c r="HY663" s="123"/>
      <c r="HZ663" s="123"/>
      <c r="IA663" s="123"/>
      <c r="IB663" s="123"/>
      <c r="IC663" s="123"/>
      <c r="ID663" s="123"/>
      <c r="IE663" s="123"/>
      <c r="IF663" s="123"/>
      <c r="IG663" s="123"/>
      <c r="IH663" s="123"/>
      <c r="II663" s="123"/>
      <c r="IJ663" s="123"/>
      <c r="IK663" s="123"/>
      <c r="IL663" s="123"/>
      <c r="IM663" s="123"/>
      <c r="IN663" s="123"/>
      <c r="IO663" s="123"/>
      <c r="IP663" s="123"/>
      <c r="IQ663" s="123"/>
      <c r="IR663" s="123"/>
      <c r="IS663" s="123"/>
      <c r="IT663" s="123"/>
      <c r="IU663" s="123"/>
    </row>
    <row r="664" spans="1:255" s="124" customFormat="1" ht="27.9" customHeight="1">
      <c r="A664" s="128"/>
      <c r="B664" s="785"/>
      <c r="C664" s="224" t="s">
        <v>686</v>
      </c>
      <c r="D664" s="227"/>
      <c r="E664" s="212"/>
      <c r="F664" s="123"/>
      <c r="G664" s="123"/>
      <c r="H664" s="401"/>
      <c r="I664" s="123"/>
      <c r="J664" s="123"/>
      <c r="K664" s="123"/>
      <c r="L664" s="123"/>
      <c r="M664" s="123"/>
      <c r="N664" s="123"/>
      <c r="O664" s="123"/>
      <c r="P664" s="123"/>
      <c r="Q664" s="123"/>
      <c r="R664" s="123"/>
      <c r="S664" s="123"/>
      <c r="T664" s="123"/>
      <c r="U664" s="123"/>
      <c r="V664" s="123"/>
      <c r="W664" s="123"/>
      <c r="X664" s="123"/>
      <c r="Y664" s="123"/>
      <c r="Z664" s="123"/>
      <c r="AA664" s="123"/>
      <c r="AB664" s="123"/>
      <c r="AC664" s="123"/>
      <c r="AD664" s="123"/>
      <c r="AE664" s="123"/>
      <c r="AF664" s="123"/>
      <c r="AG664" s="123"/>
      <c r="AH664" s="123"/>
      <c r="AI664" s="123"/>
      <c r="AJ664" s="123"/>
      <c r="AK664" s="123"/>
      <c r="AL664" s="123"/>
      <c r="AM664" s="123"/>
      <c r="AN664" s="123"/>
      <c r="AO664" s="123"/>
      <c r="AP664" s="123"/>
      <c r="AQ664" s="123"/>
      <c r="AR664" s="123"/>
      <c r="AS664" s="123"/>
      <c r="AT664" s="123"/>
      <c r="AU664" s="123"/>
      <c r="AV664" s="123"/>
      <c r="AW664" s="123"/>
      <c r="AX664" s="123"/>
      <c r="AY664" s="123"/>
      <c r="AZ664" s="123"/>
      <c r="BA664" s="123"/>
      <c r="BB664" s="123"/>
      <c r="BC664" s="123"/>
      <c r="BD664" s="123"/>
      <c r="BE664" s="123"/>
      <c r="BF664" s="123"/>
      <c r="BG664" s="123"/>
      <c r="BH664" s="123"/>
      <c r="BI664" s="123"/>
      <c r="BJ664" s="123"/>
      <c r="BK664" s="123"/>
      <c r="BL664" s="123"/>
      <c r="BM664" s="123"/>
      <c r="BN664" s="123"/>
      <c r="BO664" s="123"/>
      <c r="BP664" s="123"/>
      <c r="BQ664" s="123"/>
      <c r="BR664" s="123"/>
      <c r="BS664" s="123"/>
      <c r="BT664" s="123"/>
      <c r="BU664" s="123"/>
      <c r="BV664" s="123"/>
      <c r="BW664" s="123"/>
      <c r="BX664" s="123"/>
      <c r="BY664" s="123"/>
      <c r="BZ664" s="123"/>
      <c r="CA664" s="123"/>
      <c r="CB664" s="123"/>
      <c r="CC664" s="123"/>
      <c r="CD664" s="123"/>
      <c r="CE664" s="123"/>
      <c r="CF664" s="123"/>
      <c r="CG664" s="123"/>
      <c r="CH664" s="123"/>
      <c r="CI664" s="123"/>
      <c r="CJ664" s="123"/>
      <c r="CK664" s="123"/>
      <c r="CL664" s="123"/>
      <c r="CM664" s="123"/>
      <c r="CN664" s="123"/>
      <c r="CO664" s="123"/>
      <c r="CP664" s="123"/>
      <c r="CQ664" s="123"/>
      <c r="CR664" s="123"/>
      <c r="CS664" s="123"/>
      <c r="CT664" s="123"/>
      <c r="CU664" s="123"/>
      <c r="CV664" s="123"/>
      <c r="CW664" s="123"/>
      <c r="CX664" s="123"/>
      <c r="CY664" s="123"/>
      <c r="CZ664" s="123"/>
      <c r="DA664" s="123"/>
      <c r="DB664" s="123"/>
      <c r="DC664" s="123"/>
      <c r="DD664" s="123"/>
      <c r="DE664" s="123"/>
      <c r="DF664" s="123"/>
      <c r="DG664" s="123"/>
      <c r="DH664" s="123"/>
      <c r="DI664" s="123"/>
      <c r="DJ664" s="123"/>
      <c r="DK664" s="123"/>
      <c r="DL664" s="123"/>
      <c r="DM664" s="123"/>
      <c r="DN664" s="123"/>
      <c r="DO664" s="123"/>
      <c r="DP664" s="123"/>
      <c r="DQ664" s="123"/>
      <c r="DR664" s="123"/>
      <c r="DS664" s="123"/>
      <c r="DT664" s="123"/>
      <c r="DU664" s="123"/>
      <c r="DV664" s="123"/>
      <c r="DW664" s="123"/>
      <c r="DX664" s="123"/>
      <c r="DY664" s="123"/>
      <c r="DZ664" s="123"/>
      <c r="EA664" s="123"/>
      <c r="EB664" s="123"/>
      <c r="EC664" s="123"/>
      <c r="ED664" s="123"/>
      <c r="EE664" s="123"/>
      <c r="EF664" s="123"/>
      <c r="EG664" s="123"/>
      <c r="EH664" s="123"/>
      <c r="EI664" s="123"/>
      <c r="EJ664" s="123"/>
      <c r="EK664" s="123"/>
      <c r="EL664" s="123"/>
      <c r="EM664" s="123"/>
      <c r="EN664" s="123"/>
      <c r="EO664" s="123"/>
      <c r="EP664" s="123"/>
      <c r="EQ664" s="123"/>
      <c r="ER664" s="123"/>
      <c r="ES664" s="123"/>
      <c r="ET664" s="123"/>
      <c r="EU664" s="123"/>
      <c r="EV664" s="123"/>
      <c r="EW664" s="123"/>
      <c r="EX664" s="123"/>
      <c r="EY664" s="123"/>
      <c r="EZ664" s="123"/>
      <c r="FA664" s="123"/>
      <c r="FB664" s="123"/>
      <c r="FC664" s="123"/>
      <c r="FD664" s="123"/>
      <c r="FE664" s="123"/>
      <c r="FF664" s="123"/>
      <c r="FG664" s="123"/>
      <c r="FH664" s="123"/>
      <c r="FI664" s="123"/>
      <c r="FJ664" s="123"/>
      <c r="FK664" s="123"/>
      <c r="FL664" s="123"/>
      <c r="FM664" s="123"/>
      <c r="FN664" s="123"/>
      <c r="FO664" s="123"/>
      <c r="FP664" s="123"/>
      <c r="FQ664" s="123"/>
      <c r="FR664" s="123"/>
      <c r="FS664" s="123"/>
      <c r="FT664" s="123"/>
      <c r="FU664" s="123"/>
      <c r="FV664" s="123"/>
      <c r="FW664" s="123"/>
      <c r="FX664" s="123"/>
      <c r="FY664" s="123"/>
      <c r="FZ664" s="123"/>
      <c r="GA664" s="123"/>
      <c r="GB664" s="123"/>
      <c r="GC664" s="123"/>
      <c r="GD664" s="123"/>
      <c r="GE664" s="123"/>
      <c r="GF664" s="123"/>
      <c r="GG664" s="123"/>
      <c r="GH664" s="123"/>
      <c r="GI664" s="123"/>
      <c r="GJ664" s="123"/>
      <c r="GK664" s="123"/>
      <c r="GL664" s="123"/>
      <c r="GM664" s="123"/>
      <c r="GN664" s="123"/>
      <c r="GO664" s="123"/>
      <c r="GP664" s="123"/>
      <c r="GQ664" s="123"/>
      <c r="GR664" s="123"/>
      <c r="GS664" s="123"/>
      <c r="GT664" s="123"/>
      <c r="GU664" s="123"/>
      <c r="GV664" s="123"/>
      <c r="GW664" s="123"/>
      <c r="GX664" s="123"/>
      <c r="GY664" s="123"/>
      <c r="GZ664" s="123"/>
      <c r="HA664" s="123"/>
      <c r="HB664" s="123"/>
      <c r="HC664" s="123"/>
      <c r="HD664" s="123"/>
      <c r="HE664" s="123"/>
      <c r="HF664" s="123"/>
      <c r="HG664" s="123"/>
      <c r="HH664" s="123"/>
      <c r="HI664" s="123"/>
      <c r="HJ664" s="123"/>
      <c r="HK664" s="123"/>
      <c r="HL664" s="123"/>
      <c r="HM664" s="123"/>
      <c r="HN664" s="123"/>
      <c r="HO664" s="123"/>
      <c r="HP664" s="123"/>
      <c r="HQ664" s="123"/>
      <c r="HR664" s="123"/>
      <c r="HS664" s="123"/>
      <c r="HT664" s="123"/>
      <c r="HU664" s="123"/>
      <c r="HV664" s="123"/>
      <c r="HW664" s="123"/>
      <c r="HX664" s="123"/>
      <c r="HY664" s="123"/>
      <c r="HZ664" s="123"/>
      <c r="IA664" s="123"/>
      <c r="IB664" s="123"/>
      <c r="IC664" s="123"/>
      <c r="ID664" s="123"/>
      <c r="IE664" s="123"/>
      <c r="IF664" s="123"/>
      <c r="IG664" s="123"/>
      <c r="IH664" s="123"/>
      <c r="II664" s="123"/>
      <c r="IJ664" s="123"/>
      <c r="IK664" s="123"/>
      <c r="IL664" s="123"/>
      <c r="IM664" s="123"/>
      <c r="IN664" s="123"/>
      <c r="IO664" s="123"/>
      <c r="IP664" s="123"/>
      <c r="IQ664" s="123"/>
      <c r="IR664" s="123"/>
      <c r="IS664" s="123"/>
      <c r="IT664" s="123"/>
      <c r="IU664" s="123"/>
    </row>
    <row r="665" spans="1:255" s="124" customFormat="1" ht="27.9" customHeight="1">
      <c r="A665" s="122"/>
      <c r="B665" s="785"/>
      <c r="C665" s="224" t="s">
        <v>685</v>
      </c>
      <c r="D665" s="227"/>
      <c r="E665" s="212"/>
      <c r="F665" s="123"/>
      <c r="G665" s="123"/>
      <c r="H665" s="401"/>
      <c r="I665" s="123"/>
      <c r="J665" s="123"/>
      <c r="K665" s="123"/>
      <c r="L665" s="123"/>
      <c r="M665" s="123"/>
      <c r="N665" s="123"/>
      <c r="O665" s="123"/>
      <c r="P665" s="123"/>
      <c r="Q665" s="123"/>
      <c r="R665" s="123"/>
      <c r="S665" s="123"/>
      <c r="T665" s="123"/>
      <c r="U665" s="123"/>
      <c r="V665" s="123"/>
      <c r="W665" s="123"/>
      <c r="X665" s="123"/>
      <c r="Y665" s="123"/>
      <c r="Z665" s="123"/>
      <c r="AA665" s="123"/>
      <c r="AB665" s="123"/>
      <c r="AC665" s="123"/>
      <c r="AD665" s="123"/>
      <c r="AE665" s="123"/>
      <c r="AF665" s="123"/>
      <c r="AG665" s="123"/>
      <c r="AH665" s="123"/>
      <c r="AI665" s="123"/>
      <c r="AJ665" s="123"/>
      <c r="AK665" s="123"/>
      <c r="AL665" s="123"/>
      <c r="AM665" s="123"/>
      <c r="AN665" s="123"/>
      <c r="AO665" s="123"/>
      <c r="AP665" s="123"/>
      <c r="AQ665" s="123"/>
      <c r="AR665" s="123"/>
      <c r="AS665" s="123"/>
      <c r="AT665" s="123"/>
      <c r="AU665" s="123"/>
      <c r="AV665" s="123"/>
      <c r="AW665" s="123"/>
      <c r="AX665" s="123"/>
      <c r="AY665" s="123"/>
      <c r="AZ665" s="123"/>
      <c r="BA665" s="123"/>
      <c r="BB665" s="123"/>
      <c r="BC665" s="123"/>
      <c r="BD665" s="123"/>
      <c r="BE665" s="123"/>
      <c r="BF665" s="123"/>
      <c r="BG665" s="123"/>
      <c r="BH665" s="123"/>
      <c r="BI665" s="123"/>
      <c r="BJ665" s="123"/>
      <c r="BK665" s="123"/>
      <c r="BL665" s="123"/>
      <c r="BM665" s="123"/>
      <c r="BN665" s="123"/>
      <c r="BO665" s="123"/>
      <c r="BP665" s="123"/>
      <c r="BQ665" s="123"/>
      <c r="BR665" s="123"/>
      <c r="BS665" s="123"/>
      <c r="BT665" s="123"/>
      <c r="BU665" s="123"/>
      <c r="BV665" s="123"/>
      <c r="BW665" s="123"/>
      <c r="BX665" s="123"/>
      <c r="BY665" s="123"/>
      <c r="BZ665" s="123"/>
      <c r="CA665" s="123"/>
      <c r="CB665" s="123"/>
      <c r="CC665" s="123"/>
      <c r="CD665" s="123"/>
      <c r="CE665" s="123"/>
      <c r="CF665" s="123"/>
      <c r="CG665" s="123"/>
      <c r="CH665" s="123"/>
      <c r="CI665" s="123"/>
      <c r="CJ665" s="123"/>
      <c r="CK665" s="123"/>
      <c r="CL665" s="123"/>
      <c r="CM665" s="123"/>
      <c r="CN665" s="123"/>
      <c r="CO665" s="123"/>
      <c r="CP665" s="123"/>
      <c r="CQ665" s="123"/>
      <c r="CR665" s="123"/>
      <c r="CS665" s="123"/>
      <c r="CT665" s="123"/>
      <c r="CU665" s="123"/>
      <c r="CV665" s="123"/>
      <c r="CW665" s="123"/>
      <c r="CX665" s="123"/>
      <c r="CY665" s="123"/>
      <c r="CZ665" s="123"/>
      <c r="DA665" s="123"/>
      <c r="DB665" s="123"/>
      <c r="DC665" s="123"/>
      <c r="DD665" s="123"/>
      <c r="DE665" s="123"/>
      <c r="DF665" s="123"/>
      <c r="DG665" s="123"/>
      <c r="DH665" s="123"/>
      <c r="DI665" s="123"/>
      <c r="DJ665" s="123"/>
      <c r="DK665" s="123"/>
      <c r="DL665" s="123"/>
      <c r="DM665" s="123"/>
      <c r="DN665" s="123"/>
      <c r="DO665" s="123"/>
      <c r="DP665" s="123"/>
      <c r="DQ665" s="123"/>
      <c r="DR665" s="123"/>
      <c r="DS665" s="123"/>
      <c r="DT665" s="123"/>
      <c r="DU665" s="123"/>
      <c r="DV665" s="123"/>
      <c r="DW665" s="123"/>
      <c r="DX665" s="123"/>
      <c r="DY665" s="123"/>
      <c r="DZ665" s="123"/>
      <c r="EA665" s="123"/>
      <c r="EB665" s="123"/>
      <c r="EC665" s="123"/>
      <c r="ED665" s="123"/>
      <c r="EE665" s="123"/>
      <c r="EF665" s="123"/>
      <c r="EG665" s="123"/>
      <c r="EH665" s="123"/>
      <c r="EI665" s="123"/>
      <c r="EJ665" s="123"/>
      <c r="EK665" s="123"/>
      <c r="EL665" s="123"/>
      <c r="EM665" s="123"/>
      <c r="EN665" s="123"/>
      <c r="EO665" s="123"/>
      <c r="EP665" s="123"/>
      <c r="EQ665" s="123"/>
      <c r="ER665" s="123"/>
      <c r="ES665" s="123"/>
      <c r="ET665" s="123"/>
      <c r="EU665" s="123"/>
      <c r="EV665" s="123"/>
      <c r="EW665" s="123"/>
      <c r="EX665" s="123"/>
      <c r="EY665" s="123"/>
      <c r="EZ665" s="123"/>
      <c r="FA665" s="123"/>
      <c r="FB665" s="123"/>
      <c r="FC665" s="123"/>
      <c r="FD665" s="123"/>
      <c r="FE665" s="123"/>
      <c r="FF665" s="123"/>
      <c r="FG665" s="123"/>
      <c r="FH665" s="123"/>
      <c r="FI665" s="123"/>
      <c r="FJ665" s="123"/>
      <c r="FK665" s="123"/>
      <c r="FL665" s="123"/>
      <c r="FM665" s="123"/>
      <c r="FN665" s="123"/>
      <c r="FO665" s="123"/>
      <c r="FP665" s="123"/>
      <c r="FQ665" s="123"/>
      <c r="FR665" s="123"/>
      <c r="FS665" s="123"/>
      <c r="FT665" s="123"/>
      <c r="FU665" s="123"/>
      <c r="FV665" s="123"/>
      <c r="FW665" s="123"/>
      <c r="FX665" s="123"/>
      <c r="FY665" s="123"/>
      <c r="FZ665" s="123"/>
      <c r="GA665" s="123"/>
      <c r="GB665" s="123"/>
      <c r="GC665" s="123"/>
      <c r="GD665" s="123"/>
      <c r="GE665" s="123"/>
      <c r="GF665" s="123"/>
      <c r="GG665" s="123"/>
      <c r="GH665" s="123"/>
      <c r="GI665" s="123"/>
      <c r="GJ665" s="123"/>
      <c r="GK665" s="123"/>
      <c r="GL665" s="123"/>
      <c r="GM665" s="123"/>
      <c r="GN665" s="123"/>
      <c r="GO665" s="123"/>
      <c r="GP665" s="123"/>
      <c r="GQ665" s="123"/>
      <c r="GR665" s="123"/>
      <c r="GS665" s="123"/>
      <c r="GT665" s="123"/>
      <c r="GU665" s="123"/>
      <c r="GV665" s="123"/>
      <c r="GW665" s="123"/>
      <c r="GX665" s="123"/>
      <c r="GY665" s="123"/>
      <c r="GZ665" s="123"/>
      <c r="HA665" s="123"/>
      <c r="HB665" s="123"/>
      <c r="HC665" s="123"/>
      <c r="HD665" s="123"/>
      <c r="HE665" s="123"/>
      <c r="HF665" s="123"/>
      <c r="HG665" s="123"/>
      <c r="HH665" s="123"/>
      <c r="HI665" s="123"/>
      <c r="HJ665" s="123"/>
      <c r="HK665" s="123"/>
      <c r="HL665" s="123"/>
      <c r="HM665" s="123"/>
      <c r="HN665" s="123"/>
      <c r="HO665" s="123"/>
      <c r="HP665" s="123"/>
      <c r="HQ665" s="123"/>
      <c r="HR665" s="123"/>
      <c r="HS665" s="123"/>
      <c r="HT665" s="123"/>
      <c r="HU665" s="123"/>
      <c r="HV665" s="123"/>
      <c r="HW665" s="123"/>
      <c r="HX665" s="123"/>
      <c r="HY665" s="123"/>
      <c r="HZ665" s="123"/>
      <c r="IA665" s="123"/>
      <c r="IB665" s="123"/>
      <c r="IC665" s="123"/>
      <c r="ID665" s="123"/>
      <c r="IE665" s="123"/>
      <c r="IF665" s="123"/>
      <c r="IG665" s="123"/>
      <c r="IH665" s="123"/>
      <c r="II665" s="123"/>
      <c r="IJ665" s="123"/>
      <c r="IK665" s="123"/>
      <c r="IL665" s="123"/>
      <c r="IM665" s="123"/>
      <c r="IN665" s="123"/>
      <c r="IO665" s="123"/>
      <c r="IP665" s="123"/>
      <c r="IQ665" s="123"/>
      <c r="IR665" s="123"/>
      <c r="IS665" s="123"/>
      <c r="IT665" s="123"/>
      <c r="IU665" s="123"/>
    </row>
    <row r="666" spans="1:255" s="124" customFormat="1" ht="27.9" customHeight="1">
      <c r="A666" s="122"/>
      <c r="B666" s="785"/>
      <c r="C666" s="224" t="s">
        <v>687</v>
      </c>
      <c r="D666" s="227"/>
      <c r="E666" s="212"/>
      <c r="F666" s="123"/>
      <c r="G666" s="123"/>
      <c r="H666" s="401"/>
      <c r="I666" s="123"/>
      <c r="J666" s="123"/>
      <c r="K666" s="123"/>
      <c r="L666" s="123"/>
      <c r="M666" s="123"/>
      <c r="N666" s="123"/>
      <c r="O666" s="123"/>
      <c r="P666" s="123"/>
      <c r="Q666" s="123"/>
      <c r="R666" s="123"/>
      <c r="S666" s="123"/>
      <c r="T666" s="123"/>
      <c r="U666" s="123"/>
      <c r="V666" s="123"/>
      <c r="W666" s="123"/>
      <c r="X666" s="123"/>
      <c r="Y666" s="123"/>
      <c r="Z666" s="123"/>
      <c r="AA666" s="123"/>
      <c r="AB666" s="123"/>
      <c r="AC666" s="123"/>
      <c r="AD666" s="123"/>
      <c r="AE666" s="123"/>
      <c r="AF666" s="123"/>
      <c r="AG666" s="123"/>
      <c r="AH666" s="123"/>
      <c r="AI666" s="123"/>
      <c r="AJ666" s="123"/>
      <c r="AK666" s="123"/>
      <c r="AL666" s="123"/>
      <c r="AM666" s="123"/>
      <c r="AN666" s="123"/>
      <c r="AO666" s="123"/>
      <c r="AP666" s="123"/>
      <c r="AQ666" s="123"/>
      <c r="AR666" s="123"/>
      <c r="AS666" s="123"/>
      <c r="AT666" s="123"/>
      <c r="AU666" s="123"/>
      <c r="AV666" s="123"/>
      <c r="AW666" s="123"/>
      <c r="AX666" s="123"/>
      <c r="AY666" s="123"/>
      <c r="AZ666" s="123"/>
      <c r="BA666" s="123"/>
      <c r="BB666" s="123"/>
      <c r="BC666" s="123"/>
      <c r="BD666" s="123"/>
      <c r="BE666" s="123"/>
      <c r="BF666" s="123"/>
      <c r="BG666" s="123"/>
      <c r="BH666" s="123"/>
      <c r="BI666" s="123"/>
      <c r="BJ666" s="123"/>
      <c r="BK666" s="123"/>
      <c r="BL666" s="123"/>
      <c r="BM666" s="123"/>
      <c r="BN666" s="123"/>
      <c r="BO666" s="123"/>
      <c r="BP666" s="123"/>
      <c r="BQ666" s="123"/>
      <c r="BR666" s="123"/>
      <c r="BS666" s="123"/>
      <c r="BT666" s="123"/>
      <c r="BU666" s="123"/>
      <c r="BV666" s="123"/>
      <c r="BW666" s="123"/>
      <c r="BX666" s="123"/>
      <c r="BY666" s="123"/>
      <c r="BZ666" s="123"/>
      <c r="CA666" s="123"/>
      <c r="CB666" s="123"/>
      <c r="CC666" s="123"/>
      <c r="CD666" s="123"/>
      <c r="CE666" s="123"/>
      <c r="CF666" s="123"/>
      <c r="CG666" s="123"/>
      <c r="CH666" s="123"/>
      <c r="CI666" s="123"/>
      <c r="CJ666" s="123"/>
      <c r="CK666" s="123"/>
      <c r="CL666" s="123"/>
      <c r="CM666" s="123"/>
      <c r="CN666" s="123"/>
      <c r="CO666" s="123"/>
      <c r="CP666" s="123"/>
      <c r="CQ666" s="123"/>
      <c r="CR666" s="123"/>
      <c r="CS666" s="123"/>
      <c r="CT666" s="123"/>
      <c r="CU666" s="123"/>
      <c r="CV666" s="123"/>
      <c r="CW666" s="123"/>
      <c r="CX666" s="123"/>
      <c r="CY666" s="123"/>
      <c r="CZ666" s="123"/>
      <c r="DA666" s="123"/>
      <c r="DB666" s="123"/>
      <c r="DC666" s="123"/>
      <c r="DD666" s="123"/>
      <c r="DE666" s="123"/>
      <c r="DF666" s="123"/>
      <c r="DG666" s="123"/>
      <c r="DH666" s="123"/>
      <c r="DI666" s="123"/>
      <c r="DJ666" s="123"/>
      <c r="DK666" s="123"/>
      <c r="DL666" s="123"/>
      <c r="DM666" s="123"/>
      <c r="DN666" s="123"/>
      <c r="DO666" s="123"/>
      <c r="DP666" s="123"/>
      <c r="DQ666" s="123"/>
      <c r="DR666" s="123"/>
      <c r="DS666" s="123"/>
      <c r="DT666" s="123"/>
      <c r="DU666" s="123"/>
      <c r="DV666" s="123"/>
      <c r="DW666" s="123"/>
      <c r="DX666" s="123"/>
      <c r="DY666" s="123"/>
      <c r="DZ666" s="123"/>
      <c r="EA666" s="123"/>
      <c r="EB666" s="123"/>
      <c r="EC666" s="123"/>
      <c r="ED666" s="123"/>
      <c r="EE666" s="123"/>
      <c r="EF666" s="123"/>
      <c r="EG666" s="123"/>
      <c r="EH666" s="123"/>
      <c r="EI666" s="123"/>
      <c r="EJ666" s="123"/>
      <c r="EK666" s="123"/>
      <c r="EL666" s="123"/>
      <c r="EM666" s="123"/>
      <c r="EN666" s="123"/>
      <c r="EO666" s="123"/>
      <c r="EP666" s="123"/>
      <c r="EQ666" s="123"/>
      <c r="ER666" s="123"/>
      <c r="ES666" s="123"/>
      <c r="ET666" s="123"/>
      <c r="EU666" s="123"/>
      <c r="EV666" s="123"/>
      <c r="EW666" s="123"/>
      <c r="EX666" s="123"/>
      <c r="EY666" s="123"/>
      <c r="EZ666" s="123"/>
      <c r="FA666" s="123"/>
      <c r="FB666" s="123"/>
      <c r="FC666" s="123"/>
      <c r="FD666" s="123"/>
      <c r="FE666" s="123"/>
      <c r="FF666" s="123"/>
      <c r="FG666" s="123"/>
      <c r="FH666" s="123"/>
      <c r="FI666" s="123"/>
      <c r="FJ666" s="123"/>
      <c r="FK666" s="123"/>
      <c r="FL666" s="123"/>
      <c r="FM666" s="123"/>
      <c r="FN666" s="123"/>
      <c r="FO666" s="123"/>
      <c r="FP666" s="123"/>
      <c r="FQ666" s="123"/>
      <c r="FR666" s="123"/>
      <c r="FS666" s="123"/>
      <c r="FT666" s="123"/>
      <c r="FU666" s="123"/>
      <c r="FV666" s="123"/>
      <c r="FW666" s="123"/>
      <c r="FX666" s="123"/>
      <c r="FY666" s="123"/>
      <c r="FZ666" s="123"/>
      <c r="GA666" s="123"/>
      <c r="GB666" s="123"/>
      <c r="GC666" s="123"/>
      <c r="GD666" s="123"/>
      <c r="GE666" s="123"/>
      <c r="GF666" s="123"/>
      <c r="GG666" s="123"/>
      <c r="GH666" s="123"/>
      <c r="GI666" s="123"/>
      <c r="GJ666" s="123"/>
      <c r="GK666" s="123"/>
      <c r="GL666" s="123"/>
      <c r="GM666" s="123"/>
      <c r="GN666" s="123"/>
      <c r="GO666" s="123"/>
      <c r="GP666" s="123"/>
      <c r="GQ666" s="123"/>
      <c r="GR666" s="123"/>
      <c r="GS666" s="123"/>
      <c r="GT666" s="123"/>
      <c r="GU666" s="123"/>
      <c r="GV666" s="123"/>
      <c r="GW666" s="123"/>
      <c r="GX666" s="123"/>
      <c r="GY666" s="123"/>
      <c r="GZ666" s="123"/>
      <c r="HA666" s="123"/>
      <c r="HB666" s="123"/>
      <c r="HC666" s="123"/>
      <c r="HD666" s="123"/>
      <c r="HE666" s="123"/>
      <c r="HF666" s="123"/>
      <c r="HG666" s="123"/>
      <c r="HH666" s="123"/>
      <c r="HI666" s="123"/>
      <c r="HJ666" s="123"/>
      <c r="HK666" s="123"/>
      <c r="HL666" s="123"/>
      <c r="HM666" s="123"/>
      <c r="HN666" s="123"/>
      <c r="HO666" s="123"/>
      <c r="HP666" s="123"/>
      <c r="HQ666" s="123"/>
      <c r="HR666" s="123"/>
      <c r="HS666" s="123"/>
      <c r="HT666" s="123"/>
      <c r="HU666" s="123"/>
      <c r="HV666" s="123"/>
      <c r="HW666" s="123"/>
      <c r="HX666" s="123"/>
      <c r="HY666" s="123"/>
      <c r="HZ666" s="123"/>
      <c r="IA666" s="123"/>
      <c r="IB666" s="123"/>
      <c r="IC666" s="123"/>
      <c r="ID666" s="123"/>
      <c r="IE666" s="123"/>
      <c r="IF666" s="123"/>
      <c r="IG666" s="123"/>
      <c r="IH666" s="123"/>
      <c r="II666" s="123"/>
      <c r="IJ666" s="123"/>
      <c r="IK666" s="123"/>
      <c r="IL666" s="123"/>
      <c r="IM666" s="123"/>
      <c r="IN666" s="123"/>
      <c r="IO666" s="123"/>
      <c r="IP666" s="123"/>
      <c r="IQ666" s="123"/>
      <c r="IR666" s="123"/>
      <c r="IS666" s="123"/>
      <c r="IT666" s="123"/>
      <c r="IU666" s="123"/>
    </row>
    <row r="667" spans="1:255" s="124" customFormat="1" ht="27.9" customHeight="1" thickBot="1">
      <c r="A667" s="128"/>
      <c r="B667" s="785"/>
      <c r="C667" s="181" t="s">
        <v>688</v>
      </c>
      <c r="D667" s="227"/>
      <c r="E667" s="210"/>
      <c r="F667" s="123"/>
      <c r="G667" s="123"/>
      <c r="H667" s="401"/>
      <c r="I667" s="123"/>
      <c r="J667" s="123"/>
      <c r="K667" s="123"/>
      <c r="L667" s="123"/>
      <c r="M667" s="123"/>
      <c r="N667" s="123"/>
      <c r="O667" s="123"/>
      <c r="P667" s="123"/>
      <c r="Q667" s="123"/>
      <c r="R667" s="123"/>
      <c r="S667" s="123"/>
      <c r="T667" s="123"/>
      <c r="U667" s="123"/>
      <c r="V667" s="123"/>
      <c r="W667" s="123"/>
      <c r="X667" s="123"/>
      <c r="Y667" s="123"/>
      <c r="Z667" s="123"/>
      <c r="AA667" s="123"/>
      <c r="AB667" s="123"/>
      <c r="AC667" s="123"/>
      <c r="AD667" s="123"/>
      <c r="AE667" s="123"/>
      <c r="AF667" s="123"/>
      <c r="AG667" s="123"/>
      <c r="AH667" s="123"/>
      <c r="AI667" s="123"/>
      <c r="AJ667" s="123"/>
      <c r="AK667" s="123"/>
      <c r="AL667" s="123"/>
      <c r="AM667" s="123"/>
      <c r="AN667" s="123"/>
      <c r="AO667" s="123"/>
      <c r="AP667" s="123"/>
      <c r="AQ667" s="123"/>
      <c r="AR667" s="123"/>
      <c r="AS667" s="123"/>
      <c r="AT667" s="123"/>
      <c r="AU667" s="123"/>
      <c r="AV667" s="123"/>
      <c r="AW667" s="123"/>
      <c r="AX667" s="123"/>
      <c r="AY667" s="123"/>
      <c r="AZ667" s="123"/>
      <c r="BA667" s="123"/>
      <c r="BB667" s="123"/>
      <c r="BC667" s="123"/>
      <c r="BD667" s="123"/>
      <c r="BE667" s="123"/>
      <c r="BF667" s="123"/>
      <c r="BG667" s="123"/>
      <c r="BH667" s="123"/>
      <c r="BI667" s="123"/>
      <c r="BJ667" s="123"/>
      <c r="BK667" s="123"/>
      <c r="BL667" s="123"/>
      <c r="BM667" s="123"/>
      <c r="BN667" s="123"/>
      <c r="BO667" s="123"/>
      <c r="BP667" s="123"/>
      <c r="BQ667" s="123"/>
      <c r="BR667" s="123"/>
      <c r="BS667" s="123"/>
      <c r="BT667" s="123"/>
      <c r="BU667" s="123"/>
      <c r="BV667" s="123"/>
      <c r="BW667" s="123"/>
      <c r="BX667" s="123"/>
      <c r="BY667" s="123"/>
      <c r="BZ667" s="123"/>
      <c r="CA667" s="123"/>
      <c r="CB667" s="123"/>
      <c r="CC667" s="123"/>
      <c r="CD667" s="123"/>
      <c r="CE667" s="123"/>
      <c r="CF667" s="123"/>
      <c r="CG667" s="123"/>
      <c r="CH667" s="123"/>
      <c r="CI667" s="123"/>
      <c r="CJ667" s="123"/>
      <c r="CK667" s="123"/>
      <c r="CL667" s="123"/>
      <c r="CM667" s="123"/>
      <c r="CN667" s="123"/>
      <c r="CO667" s="123"/>
      <c r="CP667" s="123"/>
      <c r="CQ667" s="123"/>
      <c r="CR667" s="123"/>
      <c r="CS667" s="123"/>
      <c r="CT667" s="123"/>
      <c r="CU667" s="123"/>
      <c r="CV667" s="123"/>
      <c r="CW667" s="123"/>
      <c r="CX667" s="123"/>
      <c r="CY667" s="123"/>
      <c r="CZ667" s="123"/>
      <c r="DA667" s="123"/>
      <c r="DB667" s="123"/>
      <c r="DC667" s="123"/>
      <c r="DD667" s="123"/>
      <c r="DE667" s="123"/>
      <c r="DF667" s="123"/>
      <c r="DG667" s="123"/>
      <c r="DH667" s="123"/>
      <c r="DI667" s="123"/>
      <c r="DJ667" s="123"/>
      <c r="DK667" s="123"/>
      <c r="DL667" s="123"/>
      <c r="DM667" s="123"/>
      <c r="DN667" s="123"/>
      <c r="DO667" s="123"/>
      <c r="DP667" s="123"/>
      <c r="DQ667" s="123"/>
      <c r="DR667" s="123"/>
      <c r="DS667" s="123"/>
      <c r="DT667" s="123"/>
      <c r="DU667" s="123"/>
      <c r="DV667" s="123"/>
      <c r="DW667" s="123"/>
      <c r="DX667" s="123"/>
      <c r="DY667" s="123"/>
      <c r="DZ667" s="123"/>
      <c r="EA667" s="123"/>
      <c r="EB667" s="123"/>
      <c r="EC667" s="123"/>
      <c r="ED667" s="123"/>
      <c r="EE667" s="123"/>
      <c r="EF667" s="123"/>
      <c r="EG667" s="123"/>
      <c r="EH667" s="123"/>
      <c r="EI667" s="123"/>
      <c r="EJ667" s="123"/>
      <c r="EK667" s="123"/>
      <c r="EL667" s="123"/>
      <c r="EM667" s="123"/>
      <c r="EN667" s="123"/>
      <c r="EO667" s="123"/>
      <c r="EP667" s="123"/>
      <c r="EQ667" s="123"/>
      <c r="ER667" s="123"/>
      <c r="ES667" s="123"/>
      <c r="ET667" s="123"/>
      <c r="EU667" s="123"/>
      <c r="EV667" s="123"/>
      <c r="EW667" s="123"/>
      <c r="EX667" s="123"/>
      <c r="EY667" s="123"/>
      <c r="EZ667" s="123"/>
      <c r="FA667" s="123"/>
      <c r="FB667" s="123"/>
      <c r="FC667" s="123"/>
      <c r="FD667" s="123"/>
      <c r="FE667" s="123"/>
      <c r="FF667" s="123"/>
      <c r="FG667" s="123"/>
      <c r="FH667" s="123"/>
      <c r="FI667" s="123"/>
      <c r="FJ667" s="123"/>
      <c r="FK667" s="123"/>
      <c r="FL667" s="123"/>
      <c r="FM667" s="123"/>
      <c r="FN667" s="123"/>
      <c r="FO667" s="123"/>
      <c r="FP667" s="123"/>
      <c r="FQ667" s="123"/>
      <c r="FR667" s="123"/>
      <c r="FS667" s="123"/>
      <c r="FT667" s="123"/>
      <c r="FU667" s="123"/>
      <c r="FV667" s="123"/>
      <c r="FW667" s="123"/>
      <c r="FX667" s="123"/>
      <c r="FY667" s="123"/>
      <c r="FZ667" s="123"/>
      <c r="GA667" s="123"/>
      <c r="GB667" s="123"/>
      <c r="GC667" s="123"/>
      <c r="GD667" s="123"/>
      <c r="GE667" s="123"/>
      <c r="GF667" s="123"/>
      <c r="GG667" s="123"/>
      <c r="GH667" s="123"/>
      <c r="GI667" s="123"/>
      <c r="GJ667" s="123"/>
      <c r="GK667" s="123"/>
      <c r="GL667" s="123"/>
      <c r="GM667" s="123"/>
      <c r="GN667" s="123"/>
      <c r="GO667" s="123"/>
      <c r="GP667" s="123"/>
      <c r="GQ667" s="123"/>
      <c r="GR667" s="123"/>
      <c r="GS667" s="123"/>
      <c r="GT667" s="123"/>
      <c r="GU667" s="123"/>
      <c r="GV667" s="123"/>
      <c r="GW667" s="123"/>
      <c r="GX667" s="123"/>
      <c r="GY667" s="123"/>
      <c r="GZ667" s="123"/>
      <c r="HA667" s="123"/>
      <c r="HB667" s="123"/>
      <c r="HC667" s="123"/>
      <c r="HD667" s="123"/>
      <c r="HE667" s="123"/>
      <c r="HF667" s="123"/>
      <c r="HG667" s="123"/>
      <c r="HH667" s="123"/>
      <c r="HI667" s="123"/>
      <c r="HJ667" s="123"/>
      <c r="HK667" s="123"/>
      <c r="HL667" s="123"/>
      <c r="HM667" s="123"/>
      <c r="HN667" s="123"/>
      <c r="HO667" s="123"/>
      <c r="HP667" s="123"/>
      <c r="HQ667" s="123"/>
      <c r="HR667" s="123"/>
      <c r="HS667" s="123"/>
      <c r="HT667" s="123"/>
      <c r="HU667" s="123"/>
      <c r="HV667" s="123"/>
      <c r="HW667" s="123"/>
      <c r="HX667" s="123"/>
      <c r="HY667" s="123"/>
      <c r="HZ667" s="123"/>
      <c r="IA667" s="123"/>
      <c r="IB667" s="123"/>
      <c r="IC667" s="123"/>
      <c r="ID667" s="123"/>
      <c r="IE667" s="123"/>
      <c r="IF667" s="123"/>
      <c r="IG667" s="123"/>
      <c r="IH667" s="123"/>
      <c r="II667" s="123"/>
      <c r="IJ667" s="123"/>
      <c r="IK667" s="123"/>
      <c r="IL667" s="123"/>
      <c r="IM667" s="123"/>
      <c r="IN667" s="123"/>
      <c r="IO667" s="123"/>
      <c r="IP667" s="123"/>
      <c r="IQ667" s="123"/>
      <c r="IR667" s="123"/>
      <c r="IS667" s="123"/>
      <c r="IT667" s="123"/>
      <c r="IU667" s="123"/>
    </row>
    <row r="668" spans="1:255" s="124" customFormat="1" ht="27.9" customHeight="1" thickBot="1">
      <c r="A668" s="122"/>
      <c r="B668" s="785"/>
      <c r="C668" s="182" t="s">
        <v>334</v>
      </c>
      <c r="D668" s="146"/>
      <c r="E668" s="205">
        <f>SUM(E662:E667)</f>
        <v>0</v>
      </c>
      <c r="F668" s="123"/>
      <c r="G668" s="123"/>
      <c r="H668" s="401"/>
      <c r="I668" s="425">
        <f>SUM($E662:$E667)</f>
        <v>0</v>
      </c>
      <c r="J668" s="123"/>
      <c r="K668" s="123"/>
      <c r="L668" s="123"/>
      <c r="M668" s="123"/>
      <c r="N668" s="123"/>
      <c r="O668" s="123"/>
      <c r="P668" s="123"/>
      <c r="Q668" s="123"/>
      <c r="R668" s="123"/>
      <c r="S668" s="123"/>
      <c r="T668" s="123"/>
      <c r="U668" s="123"/>
      <c r="V668" s="123"/>
      <c r="W668" s="123"/>
      <c r="X668" s="123"/>
      <c r="Y668" s="123"/>
      <c r="Z668" s="123"/>
      <c r="AA668" s="123"/>
      <c r="AB668" s="123"/>
      <c r="AC668" s="123"/>
      <c r="AD668" s="123"/>
      <c r="AE668" s="123"/>
      <c r="AF668" s="123"/>
      <c r="AG668" s="123"/>
      <c r="AH668" s="123"/>
      <c r="AI668" s="123"/>
      <c r="AJ668" s="123"/>
      <c r="AK668" s="123"/>
      <c r="AL668" s="123"/>
      <c r="AM668" s="123"/>
      <c r="AN668" s="123"/>
      <c r="AO668" s="123"/>
      <c r="AP668" s="123"/>
      <c r="AQ668" s="123"/>
      <c r="AR668" s="123"/>
      <c r="AS668" s="123"/>
      <c r="AT668" s="123"/>
      <c r="AU668" s="123"/>
      <c r="AV668" s="123"/>
      <c r="AW668" s="123"/>
      <c r="AX668" s="123"/>
      <c r="AY668" s="123"/>
      <c r="AZ668" s="123"/>
      <c r="BA668" s="123"/>
      <c r="BB668" s="123"/>
      <c r="BC668" s="123"/>
      <c r="BD668" s="123"/>
      <c r="BE668" s="123"/>
      <c r="BF668" s="123"/>
      <c r="BG668" s="123"/>
      <c r="BH668" s="123"/>
      <c r="BI668" s="123"/>
      <c r="BJ668" s="123"/>
      <c r="BK668" s="123"/>
      <c r="BL668" s="123"/>
      <c r="BM668" s="123"/>
      <c r="BN668" s="123"/>
      <c r="BO668" s="123"/>
      <c r="BP668" s="123"/>
      <c r="BQ668" s="123"/>
      <c r="BR668" s="123"/>
      <c r="BS668" s="123"/>
      <c r="BT668" s="123"/>
      <c r="BU668" s="123"/>
      <c r="BV668" s="123"/>
      <c r="BW668" s="123"/>
      <c r="BX668" s="123"/>
      <c r="BY668" s="123"/>
      <c r="BZ668" s="123"/>
      <c r="CA668" s="123"/>
      <c r="CB668" s="123"/>
      <c r="CC668" s="123"/>
      <c r="CD668" s="123"/>
      <c r="CE668" s="123"/>
      <c r="CF668" s="123"/>
      <c r="CG668" s="123"/>
      <c r="CH668" s="123"/>
      <c r="CI668" s="123"/>
      <c r="CJ668" s="123"/>
      <c r="CK668" s="123"/>
      <c r="CL668" s="123"/>
      <c r="CM668" s="123"/>
      <c r="CN668" s="123"/>
      <c r="CO668" s="123"/>
      <c r="CP668" s="123"/>
      <c r="CQ668" s="123"/>
      <c r="CR668" s="123"/>
      <c r="CS668" s="123"/>
      <c r="CT668" s="123"/>
      <c r="CU668" s="123"/>
      <c r="CV668" s="123"/>
      <c r="CW668" s="123"/>
      <c r="CX668" s="123"/>
      <c r="CY668" s="123"/>
      <c r="CZ668" s="123"/>
      <c r="DA668" s="123"/>
      <c r="DB668" s="123"/>
      <c r="DC668" s="123"/>
      <c r="DD668" s="123"/>
      <c r="DE668" s="123"/>
      <c r="DF668" s="123"/>
      <c r="DG668" s="123"/>
      <c r="DH668" s="123"/>
      <c r="DI668" s="123"/>
      <c r="DJ668" s="123"/>
      <c r="DK668" s="123"/>
      <c r="DL668" s="123"/>
      <c r="DM668" s="123"/>
      <c r="DN668" s="123"/>
      <c r="DO668" s="123"/>
      <c r="DP668" s="123"/>
      <c r="DQ668" s="123"/>
      <c r="DR668" s="123"/>
      <c r="DS668" s="123"/>
      <c r="DT668" s="123"/>
      <c r="DU668" s="123"/>
      <c r="DV668" s="123"/>
      <c r="DW668" s="123"/>
      <c r="DX668" s="123"/>
      <c r="DY668" s="123"/>
      <c r="DZ668" s="123"/>
      <c r="EA668" s="123"/>
      <c r="EB668" s="123"/>
      <c r="EC668" s="123"/>
      <c r="ED668" s="123"/>
      <c r="EE668" s="123"/>
      <c r="EF668" s="123"/>
      <c r="EG668" s="123"/>
      <c r="EH668" s="123"/>
      <c r="EI668" s="123"/>
      <c r="EJ668" s="123"/>
      <c r="EK668" s="123"/>
      <c r="EL668" s="123"/>
      <c r="EM668" s="123"/>
      <c r="EN668" s="123"/>
      <c r="EO668" s="123"/>
      <c r="EP668" s="123"/>
      <c r="EQ668" s="123"/>
      <c r="ER668" s="123"/>
      <c r="ES668" s="123"/>
      <c r="ET668" s="123"/>
      <c r="EU668" s="123"/>
      <c r="EV668" s="123"/>
      <c r="EW668" s="123"/>
      <c r="EX668" s="123"/>
      <c r="EY668" s="123"/>
      <c r="EZ668" s="123"/>
      <c r="FA668" s="123"/>
      <c r="FB668" s="123"/>
      <c r="FC668" s="123"/>
      <c r="FD668" s="123"/>
      <c r="FE668" s="123"/>
      <c r="FF668" s="123"/>
      <c r="FG668" s="123"/>
      <c r="FH668" s="123"/>
      <c r="FI668" s="123"/>
      <c r="FJ668" s="123"/>
      <c r="FK668" s="123"/>
      <c r="FL668" s="123"/>
      <c r="FM668" s="123"/>
      <c r="FN668" s="123"/>
      <c r="FO668" s="123"/>
      <c r="FP668" s="123"/>
      <c r="FQ668" s="123"/>
      <c r="FR668" s="123"/>
      <c r="FS668" s="123"/>
      <c r="FT668" s="123"/>
      <c r="FU668" s="123"/>
      <c r="FV668" s="123"/>
      <c r="FW668" s="123"/>
      <c r="FX668" s="123"/>
      <c r="FY668" s="123"/>
      <c r="FZ668" s="123"/>
      <c r="GA668" s="123"/>
      <c r="GB668" s="123"/>
      <c r="GC668" s="123"/>
      <c r="GD668" s="123"/>
      <c r="GE668" s="123"/>
      <c r="GF668" s="123"/>
      <c r="GG668" s="123"/>
      <c r="GH668" s="123"/>
      <c r="GI668" s="123"/>
      <c r="GJ668" s="123"/>
      <c r="GK668" s="123"/>
      <c r="GL668" s="123"/>
      <c r="GM668" s="123"/>
      <c r="GN668" s="123"/>
      <c r="GO668" s="123"/>
      <c r="GP668" s="123"/>
      <c r="GQ668" s="123"/>
      <c r="GR668" s="123"/>
      <c r="GS668" s="123"/>
      <c r="GT668" s="123"/>
      <c r="GU668" s="123"/>
      <c r="GV668" s="123"/>
      <c r="GW668" s="123"/>
      <c r="GX668" s="123"/>
      <c r="GY668" s="123"/>
      <c r="GZ668" s="123"/>
      <c r="HA668" s="123"/>
      <c r="HB668" s="123"/>
      <c r="HC668" s="123"/>
      <c r="HD668" s="123"/>
      <c r="HE668" s="123"/>
      <c r="HF668" s="123"/>
      <c r="HG668" s="123"/>
      <c r="HH668" s="123"/>
      <c r="HI668" s="123"/>
      <c r="HJ668" s="123"/>
      <c r="HK668" s="123"/>
      <c r="HL668" s="123"/>
      <c r="HM668" s="123"/>
      <c r="HN668" s="123"/>
      <c r="HO668" s="123"/>
      <c r="HP668" s="123"/>
      <c r="HQ668" s="123"/>
      <c r="HR668" s="123"/>
      <c r="HS668" s="123"/>
      <c r="HT668" s="123"/>
      <c r="HU668" s="123"/>
      <c r="HV668" s="123"/>
      <c r="HW668" s="123"/>
      <c r="HX668" s="123"/>
      <c r="HY668" s="123"/>
      <c r="HZ668" s="123"/>
      <c r="IA668" s="123"/>
      <c r="IB668" s="123"/>
      <c r="IC668" s="123"/>
      <c r="ID668" s="123"/>
      <c r="IE668" s="123"/>
      <c r="IF668" s="123"/>
      <c r="IG668" s="123"/>
      <c r="IH668" s="123"/>
      <c r="II668" s="123"/>
      <c r="IJ668" s="123"/>
      <c r="IK668" s="123"/>
      <c r="IL668" s="123"/>
      <c r="IM668" s="123"/>
      <c r="IN668" s="123"/>
      <c r="IO668" s="123"/>
      <c r="IP668" s="123"/>
      <c r="IQ668" s="123"/>
      <c r="IR668" s="123"/>
      <c r="IS668" s="123"/>
      <c r="IT668" s="123"/>
      <c r="IU668" s="123"/>
    </row>
    <row r="669" spans="1:255" ht="18.75" customHeight="1">
      <c r="A669" s="91"/>
      <c r="B669" s="185"/>
      <c r="C669" s="186"/>
      <c r="D669" s="156"/>
      <c r="E669" s="187"/>
      <c r="F669" s="119"/>
    </row>
    <row r="670" spans="1:255" s="124" customFormat="1" ht="27.9" customHeight="1">
      <c r="A670" s="122"/>
      <c r="B670" s="785" t="s">
        <v>1745</v>
      </c>
      <c r="C670" s="224" t="s">
        <v>678</v>
      </c>
      <c r="D670" s="227"/>
      <c r="E670" s="212"/>
      <c r="F670" s="123"/>
      <c r="G670" s="123"/>
      <c r="H670" s="401"/>
      <c r="I670" s="123"/>
      <c r="J670" s="123"/>
      <c r="K670" s="123"/>
      <c r="L670" s="123"/>
      <c r="M670" s="123"/>
      <c r="N670" s="123"/>
      <c r="O670" s="123"/>
      <c r="P670" s="123"/>
      <c r="Q670" s="123"/>
      <c r="R670" s="123"/>
      <c r="S670" s="123"/>
      <c r="T670" s="123"/>
      <c r="U670" s="123"/>
      <c r="V670" s="123"/>
      <c r="W670" s="123"/>
      <c r="X670" s="123"/>
      <c r="Y670" s="123"/>
      <c r="Z670" s="123"/>
      <c r="AA670" s="123"/>
      <c r="AB670" s="123"/>
      <c r="AC670" s="123"/>
      <c r="AD670" s="123"/>
      <c r="AE670" s="123"/>
      <c r="AF670" s="123"/>
      <c r="AG670" s="123"/>
      <c r="AH670" s="123"/>
      <c r="AI670" s="123"/>
      <c r="AJ670" s="123"/>
      <c r="AK670" s="123"/>
      <c r="AL670" s="123"/>
      <c r="AM670" s="123"/>
      <c r="AN670" s="123"/>
      <c r="AO670" s="123"/>
      <c r="AP670" s="123"/>
      <c r="AQ670" s="123"/>
      <c r="AR670" s="123"/>
      <c r="AS670" s="123"/>
      <c r="AT670" s="123"/>
      <c r="AU670" s="123"/>
      <c r="AV670" s="123"/>
      <c r="AW670" s="123"/>
      <c r="AX670" s="123"/>
      <c r="AY670" s="123"/>
      <c r="AZ670" s="123"/>
      <c r="BA670" s="123"/>
      <c r="BB670" s="123"/>
      <c r="BC670" s="123"/>
      <c r="BD670" s="123"/>
      <c r="BE670" s="123"/>
      <c r="BF670" s="123"/>
      <c r="BG670" s="123"/>
      <c r="BH670" s="123"/>
      <c r="BI670" s="123"/>
      <c r="BJ670" s="123"/>
      <c r="BK670" s="123"/>
      <c r="BL670" s="123"/>
      <c r="BM670" s="123"/>
      <c r="BN670" s="123"/>
      <c r="BO670" s="123"/>
      <c r="BP670" s="123"/>
      <c r="BQ670" s="123"/>
      <c r="BR670" s="123"/>
      <c r="BS670" s="123"/>
      <c r="BT670" s="123"/>
      <c r="BU670" s="123"/>
      <c r="BV670" s="123"/>
      <c r="BW670" s="123"/>
      <c r="BX670" s="123"/>
      <c r="BY670" s="123"/>
      <c r="BZ670" s="123"/>
      <c r="CA670" s="123"/>
      <c r="CB670" s="123"/>
      <c r="CC670" s="123"/>
      <c r="CD670" s="123"/>
      <c r="CE670" s="123"/>
      <c r="CF670" s="123"/>
      <c r="CG670" s="123"/>
      <c r="CH670" s="123"/>
      <c r="CI670" s="123"/>
      <c r="CJ670" s="123"/>
      <c r="CK670" s="123"/>
      <c r="CL670" s="123"/>
      <c r="CM670" s="123"/>
      <c r="CN670" s="123"/>
      <c r="CO670" s="123"/>
      <c r="CP670" s="123"/>
      <c r="CQ670" s="123"/>
      <c r="CR670" s="123"/>
      <c r="CS670" s="123"/>
      <c r="CT670" s="123"/>
      <c r="CU670" s="123"/>
      <c r="CV670" s="123"/>
      <c r="CW670" s="123"/>
      <c r="CX670" s="123"/>
      <c r="CY670" s="123"/>
      <c r="CZ670" s="123"/>
      <c r="DA670" s="123"/>
      <c r="DB670" s="123"/>
      <c r="DC670" s="123"/>
      <c r="DD670" s="123"/>
      <c r="DE670" s="123"/>
      <c r="DF670" s="123"/>
      <c r="DG670" s="123"/>
      <c r="DH670" s="123"/>
      <c r="DI670" s="123"/>
      <c r="DJ670" s="123"/>
      <c r="DK670" s="123"/>
      <c r="DL670" s="123"/>
      <c r="DM670" s="123"/>
      <c r="DN670" s="123"/>
      <c r="DO670" s="123"/>
      <c r="DP670" s="123"/>
      <c r="DQ670" s="123"/>
      <c r="DR670" s="123"/>
      <c r="DS670" s="123"/>
      <c r="DT670" s="123"/>
      <c r="DU670" s="123"/>
      <c r="DV670" s="123"/>
      <c r="DW670" s="123"/>
      <c r="DX670" s="123"/>
      <c r="DY670" s="123"/>
      <c r="DZ670" s="123"/>
      <c r="EA670" s="123"/>
      <c r="EB670" s="123"/>
      <c r="EC670" s="123"/>
      <c r="ED670" s="123"/>
      <c r="EE670" s="123"/>
      <c r="EF670" s="123"/>
      <c r="EG670" s="123"/>
      <c r="EH670" s="123"/>
      <c r="EI670" s="123"/>
      <c r="EJ670" s="123"/>
      <c r="EK670" s="123"/>
      <c r="EL670" s="123"/>
      <c r="EM670" s="123"/>
      <c r="EN670" s="123"/>
      <c r="EO670" s="123"/>
      <c r="EP670" s="123"/>
      <c r="EQ670" s="123"/>
      <c r="ER670" s="123"/>
      <c r="ES670" s="123"/>
      <c r="ET670" s="123"/>
      <c r="EU670" s="123"/>
      <c r="EV670" s="123"/>
      <c r="EW670" s="123"/>
      <c r="EX670" s="123"/>
      <c r="EY670" s="123"/>
      <c r="EZ670" s="123"/>
      <c r="FA670" s="123"/>
      <c r="FB670" s="123"/>
      <c r="FC670" s="123"/>
      <c r="FD670" s="123"/>
      <c r="FE670" s="123"/>
      <c r="FF670" s="123"/>
      <c r="FG670" s="123"/>
      <c r="FH670" s="123"/>
      <c r="FI670" s="123"/>
      <c r="FJ670" s="123"/>
      <c r="FK670" s="123"/>
      <c r="FL670" s="123"/>
      <c r="FM670" s="123"/>
      <c r="FN670" s="123"/>
      <c r="FO670" s="123"/>
      <c r="FP670" s="123"/>
      <c r="FQ670" s="123"/>
      <c r="FR670" s="123"/>
      <c r="FS670" s="123"/>
      <c r="FT670" s="123"/>
      <c r="FU670" s="123"/>
      <c r="FV670" s="123"/>
      <c r="FW670" s="123"/>
      <c r="FX670" s="123"/>
      <c r="FY670" s="123"/>
      <c r="FZ670" s="123"/>
      <c r="GA670" s="123"/>
      <c r="GB670" s="123"/>
      <c r="GC670" s="123"/>
      <c r="GD670" s="123"/>
      <c r="GE670" s="123"/>
      <c r="GF670" s="123"/>
      <c r="GG670" s="123"/>
      <c r="GH670" s="123"/>
      <c r="GI670" s="123"/>
      <c r="GJ670" s="123"/>
      <c r="GK670" s="123"/>
      <c r="GL670" s="123"/>
      <c r="GM670" s="123"/>
      <c r="GN670" s="123"/>
      <c r="GO670" s="123"/>
      <c r="GP670" s="123"/>
      <c r="GQ670" s="123"/>
      <c r="GR670" s="123"/>
      <c r="GS670" s="123"/>
      <c r="GT670" s="123"/>
      <c r="GU670" s="123"/>
      <c r="GV670" s="123"/>
      <c r="GW670" s="123"/>
      <c r="GX670" s="123"/>
      <c r="GY670" s="123"/>
      <c r="GZ670" s="123"/>
      <c r="HA670" s="123"/>
      <c r="HB670" s="123"/>
      <c r="HC670" s="123"/>
      <c r="HD670" s="123"/>
      <c r="HE670" s="123"/>
      <c r="HF670" s="123"/>
      <c r="HG670" s="123"/>
      <c r="HH670" s="123"/>
      <c r="HI670" s="123"/>
      <c r="HJ670" s="123"/>
      <c r="HK670" s="123"/>
      <c r="HL670" s="123"/>
      <c r="HM670" s="123"/>
      <c r="HN670" s="123"/>
      <c r="HO670" s="123"/>
      <c r="HP670" s="123"/>
      <c r="HQ670" s="123"/>
      <c r="HR670" s="123"/>
      <c r="HS670" s="123"/>
      <c r="HT670" s="123"/>
      <c r="HU670" s="123"/>
      <c r="HV670" s="123"/>
      <c r="HW670" s="123"/>
      <c r="HX670" s="123"/>
      <c r="HY670" s="123"/>
      <c r="HZ670" s="123"/>
      <c r="IA670" s="123"/>
      <c r="IB670" s="123"/>
      <c r="IC670" s="123"/>
      <c r="ID670" s="123"/>
      <c r="IE670" s="123"/>
      <c r="IF670" s="123"/>
      <c r="IG670" s="123"/>
      <c r="IH670" s="123"/>
      <c r="II670" s="123"/>
      <c r="IJ670" s="123"/>
      <c r="IK670" s="123"/>
      <c r="IL670" s="123"/>
      <c r="IM670" s="123"/>
      <c r="IN670" s="123"/>
      <c r="IO670" s="123"/>
      <c r="IP670" s="123"/>
      <c r="IQ670" s="123"/>
      <c r="IR670" s="123"/>
      <c r="IS670" s="123"/>
      <c r="IT670" s="123"/>
      <c r="IU670" s="123"/>
    </row>
    <row r="671" spans="1:255" s="124" customFormat="1" ht="27.9" customHeight="1">
      <c r="A671" s="122"/>
      <c r="B671" s="785"/>
      <c r="C671" s="224" t="s">
        <v>679</v>
      </c>
      <c r="D671" s="227"/>
      <c r="E671" s="212"/>
      <c r="F671" s="123"/>
      <c r="G671" s="123"/>
      <c r="H671" s="401"/>
      <c r="I671" s="123"/>
      <c r="J671" s="123"/>
      <c r="K671" s="123"/>
      <c r="L671" s="123"/>
      <c r="M671" s="123"/>
      <c r="N671" s="123"/>
      <c r="O671" s="123"/>
      <c r="P671" s="123"/>
      <c r="Q671" s="123"/>
      <c r="R671" s="123"/>
      <c r="S671" s="123"/>
      <c r="T671" s="123"/>
      <c r="U671" s="123"/>
      <c r="V671" s="123"/>
      <c r="W671" s="123"/>
      <c r="X671" s="123"/>
      <c r="Y671" s="123"/>
      <c r="Z671" s="123"/>
      <c r="AA671" s="123"/>
      <c r="AB671" s="123"/>
      <c r="AC671" s="123"/>
      <c r="AD671" s="123"/>
      <c r="AE671" s="123"/>
      <c r="AF671" s="123"/>
      <c r="AG671" s="123"/>
      <c r="AH671" s="123"/>
      <c r="AI671" s="123"/>
      <c r="AJ671" s="123"/>
      <c r="AK671" s="123"/>
      <c r="AL671" s="123"/>
      <c r="AM671" s="123"/>
      <c r="AN671" s="123"/>
      <c r="AO671" s="123"/>
      <c r="AP671" s="123"/>
      <c r="AQ671" s="123"/>
      <c r="AR671" s="123"/>
      <c r="AS671" s="123"/>
      <c r="AT671" s="123"/>
      <c r="AU671" s="123"/>
      <c r="AV671" s="123"/>
      <c r="AW671" s="123"/>
      <c r="AX671" s="123"/>
      <c r="AY671" s="123"/>
      <c r="AZ671" s="123"/>
      <c r="BA671" s="123"/>
      <c r="BB671" s="123"/>
      <c r="BC671" s="123"/>
      <c r="BD671" s="123"/>
      <c r="BE671" s="123"/>
      <c r="BF671" s="123"/>
      <c r="BG671" s="123"/>
      <c r="BH671" s="123"/>
      <c r="BI671" s="123"/>
      <c r="BJ671" s="123"/>
      <c r="BK671" s="123"/>
      <c r="BL671" s="123"/>
      <c r="BM671" s="123"/>
      <c r="BN671" s="123"/>
      <c r="BO671" s="123"/>
      <c r="BP671" s="123"/>
      <c r="BQ671" s="123"/>
      <c r="BR671" s="123"/>
      <c r="BS671" s="123"/>
      <c r="BT671" s="123"/>
      <c r="BU671" s="123"/>
      <c r="BV671" s="123"/>
      <c r="BW671" s="123"/>
      <c r="BX671" s="123"/>
      <c r="BY671" s="123"/>
      <c r="BZ671" s="123"/>
      <c r="CA671" s="123"/>
      <c r="CB671" s="123"/>
      <c r="CC671" s="123"/>
      <c r="CD671" s="123"/>
      <c r="CE671" s="123"/>
      <c r="CF671" s="123"/>
      <c r="CG671" s="123"/>
      <c r="CH671" s="123"/>
      <c r="CI671" s="123"/>
      <c r="CJ671" s="123"/>
      <c r="CK671" s="123"/>
      <c r="CL671" s="123"/>
      <c r="CM671" s="123"/>
      <c r="CN671" s="123"/>
      <c r="CO671" s="123"/>
      <c r="CP671" s="123"/>
      <c r="CQ671" s="123"/>
      <c r="CR671" s="123"/>
      <c r="CS671" s="123"/>
      <c r="CT671" s="123"/>
      <c r="CU671" s="123"/>
      <c r="CV671" s="123"/>
      <c r="CW671" s="123"/>
      <c r="CX671" s="123"/>
      <c r="CY671" s="123"/>
      <c r="CZ671" s="123"/>
      <c r="DA671" s="123"/>
      <c r="DB671" s="123"/>
      <c r="DC671" s="123"/>
      <c r="DD671" s="123"/>
      <c r="DE671" s="123"/>
      <c r="DF671" s="123"/>
      <c r="DG671" s="123"/>
      <c r="DH671" s="123"/>
      <c r="DI671" s="123"/>
      <c r="DJ671" s="123"/>
      <c r="DK671" s="123"/>
      <c r="DL671" s="123"/>
      <c r="DM671" s="123"/>
      <c r="DN671" s="123"/>
      <c r="DO671" s="123"/>
      <c r="DP671" s="123"/>
      <c r="DQ671" s="123"/>
      <c r="DR671" s="123"/>
      <c r="DS671" s="123"/>
      <c r="DT671" s="123"/>
      <c r="DU671" s="123"/>
      <c r="DV671" s="123"/>
      <c r="DW671" s="123"/>
      <c r="DX671" s="123"/>
      <c r="DY671" s="123"/>
      <c r="DZ671" s="123"/>
      <c r="EA671" s="123"/>
      <c r="EB671" s="123"/>
      <c r="EC671" s="123"/>
      <c r="ED671" s="123"/>
      <c r="EE671" s="123"/>
      <c r="EF671" s="123"/>
      <c r="EG671" s="123"/>
      <c r="EH671" s="123"/>
      <c r="EI671" s="123"/>
      <c r="EJ671" s="123"/>
      <c r="EK671" s="123"/>
      <c r="EL671" s="123"/>
      <c r="EM671" s="123"/>
      <c r="EN671" s="123"/>
      <c r="EO671" s="123"/>
      <c r="EP671" s="123"/>
      <c r="EQ671" s="123"/>
      <c r="ER671" s="123"/>
      <c r="ES671" s="123"/>
      <c r="ET671" s="123"/>
      <c r="EU671" s="123"/>
      <c r="EV671" s="123"/>
      <c r="EW671" s="123"/>
      <c r="EX671" s="123"/>
      <c r="EY671" s="123"/>
      <c r="EZ671" s="123"/>
      <c r="FA671" s="123"/>
      <c r="FB671" s="123"/>
      <c r="FC671" s="123"/>
      <c r="FD671" s="123"/>
      <c r="FE671" s="123"/>
      <c r="FF671" s="123"/>
      <c r="FG671" s="123"/>
      <c r="FH671" s="123"/>
      <c r="FI671" s="123"/>
      <c r="FJ671" s="123"/>
      <c r="FK671" s="123"/>
      <c r="FL671" s="123"/>
      <c r="FM671" s="123"/>
      <c r="FN671" s="123"/>
      <c r="FO671" s="123"/>
      <c r="FP671" s="123"/>
      <c r="FQ671" s="123"/>
      <c r="FR671" s="123"/>
      <c r="FS671" s="123"/>
      <c r="FT671" s="123"/>
      <c r="FU671" s="123"/>
      <c r="FV671" s="123"/>
      <c r="FW671" s="123"/>
      <c r="FX671" s="123"/>
      <c r="FY671" s="123"/>
      <c r="FZ671" s="123"/>
      <c r="GA671" s="123"/>
      <c r="GB671" s="123"/>
      <c r="GC671" s="123"/>
      <c r="GD671" s="123"/>
      <c r="GE671" s="123"/>
      <c r="GF671" s="123"/>
      <c r="GG671" s="123"/>
      <c r="GH671" s="123"/>
      <c r="GI671" s="123"/>
      <c r="GJ671" s="123"/>
      <c r="GK671" s="123"/>
      <c r="GL671" s="123"/>
      <c r="GM671" s="123"/>
      <c r="GN671" s="123"/>
      <c r="GO671" s="123"/>
      <c r="GP671" s="123"/>
      <c r="GQ671" s="123"/>
      <c r="GR671" s="123"/>
      <c r="GS671" s="123"/>
      <c r="GT671" s="123"/>
      <c r="GU671" s="123"/>
      <c r="GV671" s="123"/>
      <c r="GW671" s="123"/>
      <c r="GX671" s="123"/>
      <c r="GY671" s="123"/>
      <c r="GZ671" s="123"/>
      <c r="HA671" s="123"/>
      <c r="HB671" s="123"/>
      <c r="HC671" s="123"/>
      <c r="HD671" s="123"/>
      <c r="HE671" s="123"/>
      <c r="HF671" s="123"/>
      <c r="HG671" s="123"/>
      <c r="HH671" s="123"/>
      <c r="HI671" s="123"/>
      <c r="HJ671" s="123"/>
      <c r="HK671" s="123"/>
      <c r="HL671" s="123"/>
      <c r="HM671" s="123"/>
      <c r="HN671" s="123"/>
      <c r="HO671" s="123"/>
      <c r="HP671" s="123"/>
      <c r="HQ671" s="123"/>
      <c r="HR671" s="123"/>
      <c r="HS671" s="123"/>
      <c r="HT671" s="123"/>
      <c r="HU671" s="123"/>
      <c r="HV671" s="123"/>
      <c r="HW671" s="123"/>
      <c r="HX671" s="123"/>
      <c r="HY671" s="123"/>
      <c r="HZ671" s="123"/>
      <c r="IA671" s="123"/>
      <c r="IB671" s="123"/>
      <c r="IC671" s="123"/>
      <c r="ID671" s="123"/>
      <c r="IE671" s="123"/>
      <c r="IF671" s="123"/>
      <c r="IG671" s="123"/>
      <c r="IH671" s="123"/>
      <c r="II671" s="123"/>
      <c r="IJ671" s="123"/>
      <c r="IK671" s="123"/>
      <c r="IL671" s="123"/>
      <c r="IM671" s="123"/>
      <c r="IN671" s="123"/>
      <c r="IO671" s="123"/>
      <c r="IP671" s="123"/>
      <c r="IQ671" s="123"/>
      <c r="IR671" s="123"/>
      <c r="IS671" s="123"/>
      <c r="IT671" s="123"/>
      <c r="IU671" s="123"/>
    </row>
    <row r="672" spans="1:255" s="124" customFormat="1" ht="27.9" customHeight="1">
      <c r="A672" s="128"/>
      <c r="B672" s="785"/>
      <c r="C672" s="224" t="s">
        <v>686</v>
      </c>
      <c r="D672" s="227"/>
      <c r="E672" s="212"/>
      <c r="F672" s="123"/>
      <c r="G672" s="123"/>
      <c r="H672" s="401"/>
      <c r="I672" s="123"/>
      <c r="J672" s="123"/>
      <c r="K672" s="123"/>
      <c r="L672" s="123"/>
      <c r="M672" s="123"/>
      <c r="N672" s="123"/>
      <c r="O672" s="123"/>
      <c r="P672" s="123"/>
      <c r="Q672" s="123"/>
      <c r="R672" s="123"/>
      <c r="S672" s="123"/>
      <c r="T672" s="123"/>
      <c r="U672" s="123"/>
      <c r="V672" s="123"/>
      <c r="W672" s="123"/>
      <c r="X672" s="123"/>
      <c r="Y672" s="123"/>
      <c r="Z672" s="123"/>
      <c r="AA672" s="123"/>
      <c r="AB672" s="123"/>
      <c r="AC672" s="123"/>
      <c r="AD672" s="123"/>
      <c r="AE672" s="123"/>
      <c r="AF672" s="123"/>
      <c r="AG672" s="123"/>
      <c r="AH672" s="123"/>
      <c r="AI672" s="123"/>
      <c r="AJ672" s="123"/>
      <c r="AK672" s="123"/>
      <c r="AL672" s="123"/>
      <c r="AM672" s="123"/>
      <c r="AN672" s="123"/>
      <c r="AO672" s="123"/>
      <c r="AP672" s="123"/>
      <c r="AQ672" s="123"/>
      <c r="AR672" s="123"/>
      <c r="AS672" s="123"/>
      <c r="AT672" s="123"/>
      <c r="AU672" s="123"/>
      <c r="AV672" s="123"/>
      <c r="AW672" s="123"/>
      <c r="AX672" s="123"/>
      <c r="AY672" s="123"/>
      <c r="AZ672" s="123"/>
      <c r="BA672" s="123"/>
      <c r="BB672" s="123"/>
      <c r="BC672" s="123"/>
      <c r="BD672" s="123"/>
      <c r="BE672" s="123"/>
      <c r="BF672" s="123"/>
      <c r="BG672" s="123"/>
      <c r="BH672" s="123"/>
      <c r="BI672" s="123"/>
      <c r="BJ672" s="123"/>
      <c r="BK672" s="123"/>
      <c r="BL672" s="123"/>
      <c r="BM672" s="123"/>
      <c r="BN672" s="123"/>
      <c r="BO672" s="123"/>
      <c r="BP672" s="123"/>
      <c r="BQ672" s="123"/>
      <c r="BR672" s="123"/>
      <c r="BS672" s="123"/>
      <c r="BT672" s="123"/>
      <c r="BU672" s="123"/>
      <c r="BV672" s="123"/>
      <c r="BW672" s="123"/>
      <c r="BX672" s="123"/>
      <c r="BY672" s="123"/>
      <c r="BZ672" s="123"/>
      <c r="CA672" s="123"/>
      <c r="CB672" s="123"/>
      <c r="CC672" s="123"/>
      <c r="CD672" s="123"/>
      <c r="CE672" s="123"/>
      <c r="CF672" s="123"/>
      <c r="CG672" s="123"/>
      <c r="CH672" s="123"/>
      <c r="CI672" s="123"/>
      <c r="CJ672" s="123"/>
      <c r="CK672" s="123"/>
      <c r="CL672" s="123"/>
      <c r="CM672" s="123"/>
      <c r="CN672" s="123"/>
      <c r="CO672" s="123"/>
      <c r="CP672" s="123"/>
      <c r="CQ672" s="123"/>
      <c r="CR672" s="123"/>
      <c r="CS672" s="123"/>
      <c r="CT672" s="123"/>
      <c r="CU672" s="123"/>
      <c r="CV672" s="123"/>
      <c r="CW672" s="123"/>
      <c r="CX672" s="123"/>
      <c r="CY672" s="123"/>
      <c r="CZ672" s="123"/>
      <c r="DA672" s="123"/>
      <c r="DB672" s="123"/>
      <c r="DC672" s="123"/>
      <c r="DD672" s="123"/>
      <c r="DE672" s="123"/>
      <c r="DF672" s="123"/>
      <c r="DG672" s="123"/>
      <c r="DH672" s="123"/>
      <c r="DI672" s="123"/>
      <c r="DJ672" s="123"/>
      <c r="DK672" s="123"/>
      <c r="DL672" s="123"/>
      <c r="DM672" s="123"/>
      <c r="DN672" s="123"/>
      <c r="DO672" s="123"/>
      <c r="DP672" s="123"/>
      <c r="DQ672" s="123"/>
      <c r="DR672" s="123"/>
      <c r="DS672" s="123"/>
      <c r="DT672" s="123"/>
      <c r="DU672" s="123"/>
      <c r="DV672" s="123"/>
      <c r="DW672" s="123"/>
      <c r="DX672" s="123"/>
      <c r="DY672" s="123"/>
      <c r="DZ672" s="123"/>
      <c r="EA672" s="123"/>
      <c r="EB672" s="123"/>
      <c r="EC672" s="123"/>
      <c r="ED672" s="123"/>
      <c r="EE672" s="123"/>
      <c r="EF672" s="123"/>
      <c r="EG672" s="123"/>
      <c r="EH672" s="123"/>
      <c r="EI672" s="123"/>
      <c r="EJ672" s="123"/>
      <c r="EK672" s="123"/>
      <c r="EL672" s="123"/>
      <c r="EM672" s="123"/>
      <c r="EN672" s="123"/>
      <c r="EO672" s="123"/>
      <c r="EP672" s="123"/>
      <c r="EQ672" s="123"/>
      <c r="ER672" s="123"/>
      <c r="ES672" s="123"/>
      <c r="ET672" s="123"/>
      <c r="EU672" s="123"/>
      <c r="EV672" s="123"/>
      <c r="EW672" s="123"/>
      <c r="EX672" s="123"/>
      <c r="EY672" s="123"/>
      <c r="EZ672" s="123"/>
      <c r="FA672" s="123"/>
      <c r="FB672" s="123"/>
      <c r="FC672" s="123"/>
      <c r="FD672" s="123"/>
      <c r="FE672" s="123"/>
      <c r="FF672" s="123"/>
      <c r="FG672" s="123"/>
      <c r="FH672" s="123"/>
      <c r="FI672" s="123"/>
      <c r="FJ672" s="123"/>
      <c r="FK672" s="123"/>
      <c r="FL672" s="123"/>
      <c r="FM672" s="123"/>
      <c r="FN672" s="123"/>
      <c r="FO672" s="123"/>
      <c r="FP672" s="123"/>
      <c r="FQ672" s="123"/>
      <c r="FR672" s="123"/>
      <c r="FS672" s="123"/>
      <c r="FT672" s="123"/>
      <c r="FU672" s="123"/>
      <c r="FV672" s="123"/>
      <c r="FW672" s="123"/>
      <c r="FX672" s="123"/>
      <c r="FY672" s="123"/>
      <c r="FZ672" s="123"/>
      <c r="GA672" s="123"/>
      <c r="GB672" s="123"/>
      <c r="GC672" s="123"/>
      <c r="GD672" s="123"/>
      <c r="GE672" s="123"/>
      <c r="GF672" s="123"/>
      <c r="GG672" s="123"/>
      <c r="GH672" s="123"/>
      <c r="GI672" s="123"/>
      <c r="GJ672" s="123"/>
      <c r="GK672" s="123"/>
      <c r="GL672" s="123"/>
      <c r="GM672" s="123"/>
      <c r="GN672" s="123"/>
      <c r="GO672" s="123"/>
      <c r="GP672" s="123"/>
      <c r="GQ672" s="123"/>
      <c r="GR672" s="123"/>
      <c r="GS672" s="123"/>
      <c r="GT672" s="123"/>
      <c r="GU672" s="123"/>
      <c r="GV672" s="123"/>
      <c r="GW672" s="123"/>
      <c r="GX672" s="123"/>
      <c r="GY672" s="123"/>
      <c r="GZ672" s="123"/>
      <c r="HA672" s="123"/>
      <c r="HB672" s="123"/>
      <c r="HC672" s="123"/>
      <c r="HD672" s="123"/>
      <c r="HE672" s="123"/>
      <c r="HF672" s="123"/>
      <c r="HG672" s="123"/>
      <c r="HH672" s="123"/>
      <c r="HI672" s="123"/>
      <c r="HJ672" s="123"/>
      <c r="HK672" s="123"/>
      <c r="HL672" s="123"/>
      <c r="HM672" s="123"/>
      <c r="HN672" s="123"/>
      <c r="HO672" s="123"/>
      <c r="HP672" s="123"/>
      <c r="HQ672" s="123"/>
      <c r="HR672" s="123"/>
      <c r="HS672" s="123"/>
      <c r="HT672" s="123"/>
      <c r="HU672" s="123"/>
      <c r="HV672" s="123"/>
      <c r="HW672" s="123"/>
      <c r="HX672" s="123"/>
      <c r="HY672" s="123"/>
      <c r="HZ672" s="123"/>
      <c r="IA672" s="123"/>
      <c r="IB672" s="123"/>
      <c r="IC672" s="123"/>
      <c r="ID672" s="123"/>
      <c r="IE672" s="123"/>
      <c r="IF672" s="123"/>
      <c r="IG672" s="123"/>
      <c r="IH672" s="123"/>
      <c r="II672" s="123"/>
      <c r="IJ672" s="123"/>
      <c r="IK672" s="123"/>
      <c r="IL672" s="123"/>
      <c r="IM672" s="123"/>
      <c r="IN672" s="123"/>
      <c r="IO672" s="123"/>
      <c r="IP672" s="123"/>
      <c r="IQ672" s="123"/>
      <c r="IR672" s="123"/>
      <c r="IS672" s="123"/>
      <c r="IT672" s="123"/>
      <c r="IU672" s="123"/>
    </row>
    <row r="673" spans="1:255" s="124" customFormat="1" ht="27.9" customHeight="1">
      <c r="A673" s="122"/>
      <c r="B673" s="785"/>
      <c r="C673" s="224" t="s">
        <v>685</v>
      </c>
      <c r="D673" s="227"/>
      <c r="E673" s="212"/>
      <c r="F673" s="123"/>
      <c r="G673" s="123"/>
      <c r="H673" s="401"/>
      <c r="I673" s="123"/>
      <c r="J673" s="123"/>
      <c r="K673" s="123"/>
      <c r="L673" s="123"/>
      <c r="M673" s="123"/>
      <c r="N673" s="123"/>
      <c r="O673" s="123"/>
      <c r="P673" s="123"/>
      <c r="Q673" s="123"/>
      <c r="R673" s="123"/>
      <c r="S673" s="123"/>
      <c r="T673" s="123"/>
      <c r="U673" s="123"/>
      <c r="V673" s="123"/>
      <c r="W673" s="123"/>
      <c r="X673" s="123"/>
      <c r="Y673" s="123"/>
      <c r="Z673" s="123"/>
      <c r="AA673" s="123"/>
      <c r="AB673" s="123"/>
      <c r="AC673" s="123"/>
      <c r="AD673" s="123"/>
      <c r="AE673" s="123"/>
      <c r="AF673" s="123"/>
      <c r="AG673" s="123"/>
      <c r="AH673" s="123"/>
      <c r="AI673" s="123"/>
      <c r="AJ673" s="123"/>
      <c r="AK673" s="123"/>
      <c r="AL673" s="123"/>
      <c r="AM673" s="123"/>
      <c r="AN673" s="123"/>
      <c r="AO673" s="123"/>
      <c r="AP673" s="123"/>
      <c r="AQ673" s="123"/>
      <c r="AR673" s="123"/>
      <c r="AS673" s="123"/>
      <c r="AT673" s="123"/>
      <c r="AU673" s="123"/>
      <c r="AV673" s="123"/>
      <c r="AW673" s="123"/>
      <c r="AX673" s="123"/>
      <c r="AY673" s="123"/>
      <c r="AZ673" s="123"/>
      <c r="BA673" s="123"/>
      <c r="BB673" s="123"/>
      <c r="BC673" s="123"/>
      <c r="BD673" s="123"/>
      <c r="BE673" s="123"/>
      <c r="BF673" s="123"/>
      <c r="BG673" s="123"/>
      <c r="BH673" s="123"/>
      <c r="BI673" s="123"/>
      <c r="BJ673" s="123"/>
      <c r="BK673" s="123"/>
      <c r="BL673" s="123"/>
      <c r="BM673" s="123"/>
      <c r="BN673" s="123"/>
      <c r="BO673" s="123"/>
      <c r="BP673" s="123"/>
      <c r="BQ673" s="123"/>
      <c r="BR673" s="123"/>
      <c r="BS673" s="123"/>
      <c r="BT673" s="123"/>
      <c r="BU673" s="123"/>
      <c r="BV673" s="123"/>
      <c r="BW673" s="123"/>
      <c r="BX673" s="123"/>
      <c r="BY673" s="123"/>
      <c r="BZ673" s="123"/>
      <c r="CA673" s="123"/>
      <c r="CB673" s="123"/>
      <c r="CC673" s="123"/>
      <c r="CD673" s="123"/>
      <c r="CE673" s="123"/>
      <c r="CF673" s="123"/>
      <c r="CG673" s="123"/>
      <c r="CH673" s="123"/>
      <c r="CI673" s="123"/>
      <c r="CJ673" s="123"/>
      <c r="CK673" s="123"/>
      <c r="CL673" s="123"/>
      <c r="CM673" s="123"/>
      <c r="CN673" s="123"/>
      <c r="CO673" s="123"/>
      <c r="CP673" s="123"/>
      <c r="CQ673" s="123"/>
      <c r="CR673" s="123"/>
      <c r="CS673" s="123"/>
      <c r="CT673" s="123"/>
      <c r="CU673" s="123"/>
      <c r="CV673" s="123"/>
      <c r="CW673" s="123"/>
      <c r="CX673" s="123"/>
      <c r="CY673" s="123"/>
      <c r="CZ673" s="123"/>
      <c r="DA673" s="123"/>
      <c r="DB673" s="123"/>
      <c r="DC673" s="123"/>
      <c r="DD673" s="123"/>
      <c r="DE673" s="123"/>
      <c r="DF673" s="123"/>
      <c r="DG673" s="123"/>
      <c r="DH673" s="123"/>
      <c r="DI673" s="123"/>
      <c r="DJ673" s="123"/>
      <c r="DK673" s="123"/>
      <c r="DL673" s="123"/>
      <c r="DM673" s="123"/>
      <c r="DN673" s="123"/>
      <c r="DO673" s="123"/>
      <c r="DP673" s="123"/>
      <c r="DQ673" s="123"/>
      <c r="DR673" s="123"/>
      <c r="DS673" s="123"/>
      <c r="DT673" s="123"/>
      <c r="DU673" s="123"/>
      <c r="DV673" s="123"/>
      <c r="DW673" s="123"/>
      <c r="DX673" s="123"/>
      <c r="DY673" s="123"/>
      <c r="DZ673" s="123"/>
      <c r="EA673" s="123"/>
      <c r="EB673" s="123"/>
      <c r="EC673" s="123"/>
      <c r="ED673" s="123"/>
      <c r="EE673" s="123"/>
      <c r="EF673" s="123"/>
      <c r="EG673" s="123"/>
      <c r="EH673" s="123"/>
      <c r="EI673" s="123"/>
      <c r="EJ673" s="123"/>
      <c r="EK673" s="123"/>
      <c r="EL673" s="123"/>
      <c r="EM673" s="123"/>
      <c r="EN673" s="123"/>
      <c r="EO673" s="123"/>
      <c r="EP673" s="123"/>
      <c r="EQ673" s="123"/>
      <c r="ER673" s="123"/>
      <c r="ES673" s="123"/>
      <c r="ET673" s="123"/>
      <c r="EU673" s="123"/>
      <c r="EV673" s="123"/>
      <c r="EW673" s="123"/>
      <c r="EX673" s="123"/>
      <c r="EY673" s="123"/>
      <c r="EZ673" s="123"/>
      <c r="FA673" s="123"/>
      <c r="FB673" s="123"/>
      <c r="FC673" s="123"/>
      <c r="FD673" s="123"/>
      <c r="FE673" s="123"/>
      <c r="FF673" s="123"/>
      <c r="FG673" s="123"/>
      <c r="FH673" s="123"/>
      <c r="FI673" s="123"/>
      <c r="FJ673" s="123"/>
      <c r="FK673" s="123"/>
      <c r="FL673" s="123"/>
      <c r="FM673" s="123"/>
      <c r="FN673" s="123"/>
      <c r="FO673" s="123"/>
      <c r="FP673" s="123"/>
      <c r="FQ673" s="123"/>
      <c r="FR673" s="123"/>
      <c r="FS673" s="123"/>
      <c r="FT673" s="123"/>
      <c r="FU673" s="123"/>
      <c r="FV673" s="123"/>
      <c r="FW673" s="123"/>
      <c r="FX673" s="123"/>
      <c r="FY673" s="123"/>
      <c r="FZ673" s="123"/>
      <c r="GA673" s="123"/>
      <c r="GB673" s="123"/>
      <c r="GC673" s="123"/>
      <c r="GD673" s="123"/>
      <c r="GE673" s="123"/>
      <c r="GF673" s="123"/>
      <c r="GG673" s="123"/>
      <c r="GH673" s="123"/>
      <c r="GI673" s="123"/>
      <c r="GJ673" s="123"/>
      <c r="GK673" s="123"/>
      <c r="GL673" s="123"/>
      <c r="GM673" s="123"/>
      <c r="GN673" s="123"/>
      <c r="GO673" s="123"/>
      <c r="GP673" s="123"/>
      <c r="GQ673" s="123"/>
      <c r="GR673" s="123"/>
      <c r="GS673" s="123"/>
      <c r="GT673" s="123"/>
      <c r="GU673" s="123"/>
      <c r="GV673" s="123"/>
      <c r="GW673" s="123"/>
      <c r="GX673" s="123"/>
      <c r="GY673" s="123"/>
      <c r="GZ673" s="123"/>
      <c r="HA673" s="123"/>
      <c r="HB673" s="123"/>
      <c r="HC673" s="123"/>
      <c r="HD673" s="123"/>
      <c r="HE673" s="123"/>
      <c r="HF673" s="123"/>
      <c r="HG673" s="123"/>
      <c r="HH673" s="123"/>
      <c r="HI673" s="123"/>
      <c r="HJ673" s="123"/>
      <c r="HK673" s="123"/>
      <c r="HL673" s="123"/>
      <c r="HM673" s="123"/>
      <c r="HN673" s="123"/>
      <c r="HO673" s="123"/>
      <c r="HP673" s="123"/>
      <c r="HQ673" s="123"/>
      <c r="HR673" s="123"/>
      <c r="HS673" s="123"/>
      <c r="HT673" s="123"/>
      <c r="HU673" s="123"/>
      <c r="HV673" s="123"/>
      <c r="HW673" s="123"/>
      <c r="HX673" s="123"/>
      <c r="HY673" s="123"/>
      <c r="HZ673" s="123"/>
      <c r="IA673" s="123"/>
      <c r="IB673" s="123"/>
      <c r="IC673" s="123"/>
      <c r="ID673" s="123"/>
      <c r="IE673" s="123"/>
      <c r="IF673" s="123"/>
      <c r="IG673" s="123"/>
      <c r="IH673" s="123"/>
      <c r="II673" s="123"/>
      <c r="IJ673" s="123"/>
      <c r="IK673" s="123"/>
      <c r="IL673" s="123"/>
      <c r="IM673" s="123"/>
      <c r="IN673" s="123"/>
      <c r="IO673" s="123"/>
      <c r="IP673" s="123"/>
      <c r="IQ673" s="123"/>
      <c r="IR673" s="123"/>
      <c r="IS673" s="123"/>
      <c r="IT673" s="123"/>
      <c r="IU673" s="123"/>
    </row>
    <row r="674" spans="1:255" s="124" customFormat="1" ht="27.9" customHeight="1">
      <c r="A674" s="122"/>
      <c r="B674" s="785"/>
      <c r="C674" s="224" t="s">
        <v>687</v>
      </c>
      <c r="D674" s="227"/>
      <c r="E674" s="212"/>
      <c r="F674" s="123"/>
      <c r="G674" s="123"/>
      <c r="H674" s="401"/>
      <c r="I674" s="123"/>
      <c r="J674" s="123"/>
      <c r="K674" s="123"/>
      <c r="L674" s="123"/>
      <c r="M674" s="123"/>
      <c r="N674" s="123"/>
      <c r="O674" s="123"/>
      <c r="P674" s="123"/>
      <c r="Q674" s="123"/>
      <c r="R674" s="123"/>
      <c r="S674" s="123"/>
      <c r="T674" s="123"/>
      <c r="U674" s="123"/>
      <c r="V674" s="123"/>
      <c r="W674" s="123"/>
      <c r="X674" s="123"/>
      <c r="Y674" s="123"/>
      <c r="Z674" s="123"/>
      <c r="AA674" s="123"/>
      <c r="AB674" s="123"/>
      <c r="AC674" s="123"/>
      <c r="AD674" s="123"/>
      <c r="AE674" s="123"/>
      <c r="AF674" s="123"/>
      <c r="AG674" s="123"/>
      <c r="AH674" s="123"/>
      <c r="AI674" s="123"/>
      <c r="AJ674" s="123"/>
      <c r="AK674" s="123"/>
      <c r="AL674" s="123"/>
      <c r="AM674" s="123"/>
      <c r="AN674" s="123"/>
      <c r="AO674" s="123"/>
      <c r="AP674" s="123"/>
      <c r="AQ674" s="123"/>
      <c r="AR674" s="123"/>
      <c r="AS674" s="123"/>
      <c r="AT674" s="123"/>
      <c r="AU674" s="123"/>
      <c r="AV674" s="123"/>
      <c r="AW674" s="123"/>
      <c r="AX674" s="123"/>
      <c r="AY674" s="123"/>
      <c r="AZ674" s="123"/>
      <c r="BA674" s="123"/>
      <c r="BB674" s="123"/>
      <c r="BC674" s="123"/>
      <c r="BD674" s="123"/>
      <c r="BE674" s="123"/>
      <c r="BF674" s="123"/>
      <c r="BG674" s="123"/>
      <c r="BH674" s="123"/>
      <c r="BI674" s="123"/>
      <c r="BJ674" s="123"/>
      <c r="BK674" s="123"/>
      <c r="BL674" s="123"/>
      <c r="BM674" s="123"/>
      <c r="BN674" s="123"/>
      <c r="BO674" s="123"/>
      <c r="BP674" s="123"/>
      <c r="BQ674" s="123"/>
      <c r="BR674" s="123"/>
      <c r="BS674" s="123"/>
      <c r="BT674" s="123"/>
      <c r="BU674" s="123"/>
      <c r="BV674" s="123"/>
      <c r="BW674" s="123"/>
      <c r="BX674" s="123"/>
      <c r="BY674" s="123"/>
      <c r="BZ674" s="123"/>
      <c r="CA674" s="123"/>
      <c r="CB674" s="123"/>
      <c r="CC674" s="123"/>
      <c r="CD674" s="123"/>
      <c r="CE674" s="123"/>
      <c r="CF674" s="123"/>
      <c r="CG674" s="123"/>
      <c r="CH674" s="123"/>
      <c r="CI674" s="123"/>
      <c r="CJ674" s="123"/>
      <c r="CK674" s="123"/>
      <c r="CL674" s="123"/>
      <c r="CM674" s="123"/>
      <c r="CN674" s="123"/>
      <c r="CO674" s="123"/>
      <c r="CP674" s="123"/>
      <c r="CQ674" s="123"/>
      <c r="CR674" s="123"/>
      <c r="CS674" s="123"/>
      <c r="CT674" s="123"/>
      <c r="CU674" s="123"/>
      <c r="CV674" s="123"/>
      <c r="CW674" s="123"/>
      <c r="CX674" s="123"/>
      <c r="CY674" s="123"/>
      <c r="CZ674" s="123"/>
      <c r="DA674" s="123"/>
      <c r="DB674" s="123"/>
      <c r="DC674" s="123"/>
      <c r="DD674" s="123"/>
      <c r="DE674" s="123"/>
      <c r="DF674" s="123"/>
      <c r="DG674" s="123"/>
      <c r="DH674" s="123"/>
      <c r="DI674" s="123"/>
      <c r="DJ674" s="123"/>
      <c r="DK674" s="123"/>
      <c r="DL674" s="123"/>
      <c r="DM674" s="123"/>
      <c r="DN674" s="123"/>
      <c r="DO674" s="123"/>
      <c r="DP674" s="123"/>
      <c r="DQ674" s="123"/>
      <c r="DR674" s="123"/>
      <c r="DS674" s="123"/>
      <c r="DT674" s="123"/>
      <c r="DU674" s="123"/>
      <c r="DV674" s="123"/>
      <c r="DW674" s="123"/>
      <c r="DX674" s="123"/>
      <c r="DY674" s="123"/>
      <c r="DZ674" s="123"/>
      <c r="EA674" s="123"/>
      <c r="EB674" s="123"/>
      <c r="EC674" s="123"/>
      <c r="ED674" s="123"/>
      <c r="EE674" s="123"/>
      <c r="EF674" s="123"/>
      <c r="EG674" s="123"/>
      <c r="EH674" s="123"/>
      <c r="EI674" s="123"/>
      <c r="EJ674" s="123"/>
      <c r="EK674" s="123"/>
      <c r="EL674" s="123"/>
      <c r="EM674" s="123"/>
      <c r="EN674" s="123"/>
      <c r="EO674" s="123"/>
      <c r="EP674" s="123"/>
      <c r="EQ674" s="123"/>
      <c r="ER674" s="123"/>
      <c r="ES674" s="123"/>
      <c r="ET674" s="123"/>
      <c r="EU674" s="123"/>
      <c r="EV674" s="123"/>
      <c r="EW674" s="123"/>
      <c r="EX674" s="123"/>
      <c r="EY674" s="123"/>
      <c r="EZ674" s="123"/>
      <c r="FA674" s="123"/>
      <c r="FB674" s="123"/>
      <c r="FC674" s="123"/>
      <c r="FD674" s="123"/>
      <c r="FE674" s="123"/>
      <c r="FF674" s="123"/>
      <c r="FG674" s="123"/>
      <c r="FH674" s="123"/>
      <c r="FI674" s="123"/>
      <c r="FJ674" s="123"/>
      <c r="FK674" s="123"/>
      <c r="FL674" s="123"/>
      <c r="FM674" s="123"/>
      <c r="FN674" s="123"/>
      <c r="FO674" s="123"/>
      <c r="FP674" s="123"/>
      <c r="FQ674" s="123"/>
      <c r="FR674" s="123"/>
      <c r="FS674" s="123"/>
      <c r="FT674" s="123"/>
      <c r="FU674" s="123"/>
      <c r="FV674" s="123"/>
      <c r="FW674" s="123"/>
      <c r="FX674" s="123"/>
      <c r="FY674" s="123"/>
      <c r="FZ674" s="123"/>
      <c r="GA674" s="123"/>
      <c r="GB674" s="123"/>
      <c r="GC674" s="123"/>
      <c r="GD674" s="123"/>
      <c r="GE674" s="123"/>
      <c r="GF674" s="123"/>
      <c r="GG674" s="123"/>
      <c r="GH674" s="123"/>
      <c r="GI674" s="123"/>
      <c r="GJ674" s="123"/>
      <c r="GK674" s="123"/>
      <c r="GL674" s="123"/>
      <c r="GM674" s="123"/>
      <c r="GN674" s="123"/>
      <c r="GO674" s="123"/>
      <c r="GP674" s="123"/>
      <c r="GQ674" s="123"/>
      <c r="GR674" s="123"/>
      <c r="GS674" s="123"/>
      <c r="GT674" s="123"/>
      <c r="GU674" s="123"/>
      <c r="GV674" s="123"/>
      <c r="GW674" s="123"/>
      <c r="GX674" s="123"/>
      <c r="GY674" s="123"/>
      <c r="GZ674" s="123"/>
      <c r="HA674" s="123"/>
      <c r="HB674" s="123"/>
      <c r="HC674" s="123"/>
      <c r="HD674" s="123"/>
      <c r="HE674" s="123"/>
      <c r="HF674" s="123"/>
      <c r="HG674" s="123"/>
      <c r="HH674" s="123"/>
      <c r="HI674" s="123"/>
      <c r="HJ674" s="123"/>
      <c r="HK674" s="123"/>
      <c r="HL674" s="123"/>
      <c r="HM674" s="123"/>
      <c r="HN674" s="123"/>
      <c r="HO674" s="123"/>
      <c r="HP674" s="123"/>
      <c r="HQ674" s="123"/>
      <c r="HR674" s="123"/>
      <c r="HS674" s="123"/>
      <c r="HT674" s="123"/>
      <c r="HU674" s="123"/>
      <c r="HV674" s="123"/>
      <c r="HW674" s="123"/>
      <c r="HX674" s="123"/>
      <c r="HY674" s="123"/>
      <c r="HZ674" s="123"/>
      <c r="IA674" s="123"/>
      <c r="IB674" s="123"/>
      <c r="IC674" s="123"/>
      <c r="ID674" s="123"/>
      <c r="IE674" s="123"/>
      <c r="IF674" s="123"/>
      <c r="IG674" s="123"/>
      <c r="IH674" s="123"/>
      <c r="II674" s="123"/>
      <c r="IJ674" s="123"/>
      <c r="IK674" s="123"/>
      <c r="IL674" s="123"/>
      <c r="IM674" s="123"/>
      <c r="IN674" s="123"/>
      <c r="IO674" s="123"/>
      <c r="IP674" s="123"/>
      <c r="IQ674" s="123"/>
      <c r="IR674" s="123"/>
      <c r="IS674" s="123"/>
      <c r="IT674" s="123"/>
      <c r="IU674" s="123"/>
    </row>
    <row r="675" spans="1:255" s="124" customFormat="1" ht="27.9" customHeight="1" thickBot="1">
      <c r="A675" s="122"/>
      <c r="B675" s="785"/>
      <c r="C675" s="181" t="s">
        <v>688</v>
      </c>
      <c r="D675" s="227"/>
      <c r="E675" s="210"/>
      <c r="F675" s="123"/>
      <c r="G675" s="123"/>
      <c r="H675" s="401"/>
      <c r="I675" s="123"/>
      <c r="J675" s="123"/>
      <c r="K675" s="123"/>
      <c r="L675" s="123"/>
      <c r="M675" s="123"/>
      <c r="N675" s="123"/>
      <c r="O675" s="123"/>
      <c r="P675" s="123"/>
      <c r="Q675" s="123"/>
      <c r="R675" s="123"/>
      <c r="S675" s="123"/>
      <c r="T675" s="123"/>
      <c r="U675" s="123"/>
      <c r="V675" s="123"/>
      <c r="W675" s="123"/>
      <c r="X675" s="123"/>
      <c r="Y675" s="123"/>
      <c r="Z675" s="123"/>
      <c r="AA675" s="123"/>
      <c r="AB675" s="123"/>
      <c r="AC675" s="123"/>
      <c r="AD675" s="123"/>
      <c r="AE675" s="123"/>
      <c r="AF675" s="123"/>
      <c r="AG675" s="123"/>
      <c r="AH675" s="123"/>
      <c r="AI675" s="123"/>
      <c r="AJ675" s="123"/>
      <c r="AK675" s="123"/>
      <c r="AL675" s="123"/>
      <c r="AM675" s="123"/>
      <c r="AN675" s="123"/>
      <c r="AO675" s="123"/>
      <c r="AP675" s="123"/>
      <c r="AQ675" s="123"/>
      <c r="AR675" s="123"/>
      <c r="AS675" s="123"/>
      <c r="AT675" s="123"/>
      <c r="AU675" s="123"/>
      <c r="AV675" s="123"/>
      <c r="AW675" s="123"/>
      <c r="AX675" s="123"/>
      <c r="AY675" s="123"/>
      <c r="AZ675" s="123"/>
      <c r="BA675" s="123"/>
      <c r="BB675" s="123"/>
      <c r="BC675" s="123"/>
      <c r="BD675" s="123"/>
      <c r="BE675" s="123"/>
      <c r="BF675" s="123"/>
      <c r="BG675" s="123"/>
      <c r="BH675" s="123"/>
      <c r="BI675" s="123"/>
      <c r="BJ675" s="123"/>
      <c r="BK675" s="123"/>
      <c r="BL675" s="123"/>
      <c r="BM675" s="123"/>
      <c r="BN675" s="123"/>
      <c r="BO675" s="123"/>
      <c r="BP675" s="123"/>
      <c r="BQ675" s="123"/>
      <c r="BR675" s="123"/>
      <c r="BS675" s="123"/>
      <c r="BT675" s="123"/>
      <c r="BU675" s="123"/>
      <c r="BV675" s="123"/>
      <c r="BW675" s="123"/>
      <c r="BX675" s="123"/>
      <c r="BY675" s="123"/>
      <c r="BZ675" s="123"/>
      <c r="CA675" s="123"/>
      <c r="CB675" s="123"/>
      <c r="CC675" s="123"/>
      <c r="CD675" s="123"/>
      <c r="CE675" s="123"/>
      <c r="CF675" s="123"/>
      <c r="CG675" s="123"/>
      <c r="CH675" s="123"/>
      <c r="CI675" s="123"/>
      <c r="CJ675" s="123"/>
      <c r="CK675" s="123"/>
      <c r="CL675" s="123"/>
      <c r="CM675" s="123"/>
      <c r="CN675" s="123"/>
      <c r="CO675" s="123"/>
      <c r="CP675" s="123"/>
      <c r="CQ675" s="123"/>
      <c r="CR675" s="123"/>
      <c r="CS675" s="123"/>
      <c r="CT675" s="123"/>
      <c r="CU675" s="123"/>
      <c r="CV675" s="123"/>
      <c r="CW675" s="123"/>
      <c r="CX675" s="123"/>
      <c r="CY675" s="123"/>
      <c r="CZ675" s="123"/>
      <c r="DA675" s="123"/>
      <c r="DB675" s="123"/>
      <c r="DC675" s="123"/>
      <c r="DD675" s="123"/>
      <c r="DE675" s="123"/>
      <c r="DF675" s="123"/>
      <c r="DG675" s="123"/>
      <c r="DH675" s="123"/>
      <c r="DI675" s="123"/>
      <c r="DJ675" s="123"/>
      <c r="DK675" s="123"/>
      <c r="DL675" s="123"/>
      <c r="DM675" s="123"/>
      <c r="DN675" s="123"/>
      <c r="DO675" s="123"/>
      <c r="DP675" s="123"/>
      <c r="DQ675" s="123"/>
      <c r="DR675" s="123"/>
      <c r="DS675" s="123"/>
      <c r="DT675" s="123"/>
      <c r="DU675" s="123"/>
      <c r="DV675" s="123"/>
      <c r="DW675" s="123"/>
      <c r="DX675" s="123"/>
      <c r="DY675" s="123"/>
      <c r="DZ675" s="123"/>
      <c r="EA675" s="123"/>
      <c r="EB675" s="123"/>
      <c r="EC675" s="123"/>
      <c r="ED675" s="123"/>
      <c r="EE675" s="123"/>
      <c r="EF675" s="123"/>
      <c r="EG675" s="123"/>
      <c r="EH675" s="123"/>
      <c r="EI675" s="123"/>
      <c r="EJ675" s="123"/>
      <c r="EK675" s="123"/>
      <c r="EL675" s="123"/>
      <c r="EM675" s="123"/>
      <c r="EN675" s="123"/>
      <c r="EO675" s="123"/>
      <c r="EP675" s="123"/>
      <c r="EQ675" s="123"/>
      <c r="ER675" s="123"/>
      <c r="ES675" s="123"/>
      <c r="ET675" s="123"/>
      <c r="EU675" s="123"/>
      <c r="EV675" s="123"/>
      <c r="EW675" s="123"/>
      <c r="EX675" s="123"/>
      <c r="EY675" s="123"/>
      <c r="EZ675" s="123"/>
      <c r="FA675" s="123"/>
      <c r="FB675" s="123"/>
      <c r="FC675" s="123"/>
      <c r="FD675" s="123"/>
      <c r="FE675" s="123"/>
      <c r="FF675" s="123"/>
      <c r="FG675" s="123"/>
      <c r="FH675" s="123"/>
      <c r="FI675" s="123"/>
      <c r="FJ675" s="123"/>
      <c r="FK675" s="123"/>
      <c r="FL675" s="123"/>
      <c r="FM675" s="123"/>
      <c r="FN675" s="123"/>
      <c r="FO675" s="123"/>
      <c r="FP675" s="123"/>
      <c r="FQ675" s="123"/>
      <c r="FR675" s="123"/>
      <c r="FS675" s="123"/>
      <c r="FT675" s="123"/>
      <c r="FU675" s="123"/>
      <c r="FV675" s="123"/>
      <c r="FW675" s="123"/>
      <c r="FX675" s="123"/>
      <c r="FY675" s="123"/>
      <c r="FZ675" s="123"/>
      <c r="GA675" s="123"/>
      <c r="GB675" s="123"/>
      <c r="GC675" s="123"/>
      <c r="GD675" s="123"/>
      <c r="GE675" s="123"/>
      <c r="GF675" s="123"/>
      <c r="GG675" s="123"/>
      <c r="GH675" s="123"/>
      <c r="GI675" s="123"/>
      <c r="GJ675" s="123"/>
      <c r="GK675" s="123"/>
      <c r="GL675" s="123"/>
      <c r="GM675" s="123"/>
      <c r="GN675" s="123"/>
      <c r="GO675" s="123"/>
      <c r="GP675" s="123"/>
      <c r="GQ675" s="123"/>
      <c r="GR675" s="123"/>
      <c r="GS675" s="123"/>
      <c r="GT675" s="123"/>
      <c r="GU675" s="123"/>
      <c r="GV675" s="123"/>
      <c r="GW675" s="123"/>
      <c r="GX675" s="123"/>
      <c r="GY675" s="123"/>
      <c r="GZ675" s="123"/>
      <c r="HA675" s="123"/>
      <c r="HB675" s="123"/>
      <c r="HC675" s="123"/>
      <c r="HD675" s="123"/>
      <c r="HE675" s="123"/>
      <c r="HF675" s="123"/>
      <c r="HG675" s="123"/>
      <c r="HH675" s="123"/>
      <c r="HI675" s="123"/>
      <c r="HJ675" s="123"/>
      <c r="HK675" s="123"/>
      <c r="HL675" s="123"/>
      <c r="HM675" s="123"/>
      <c r="HN675" s="123"/>
      <c r="HO675" s="123"/>
      <c r="HP675" s="123"/>
      <c r="HQ675" s="123"/>
      <c r="HR675" s="123"/>
      <c r="HS675" s="123"/>
      <c r="HT675" s="123"/>
      <c r="HU675" s="123"/>
      <c r="HV675" s="123"/>
      <c r="HW675" s="123"/>
      <c r="HX675" s="123"/>
      <c r="HY675" s="123"/>
      <c r="HZ675" s="123"/>
      <c r="IA675" s="123"/>
      <c r="IB675" s="123"/>
      <c r="IC675" s="123"/>
      <c r="ID675" s="123"/>
      <c r="IE675" s="123"/>
      <c r="IF675" s="123"/>
      <c r="IG675" s="123"/>
      <c r="IH675" s="123"/>
      <c r="II675" s="123"/>
      <c r="IJ675" s="123"/>
      <c r="IK675" s="123"/>
      <c r="IL675" s="123"/>
      <c r="IM675" s="123"/>
      <c r="IN675" s="123"/>
      <c r="IO675" s="123"/>
      <c r="IP675" s="123"/>
      <c r="IQ675" s="123"/>
      <c r="IR675" s="123"/>
      <c r="IS675" s="123"/>
      <c r="IT675" s="123"/>
      <c r="IU675" s="123"/>
    </row>
    <row r="676" spans="1:255" s="124" customFormat="1" ht="27.9" customHeight="1" thickBot="1">
      <c r="A676" s="128"/>
      <c r="B676" s="785"/>
      <c r="C676" s="182" t="s">
        <v>334</v>
      </c>
      <c r="D676" s="146"/>
      <c r="E676" s="205">
        <f>SUM(E670:E675)</f>
        <v>0</v>
      </c>
      <c r="F676" s="123"/>
      <c r="G676" s="123"/>
      <c r="H676" s="401"/>
      <c r="I676" s="425">
        <f>SUM($E670:$E675)</f>
        <v>0</v>
      </c>
      <c r="J676" s="123"/>
      <c r="K676" s="123"/>
      <c r="L676" s="123"/>
      <c r="M676" s="123"/>
      <c r="N676" s="123"/>
      <c r="O676" s="123"/>
      <c r="P676" s="123"/>
      <c r="Q676" s="123"/>
      <c r="R676" s="123"/>
      <c r="S676" s="123"/>
      <c r="T676" s="123"/>
      <c r="U676" s="123"/>
      <c r="V676" s="123"/>
      <c r="W676" s="123"/>
      <c r="X676" s="123"/>
      <c r="Y676" s="123"/>
      <c r="Z676" s="123"/>
      <c r="AA676" s="123"/>
      <c r="AB676" s="123"/>
      <c r="AC676" s="123"/>
      <c r="AD676" s="123"/>
      <c r="AE676" s="123"/>
      <c r="AF676" s="123"/>
      <c r="AG676" s="123"/>
      <c r="AH676" s="123"/>
      <c r="AI676" s="123"/>
      <c r="AJ676" s="123"/>
      <c r="AK676" s="123"/>
      <c r="AL676" s="123"/>
      <c r="AM676" s="123"/>
      <c r="AN676" s="123"/>
      <c r="AO676" s="123"/>
      <c r="AP676" s="123"/>
      <c r="AQ676" s="123"/>
      <c r="AR676" s="123"/>
      <c r="AS676" s="123"/>
      <c r="AT676" s="123"/>
      <c r="AU676" s="123"/>
      <c r="AV676" s="123"/>
      <c r="AW676" s="123"/>
      <c r="AX676" s="123"/>
      <c r="AY676" s="123"/>
      <c r="AZ676" s="123"/>
      <c r="BA676" s="123"/>
      <c r="BB676" s="123"/>
      <c r="BC676" s="123"/>
      <c r="BD676" s="123"/>
      <c r="BE676" s="123"/>
      <c r="BF676" s="123"/>
      <c r="BG676" s="123"/>
      <c r="BH676" s="123"/>
      <c r="BI676" s="123"/>
      <c r="BJ676" s="123"/>
      <c r="BK676" s="123"/>
      <c r="BL676" s="123"/>
      <c r="BM676" s="123"/>
      <c r="BN676" s="123"/>
      <c r="BO676" s="123"/>
      <c r="BP676" s="123"/>
      <c r="BQ676" s="123"/>
      <c r="BR676" s="123"/>
      <c r="BS676" s="123"/>
      <c r="BT676" s="123"/>
      <c r="BU676" s="123"/>
      <c r="BV676" s="123"/>
      <c r="BW676" s="123"/>
      <c r="BX676" s="123"/>
      <c r="BY676" s="123"/>
      <c r="BZ676" s="123"/>
      <c r="CA676" s="123"/>
      <c r="CB676" s="123"/>
      <c r="CC676" s="123"/>
      <c r="CD676" s="123"/>
      <c r="CE676" s="123"/>
      <c r="CF676" s="123"/>
      <c r="CG676" s="123"/>
      <c r="CH676" s="123"/>
      <c r="CI676" s="123"/>
      <c r="CJ676" s="123"/>
      <c r="CK676" s="123"/>
      <c r="CL676" s="123"/>
      <c r="CM676" s="123"/>
      <c r="CN676" s="123"/>
      <c r="CO676" s="123"/>
      <c r="CP676" s="123"/>
      <c r="CQ676" s="123"/>
      <c r="CR676" s="123"/>
      <c r="CS676" s="123"/>
      <c r="CT676" s="123"/>
      <c r="CU676" s="123"/>
      <c r="CV676" s="123"/>
      <c r="CW676" s="123"/>
      <c r="CX676" s="123"/>
      <c r="CY676" s="123"/>
      <c r="CZ676" s="123"/>
      <c r="DA676" s="123"/>
      <c r="DB676" s="123"/>
      <c r="DC676" s="123"/>
      <c r="DD676" s="123"/>
      <c r="DE676" s="123"/>
      <c r="DF676" s="123"/>
      <c r="DG676" s="123"/>
      <c r="DH676" s="123"/>
      <c r="DI676" s="123"/>
      <c r="DJ676" s="123"/>
      <c r="DK676" s="123"/>
      <c r="DL676" s="123"/>
      <c r="DM676" s="123"/>
      <c r="DN676" s="123"/>
      <c r="DO676" s="123"/>
      <c r="DP676" s="123"/>
      <c r="DQ676" s="123"/>
      <c r="DR676" s="123"/>
      <c r="DS676" s="123"/>
      <c r="DT676" s="123"/>
      <c r="DU676" s="123"/>
      <c r="DV676" s="123"/>
      <c r="DW676" s="123"/>
      <c r="DX676" s="123"/>
      <c r="DY676" s="123"/>
      <c r="DZ676" s="123"/>
      <c r="EA676" s="123"/>
      <c r="EB676" s="123"/>
      <c r="EC676" s="123"/>
      <c r="ED676" s="123"/>
      <c r="EE676" s="123"/>
      <c r="EF676" s="123"/>
      <c r="EG676" s="123"/>
      <c r="EH676" s="123"/>
      <c r="EI676" s="123"/>
      <c r="EJ676" s="123"/>
      <c r="EK676" s="123"/>
      <c r="EL676" s="123"/>
      <c r="EM676" s="123"/>
      <c r="EN676" s="123"/>
      <c r="EO676" s="123"/>
      <c r="EP676" s="123"/>
      <c r="EQ676" s="123"/>
      <c r="ER676" s="123"/>
      <c r="ES676" s="123"/>
      <c r="ET676" s="123"/>
      <c r="EU676" s="123"/>
      <c r="EV676" s="123"/>
      <c r="EW676" s="123"/>
      <c r="EX676" s="123"/>
      <c r="EY676" s="123"/>
      <c r="EZ676" s="123"/>
      <c r="FA676" s="123"/>
      <c r="FB676" s="123"/>
      <c r="FC676" s="123"/>
      <c r="FD676" s="123"/>
      <c r="FE676" s="123"/>
      <c r="FF676" s="123"/>
      <c r="FG676" s="123"/>
      <c r="FH676" s="123"/>
      <c r="FI676" s="123"/>
      <c r="FJ676" s="123"/>
      <c r="FK676" s="123"/>
      <c r="FL676" s="123"/>
      <c r="FM676" s="123"/>
      <c r="FN676" s="123"/>
      <c r="FO676" s="123"/>
      <c r="FP676" s="123"/>
      <c r="FQ676" s="123"/>
      <c r="FR676" s="123"/>
      <c r="FS676" s="123"/>
      <c r="FT676" s="123"/>
      <c r="FU676" s="123"/>
      <c r="FV676" s="123"/>
      <c r="FW676" s="123"/>
      <c r="FX676" s="123"/>
      <c r="FY676" s="123"/>
      <c r="FZ676" s="123"/>
      <c r="GA676" s="123"/>
      <c r="GB676" s="123"/>
      <c r="GC676" s="123"/>
      <c r="GD676" s="123"/>
      <c r="GE676" s="123"/>
      <c r="GF676" s="123"/>
      <c r="GG676" s="123"/>
      <c r="GH676" s="123"/>
      <c r="GI676" s="123"/>
      <c r="GJ676" s="123"/>
      <c r="GK676" s="123"/>
      <c r="GL676" s="123"/>
      <c r="GM676" s="123"/>
      <c r="GN676" s="123"/>
      <c r="GO676" s="123"/>
      <c r="GP676" s="123"/>
      <c r="GQ676" s="123"/>
      <c r="GR676" s="123"/>
      <c r="GS676" s="123"/>
      <c r="GT676" s="123"/>
      <c r="GU676" s="123"/>
      <c r="GV676" s="123"/>
      <c r="GW676" s="123"/>
      <c r="GX676" s="123"/>
      <c r="GY676" s="123"/>
      <c r="GZ676" s="123"/>
      <c r="HA676" s="123"/>
      <c r="HB676" s="123"/>
      <c r="HC676" s="123"/>
      <c r="HD676" s="123"/>
      <c r="HE676" s="123"/>
      <c r="HF676" s="123"/>
      <c r="HG676" s="123"/>
      <c r="HH676" s="123"/>
      <c r="HI676" s="123"/>
      <c r="HJ676" s="123"/>
      <c r="HK676" s="123"/>
      <c r="HL676" s="123"/>
      <c r="HM676" s="123"/>
      <c r="HN676" s="123"/>
      <c r="HO676" s="123"/>
      <c r="HP676" s="123"/>
      <c r="HQ676" s="123"/>
      <c r="HR676" s="123"/>
      <c r="HS676" s="123"/>
      <c r="HT676" s="123"/>
      <c r="HU676" s="123"/>
      <c r="HV676" s="123"/>
      <c r="HW676" s="123"/>
      <c r="HX676" s="123"/>
      <c r="HY676" s="123"/>
      <c r="HZ676" s="123"/>
      <c r="IA676" s="123"/>
      <c r="IB676" s="123"/>
      <c r="IC676" s="123"/>
      <c r="ID676" s="123"/>
      <c r="IE676" s="123"/>
      <c r="IF676" s="123"/>
      <c r="IG676" s="123"/>
      <c r="IH676" s="123"/>
      <c r="II676" s="123"/>
      <c r="IJ676" s="123"/>
      <c r="IK676" s="123"/>
      <c r="IL676" s="123"/>
      <c r="IM676" s="123"/>
      <c r="IN676" s="123"/>
      <c r="IO676" s="123"/>
      <c r="IP676" s="123"/>
      <c r="IQ676" s="123"/>
      <c r="IR676" s="123"/>
      <c r="IS676" s="123"/>
      <c r="IT676" s="123"/>
      <c r="IU676" s="123"/>
    </row>
    <row r="677" spans="1:255" ht="18.75" customHeight="1">
      <c r="A677" s="91"/>
      <c r="B677" s="183"/>
      <c r="C677" s="184"/>
      <c r="D677" s="156"/>
      <c r="E677" s="177"/>
      <c r="F677" s="119"/>
    </row>
    <row r="678" spans="1:255" s="124" customFormat="1" ht="27.9" customHeight="1">
      <c r="A678" s="122"/>
      <c r="B678" s="785" t="s">
        <v>682</v>
      </c>
      <c r="C678" s="431" t="s">
        <v>678</v>
      </c>
      <c r="D678" s="375"/>
      <c r="E678" s="470"/>
      <c r="F678" s="123"/>
      <c r="G678" s="123"/>
      <c r="H678" s="401"/>
      <c r="I678" s="123"/>
      <c r="J678" s="123"/>
      <c r="K678" s="123"/>
      <c r="L678" s="123"/>
      <c r="M678" s="123"/>
      <c r="N678" s="123"/>
      <c r="O678" s="123"/>
      <c r="P678" s="123"/>
      <c r="Q678" s="123"/>
      <c r="R678" s="123"/>
      <c r="S678" s="123"/>
      <c r="T678" s="123"/>
      <c r="U678" s="123"/>
      <c r="V678" s="123"/>
      <c r="W678" s="123"/>
      <c r="X678" s="123"/>
      <c r="Y678" s="123"/>
      <c r="Z678" s="123"/>
      <c r="AA678" s="123"/>
      <c r="AB678" s="123"/>
      <c r="AC678" s="123"/>
      <c r="AD678" s="123"/>
      <c r="AE678" s="123"/>
      <c r="AF678" s="123"/>
      <c r="AG678" s="123"/>
      <c r="AH678" s="123"/>
      <c r="AI678" s="123"/>
      <c r="AJ678" s="123"/>
      <c r="AK678" s="123"/>
      <c r="AL678" s="123"/>
      <c r="AM678" s="123"/>
      <c r="AN678" s="123"/>
      <c r="AO678" s="123"/>
      <c r="AP678" s="123"/>
      <c r="AQ678" s="123"/>
      <c r="AR678" s="123"/>
      <c r="AS678" s="123"/>
      <c r="AT678" s="123"/>
      <c r="AU678" s="123"/>
      <c r="AV678" s="123"/>
      <c r="AW678" s="123"/>
      <c r="AX678" s="123"/>
      <c r="AY678" s="123"/>
      <c r="AZ678" s="123"/>
      <c r="BA678" s="123"/>
      <c r="BB678" s="123"/>
      <c r="BC678" s="123"/>
      <c r="BD678" s="123"/>
      <c r="BE678" s="123"/>
      <c r="BF678" s="123"/>
      <c r="BG678" s="123"/>
      <c r="BH678" s="123"/>
      <c r="BI678" s="123"/>
      <c r="BJ678" s="123"/>
      <c r="BK678" s="123"/>
      <c r="BL678" s="123"/>
      <c r="BM678" s="123"/>
      <c r="BN678" s="123"/>
      <c r="BO678" s="123"/>
      <c r="BP678" s="123"/>
      <c r="BQ678" s="123"/>
      <c r="BR678" s="123"/>
      <c r="BS678" s="123"/>
      <c r="BT678" s="123"/>
      <c r="BU678" s="123"/>
      <c r="BV678" s="123"/>
      <c r="BW678" s="123"/>
      <c r="BX678" s="123"/>
      <c r="BY678" s="123"/>
      <c r="BZ678" s="123"/>
      <c r="CA678" s="123"/>
      <c r="CB678" s="123"/>
      <c r="CC678" s="123"/>
      <c r="CD678" s="123"/>
      <c r="CE678" s="123"/>
      <c r="CF678" s="123"/>
      <c r="CG678" s="123"/>
      <c r="CH678" s="123"/>
      <c r="CI678" s="123"/>
      <c r="CJ678" s="123"/>
      <c r="CK678" s="123"/>
      <c r="CL678" s="123"/>
      <c r="CM678" s="123"/>
      <c r="CN678" s="123"/>
      <c r="CO678" s="123"/>
      <c r="CP678" s="123"/>
      <c r="CQ678" s="123"/>
      <c r="CR678" s="123"/>
      <c r="CS678" s="123"/>
      <c r="CT678" s="123"/>
      <c r="CU678" s="123"/>
      <c r="CV678" s="123"/>
      <c r="CW678" s="123"/>
      <c r="CX678" s="123"/>
      <c r="CY678" s="123"/>
      <c r="CZ678" s="123"/>
      <c r="DA678" s="123"/>
      <c r="DB678" s="123"/>
      <c r="DC678" s="123"/>
      <c r="DD678" s="123"/>
      <c r="DE678" s="123"/>
      <c r="DF678" s="123"/>
      <c r="DG678" s="123"/>
      <c r="DH678" s="123"/>
      <c r="DI678" s="123"/>
      <c r="DJ678" s="123"/>
      <c r="DK678" s="123"/>
      <c r="DL678" s="123"/>
      <c r="DM678" s="123"/>
      <c r="DN678" s="123"/>
      <c r="DO678" s="123"/>
      <c r="DP678" s="123"/>
      <c r="DQ678" s="123"/>
      <c r="DR678" s="123"/>
      <c r="DS678" s="123"/>
      <c r="DT678" s="123"/>
      <c r="DU678" s="123"/>
      <c r="DV678" s="123"/>
      <c r="DW678" s="123"/>
      <c r="DX678" s="123"/>
      <c r="DY678" s="123"/>
      <c r="DZ678" s="123"/>
      <c r="EA678" s="123"/>
      <c r="EB678" s="123"/>
      <c r="EC678" s="123"/>
      <c r="ED678" s="123"/>
      <c r="EE678" s="123"/>
      <c r="EF678" s="123"/>
      <c r="EG678" s="123"/>
      <c r="EH678" s="123"/>
      <c r="EI678" s="123"/>
      <c r="EJ678" s="123"/>
      <c r="EK678" s="123"/>
      <c r="EL678" s="123"/>
      <c r="EM678" s="123"/>
      <c r="EN678" s="123"/>
      <c r="EO678" s="123"/>
      <c r="EP678" s="123"/>
      <c r="EQ678" s="123"/>
      <c r="ER678" s="123"/>
      <c r="ES678" s="123"/>
      <c r="ET678" s="123"/>
      <c r="EU678" s="123"/>
      <c r="EV678" s="123"/>
      <c r="EW678" s="123"/>
      <c r="EX678" s="123"/>
      <c r="EY678" s="123"/>
      <c r="EZ678" s="123"/>
      <c r="FA678" s="123"/>
      <c r="FB678" s="123"/>
      <c r="FC678" s="123"/>
      <c r="FD678" s="123"/>
      <c r="FE678" s="123"/>
      <c r="FF678" s="123"/>
      <c r="FG678" s="123"/>
      <c r="FH678" s="123"/>
      <c r="FI678" s="123"/>
      <c r="FJ678" s="123"/>
      <c r="FK678" s="123"/>
      <c r="FL678" s="123"/>
      <c r="FM678" s="123"/>
      <c r="FN678" s="123"/>
      <c r="FO678" s="123"/>
      <c r="FP678" s="123"/>
      <c r="FQ678" s="123"/>
      <c r="FR678" s="123"/>
      <c r="FS678" s="123"/>
      <c r="FT678" s="123"/>
      <c r="FU678" s="123"/>
      <c r="FV678" s="123"/>
      <c r="FW678" s="123"/>
      <c r="FX678" s="123"/>
      <c r="FY678" s="123"/>
      <c r="FZ678" s="123"/>
      <c r="GA678" s="123"/>
      <c r="GB678" s="123"/>
      <c r="GC678" s="123"/>
      <c r="GD678" s="123"/>
      <c r="GE678" s="123"/>
      <c r="GF678" s="123"/>
      <c r="GG678" s="123"/>
      <c r="GH678" s="123"/>
      <c r="GI678" s="123"/>
      <c r="GJ678" s="123"/>
      <c r="GK678" s="123"/>
      <c r="GL678" s="123"/>
      <c r="GM678" s="123"/>
      <c r="GN678" s="123"/>
      <c r="GO678" s="123"/>
      <c r="GP678" s="123"/>
      <c r="GQ678" s="123"/>
      <c r="GR678" s="123"/>
      <c r="GS678" s="123"/>
      <c r="GT678" s="123"/>
      <c r="GU678" s="123"/>
      <c r="GV678" s="123"/>
      <c r="GW678" s="123"/>
      <c r="GX678" s="123"/>
      <c r="GY678" s="123"/>
      <c r="GZ678" s="123"/>
      <c r="HA678" s="123"/>
      <c r="HB678" s="123"/>
      <c r="HC678" s="123"/>
      <c r="HD678" s="123"/>
      <c r="HE678" s="123"/>
      <c r="HF678" s="123"/>
      <c r="HG678" s="123"/>
      <c r="HH678" s="123"/>
      <c r="HI678" s="123"/>
      <c r="HJ678" s="123"/>
      <c r="HK678" s="123"/>
      <c r="HL678" s="123"/>
      <c r="HM678" s="123"/>
      <c r="HN678" s="123"/>
      <c r="HO678" s="123"/>
      <c r="HP678" s="123"/>
      <c r="HQ678" s="123"/>
      <c r="HR678" s="123"/>
      <c r="HS678" s="123"/>
      <c r="HT678" s="123"/>
      <c r="HU678" s="123"/>
      <c r="HV678" s="123"/>
      <c r="HW678" s="123"/>
      <c r="HX678" s="123"/>
      <c r="HY678" s="123"/>
      <c r="HZ678" s="123"/>
      <c r="IA678" s="123"/>
      <c r="IB678" s="123"/>
      <c r="IC678" s="123"/>
      <c r="ID678" s="123"/>
      <c r="IE678" s="123"/>
      <c r="IF678" s="123"/>
      <c r="IG678" s="123"/>
      <c r="IH678" s="123"/>
      <c r="II678" s="123"/>
      <c r="IJ678" s="123"/>
      <c r="IK678" s="123"/>
      <c r="IL678" s="123"/>
      <c r="IM678" s="123"/>
      <c r="IN678" s="123"/>
      <c r="IO678" s="123"/>
      <c r="IP678" s="123"/>
      <c r="IQ678" s="123"/>
      <c r="IR678" s="123"/>
      <c r="IS678" s="123"/>
      <c r="IT678" s="123"/>
      <c r="IU678" s="123"/>
    </row>
    <row r="679" spans="1:255" s="124" customFormat="1" ht="27.9" customHeight="1">
      <c r="A679" s="122"/>
      <c r="B679" s="785"/>
      <c r="C679" s="431" t="s">
        <v>679</v>
      </c>
      <c r="D679" s="375"/>
      <c r="E679" s="470"/>
      <c r="F679" s="123"/>
      <c r="G679" s="123"/>
      <c r="H679" s="401"/>
      <c r="I679" s="123"/>
      <c r="J679" s="123"/>
      <c r="K679" s="123"/>
      <c r="L679" s="123"/>
      <c r="M679" s="123"/>
      <c r="N679" s="123"/>
      <c r="O679" s="123"/>
      <c r="P679" s="123"/>
      <c r="Q679" s="123"/>
      <c r="R679" s="123"/>
      <c r="S679" s="123"/>
      <c r="T679" s="123"/>
      <c r="U679" s="123"/>
      <c r="V679" s="123"/>
      <c r="W679" s="123"/>
      <c r="X679" s="123"/>
      <c r="Y679" s="123"/>
      <c r="Z679" s="123"/>
      <c r="AA679" s="123"/>
      <c r="AB679" s="123"/>
      <c r="AC679" s="123"/>
      <c r="AD679" s="123"/>
      <c r="AE679" s="123"/>
      <c r="AF679" s="123"/>
      <c r="AG679" s="123"/>
      <c r="AH679" s="123"/>
      <c r="AI679" s="123"/>
      <c r="AJ679" s="123"/>
      <c r="AK679" s="123"/>
      <c r="AL679" s="123"/>
      <c r="AM679" s="123"/>
      <c r="AN679" s="123"/>
      <c r="AO679" s="123"/>
      <c r="AP679" s="123"/>
      <c r="AQ679" s="123"/>
      <c r="AR679" s="123"/>
      <c r="AS679" s="123"/>
      <c r="AT679" s="123"/>
      <c r="AU679" s="123"/>
      <c r="AV679" s="123"/>
      <c r="AW679" s="123"/>
      <c r="AX679" s="123"/>
      <c r="AY679" s="123"/>
      <c r="AZ679" s="123"/>
      <c r="BA679" s="123"/>
      <c r="BB679" s="123"/>
      <c r="BC679" s="123"/>
      <c r="BD679" s="123"/>
      <c r="BE679" s="123"/>
      <c r="BF679" s="123"/>
      <c r="BG679" s="123"/>
      <c r="BH679" s="123"/>
      <c r="BI679" s="123"/>
      <c r="BJ679" s="123"/>
      <c r="BK679" s="123"/>
      <c r="BL679" s="123"/>
      <c r="BM679" s="123"/>
      <c r="BN679" s="123"/>
      <c r="BO679" s="123"/>
      <c r="BP679" s="123"/>
      <c r="BQ679" s="123"/>
      <c r="BR679" s="123"/>
      <c r="BS679" s="123"/>
      <c r="BT679" s="123"/>
      <c r="BU679" s="123"/>
      <c r="BV679" s="123"/>
      <c r="BW679" s="123"/>
      <c r="BX679" s="123"/>
      <c r="BY679" s="123"/>
      <c r="BZ679" s="123"/>
      <c r="CA679" s="123"/>
      <c r="CB679" s="123"/>
      <c r="CC679" s="123"/>
      <c r="CD679" s="123"/>
      <c r="CE679" s="123"/>
      <c r="CF679" s="123"/>
      <c r="CG679" s="123"/>
      <c r="CH679" s="123"/>
      <c r="CI679" s="123"/>
      <c r="CJ679" s="123"/>
      <c r="CK679" s="123"/>
      <c r="CL679" s="123"/>
      <c r="CM679" s="123"/>
      <c r="CN679" s="123"/>
      <c r="CO679" s="123"/>
      <c r="CP679" s="123"/>
      <c r="CQ679" s="123"/>
      <c r="CR679" s="123"/>
      <c r="CS679" s="123"/>
      <c r="CT679" s="123"/>
      <c r="CU679" s="123"/>
      <c r="CV679" s="123"/>
      <c r="CW679" s="123"/>
      <c r="CX679" s="123"/>
      <c r="CY679" s="123"/>
      <c r="CZ679" s="123"/>
      <c r="DA679" s="123"/>
      <c r="DB679" s="123"/>
      <c r="DC679" s="123"/>
      <c r="DD679" s="123"/>
      <c r="DE679" s="123"/>
      <c r="DF679" s="123"/>
      <c r="DG679" s="123"/>
      <c r="DH679" s="123"/>
      <c r="DI679" s="123"/>
      <c r="DJ679" s="123"/>
      <c r="DK679" s="123"/>
      <c r="DL679" s="123"/>
      <c r="DM679" s="123"/>
      <c r="DN679" s="123"/>
      <c r="DO679" s="123"/>
      <c r="DP679" s="123"/>
      <c r="DQ679" s="123"/>
      <c r="DR679" s="123"/>
      <c r="DS679" s="123"/>
      <c r="DT679" s="123"/>
      <c r="DU679" s="123"/>
      <c r="DV679" s="123"/>
      <c r="DW679" s="123"/>
      <c r="DX679" s="123"/>
      <c r="DY679" s="123"/>
      <c r="DZ679" s="123"/>
      <c r="EA679" s="123"/>
      <c r="EB679" s="123"/>
      <c r="EC679" s="123"/>
      <c r="ED679" s="123"/>
      <c r="EE679" s="123"/>
      <c r="EF679" s="123"/>
      <c r="EG679" s="123"/>
      <c r="EH679" s="123"/>
      <c r="EI679" s="123"/>
      <c r="EJ679" s="123"/>
      <c r="EK679" s="123"/>
      <c r="EL679" s="123"/>
      <c r="EM679" s="123"/>
      <c r="EN679" s="123"/>
      <c r="EO679" s="123"/>
      <c r="EP679" s="123"/>
      <c r="EQ679" s="123"/>
      <c r="ER679" s="123"/>
      <c r="ES679" s="123"/>
      <c r="ET679" s="123"/>
      <c r="EU679" s="123"/>
      <c r="EV679" s="123"/>
      <c r="EW679" s="123"/>
      <c r="EX679" s="123"/>
      <c r="EY679" s="123"/>
      <c r="EZ679" s="123"/>
      <c r="FA679" s="123"/>
      <c r="FB679" s="123"/>
      <c r="FC679" s="123"/>
      <c r="FD679" s="123"/>
      <c r="FE679" s="123"/>
      <c r="FF679" s="123"/>
      <c r="FG679" s="123"/>
      <c r="FH679" s="123"/>
      <c r="FI679" s="123"/>
      <c r="FJ679" s="123"/>
      <c r="FK679" s="123"/>
      <c r="FL679" s="123"/>
      <c r="FM679" s="123"/>
      <c r="FN679" s="123"/>
      <c r="FO679" s="123"/>
      <c r="FP679" s="123"/>
      <c r="FQ679" s="123"/>
      <c r="FR679" s="123"/>
      <c r="FS679" s="123"/>
      <c r="FT679" s="123"/>
      <c r="FU679" s="123"/>
      <c r="FV679" s="123"/>
      <c r="FW679" s="123"/>
      <c r="FX679" s="123"/>
      <c r="FY679" s="123"/>
      <c r="FZ679" s="123"/>
      <c r="GA679" s="123"/>
      <c r="GB679" s="123"/>
      <c r="GC679" s="123"/>
      <c r="GD679" s="123"/>
      <c r="GE679" s="123"/>
      <c r="GF679" s="123"/>
      <c r="GG679" s="123"/>
      <c r="GH679" s="123"/>
      <c r="GI679" s="123"/>
      <c r="GJ679" s="123"/>
      <c r="GK679" s="123"/>
      <c r="GL679" s="123"/>
      <c r="GM679" s="123"/>
      <c r="GN679" s="123"/>
      <c r="GO679" s="123"/>
      <c r="GP679" s="123"/>
      <c r="GQ679" s="123"/>
      <c r="GR679" s="123"/>
      <c r="GS679" s="123"/>
      <c r="GT679" s="123"/>
      <c r="GU679" s="123"/>
      <c r="GV679" s="123"/>
      <c r="GW679" s="123"/>
      <c r="GX679" s="123"/>
      <c r="GY679" s="123"/>
      <c r="GZ679" s="123"/>
      <c r="HA679" s="123"/>
      <c r="HB679" s="123"/>
      <c r="HC679" s="123"/>
      <c r="HD679" s="123"/>
      <c r="HE679" s="123"/>
      <c r="HF679" s="123"/>
      <c r="HG679" s="123"/>
      <c r="HH679" s="123"/>
      <c r="HI679" s="123"/>
      <c r="HJ679" s="123"/>
      <c r="HK679" s="123"/>
      <c r="HL679" s="123"/>
      <c r="HM679" s="123"/>
      <c r="HN679" s="123"/>
      <c r="HO679" s="123"/>
      <c r="HP679" s="123"/>
      <c r="HQ679" s="123"/>
      <c r="HR679" s="123"/>
      <c r="HS679" s="123"/>
      <c r="HT679" s="123"/>
      <c r="HU679" s="123"/>
      <c r="HV679" s="123"/>
      <c r="HW679" s="123"/>
      <c r="HX679" s="123"/>
      <c r="HY679" s="123"/>
      <c r="HZ679" s="123"/>
      <c r="IA679" s="123"/>
      <c r="IB679" s="123"/>
      <c r="IC679" s="123"/>
      <c r="ID679" s="123"/>
      <c r="IE679" s="123"/>
      <c r="IF679" s="123"/>
      <c r="IG679" s="123"/>
      <c r="IH679" s="123"/>
      <c r="II679" s="123"/>
      <c r="IJ679" s="123"/>
      <c r="IK679" s="123"/>
      <c r="IL679" s="123"/>
      <c r="IM679" s="123"/>
      <c r="IN679" s="123"/>
      <c r="IO679" s="123"/>
      <c r="IP679" s="123"/>
      <c r="IQ679" s="123"/>
      <c r="IR679" s="123"/>
      <c r="IS679" s="123"/>
      <c r="IT679" s="123"/>
      <c r="IU679" s="123"/>
    </row>
    <row r="680" spans="1:255" s="124" customFormat="1" ht="27.9" customHeight="1">
      <c r="A680" s="122"/>
      <c r="B680" s="785"/>
      <c r="C680" s="431" t="s">
        <v>686</v>
      </c>
      <c r="D680" s="375"/>
      <c r="E680" s="470"/>
      <c r="F680" s="123"/>
      <c r="G680" s="123"/>
      <c r="H680" s="401"/>
      <c r="I680" s="123"/>
      <c r="J680" s="123"/>
      <c r="K680" s="123"/>
      <c r="L680" s="123"/>
      <c r="M680" s="123"/>
      <c r="N680" s="123"/>
      <c r="O680" s="123"/>
      <c r="P680" s="123"/>
      <c r="Q680" s="123"/>
      <c r="R680" s="123"/>
      <c r="S680" s="123"/>
      <c r="T680" s="123"/>
      <c r="U680" s="123"/>
      <c r="V680" s="123"/>
      <c r="W680" s="123"/>
      <c r="X680" s="123"/>
      <c r="Y680" s="123"/>
      <c r="Z680" s="123"/>
      <c r="AA680" s="123"/>
      <c r="AB680" s="123"/>
      <c r="AC680" s="123"/>
      <c r="AD680" s="123"/>
      <c r="AE680" s="123"/>
      <c r="AF680" s="123"/>
      <c r="AG680" s="123"/>
      <c r="AH680" s="123"/>
      <c r="AI680" s="123"/>
      <c r="AJ680" s="123"/>
      <c r="AK680" s="123"/>
      <c r="AL680" s="123"/>
      <c r="AM680" s="123"/>
      <c r="AN680" s="123"/>
      <c r="AO680" s="123"/>
      <c r="AP680" s="123"/>
      <c r="AQ680" s="123"/>
      <c r="AR680" s="123"/>
      <c r="AS680" s="123"/>
      <c r="AT680" s="123"/>
      <c r="AU680" s="123"/>
      <c r="AV680" s="123"/>
      <c r="AW680" s="123"/>
      <c r="AX680" s="123"/>
      <c r="AY680" s="123"/>
      <c r="AZ680" s="123"/>
      <c r="BA680" s="123"/>
      <c r="BB680" s="123"/>
      <c r="BC680" s="123"/>
      <c r="BD680" s="123"/>
      <c r="BE680" s="123"/>
      <c r="BF680" s="123"/>
      <c r="BG680" s="123"/>
      <c r="BH680" s="123"/>
      <c r="BI680" s="123"/>
      <c r="BJ680" s="123"/>
      <c r="BK680" s="123"/>
      <c r="BL680" s="123"/>
      <c r="BM680" s="123"/>
      <c r="BN680" s="123"/>
      <c r="BO680" s="123"/>
      <c r="BP680" s="123"/>
      <c r="BQ680" s="123"/>
      <c r="BR680" s="123"/>
      <c r="BS680" s="123"/>
      <c r="BT680" s="123"/>
      <c r="BU680" s="123"/>
      <c r="BV680" s="123"/>
      <c r="BW680" s="123"/>
      <c r="BX680" s="123"/>
      <c r="BY680" s="123"/>
      <c r="BZ680" s="123"/>
      <c r="CA680" s="123"/>
      <c r="CB680" s="123"/>
      <c r="CC680" s="123"/>
      <c r="CD680" s="123"/>
      <c r="CE680" s="123"/>
      <c r="CF680" s="123"/>
      <c r="CG680" s="123"/>
      <c r="CH680" s="123"/>
      <c r="CI680" s="123"/>
      <c r="CJ680" s="123"/>
      <c r="CK680" s="123"/>
      <c r="CL680" s="123"/>
      <c r="CM680" s="123"/>
      <c r="CN680" s="123"/>
      <c r="CO680" s="123"/>
      <c r="CP680" s="123"/>
      <c r="CQ680" s="123"/>
      <c r="CR680" s="123"/>
      <c r="CS680" s="123"/>
      <c r="CT680" s="123"/>
      <c r="CU680" s="123"/>
      <c r="CV680" s="123"/>
      <c r="CW680" s="123"/>
      <c r="CX680" s="123"/>
      <c r="CY680" s="123"/>
      <c r="CZ680" s="123"/>
      <c r="DA680" s="123"/>
      <c r="DB680" s="123"/>
      <c r="DC680" s="123"/>
      <c r="DD680" s="123"/>
      <c r="DE680" s="123"/>
      <c r="DF680" s="123"/>
      <c r="DG680" s="123"/>
      <c r="DH680" s="123"/>
      <c r="DI680" s="123"/>
      <c r="DJ680" s="123"/>
      <c r="DK680" s="123"/>
      <c r="DL680" s="123"/>
      <c r="DM680" s="123"/>
      <c r="DN680" s="123"/>
      <c r="DO680" s="123"/>
      <c r="DP680" s="123"/>
      <c r="DQ680" s="123"/>
      <c r="DR680" s="123"/>
      <c r="DS680" s="123"/>
      <c r="DT680" s="123"/>
      <c r="DU680" s="123"/>
      <c r="DV680" s="123"/>
      <c r="DW680" s="123"/>
      <c r="DX680" s="123"/>
      <c r="DY680" s="123"/>
      <c r="DZ680" s="123"/>
      <c r="EA680" s="123"/>
      <c r="EB680" s="123"/>
      <c r="EC680" s="123"/>
      <c r="ED680" s="123"/>
      <c r="EE680" s="123"/>
      <c r="EF680" s="123"/>
      <c r="EG680" s="123"/>
      <c r="EH680" s="123"/>
      <c r="EI680" s="123"/>
      <c r="EJ680" s="123"/>
      <c r="EK680" s="123"/>
      <c r="EL680" s="123"/>
      <c r="EM680" s="123"/>
      <c r="EN680" s="123"/>
      <c r="EO680" s="123"/>
      <c r="EP680" s="123"/>
      <c r="EQ680" s="123"/>
      <c r="ER680" s="123"/>
      <c r="ES680" s="123"/>
      <c r="ET680" s="123"/>
      <c r="EU680" s="123"/>
      <c r="EV680" s="123"/>
      <c r="EW680" s="123"/>
      <c r="EX680" s="123"/>
      <c r="EY680" s="123"/>
      <c r="EZ680" s="123"/>
      <c r="FA680" s="123"/>
      <c r="FB680" s="123"/>
      <c r="FC680" s="123"/>
      <c r="FD680" s="123"/>
      <c r="FE680" s="123"/>
      <c r="FF680" s="123"/>
      <c r="FG680" s="123"/>
      <c r="FH680" s="123"/>
      <c r="FI680" s="123"/>
      <c r="FJ680" s="123"/>
      <c r="FK680" s="123"/>
      <c r="FL680" s="123"/>
      <c r="FM680" s="123"/>
      <c r="FN680" s="123"/>
      <c r="FO680" s="123"/>
      <c r="FP680" s="123"/>
      <c r="FQ680" s="123"/>
      <c r="FR680" s="123"/>
      <c r="FS680" s="123"/>
      <c r="FT680" s="123"/>
      <c r="FU680" s="123"/>
      <c r="FV680" s="123"/>
      <c r="FW680" s="123"/>
      <c r="FX680" s="123"/>
      <c r="FY680" s="123"/>
      <c r="FZ680" s="123"/>
      <c r="GA680" s="123"/>
      <c r="GB680" s="123"/>
      <c r="GC680" s="123"/>
      <c r="GD680" s="123"/>
      <c r="GE680" s="123"/>
      <c r="GF680" s="123"/>
      <c r="GG680" s="123"/>
      <c r="GH680" s="123"/>
      <c r="GI680" s="123"/>
      <c r="GJ680" s="123"/>
      <c r="GK680" s="123"/>
      <c r="GL680" s="123"/>
      <c r="GM680" s="123"/>
      <c r="GN680" s="123"/>
      <c r="GO680" s="123"/>
      <c r="GP680" s="123"/>
      <c r="GQ680" s="123"/>
      <c r="GR680" s="123"/>
      <c r="GS680" s="123"/>
      <c r="GT680" s="123"/>
      <c r="GU680" s="123"/>
      <c r="GV680" s="123"/>
      <c r="GW680" s="123"/>
      <c r="GX680" s="123"/>
      <c r="GY680" s="123"/>
      <c r="GZ680" s="123"/>
      <c r="HA680" s="123"/>
      <c r="HB680" s="123"/>
      <c r="HC680" s="123"/>
      <c r="HD680" s="123"/>
      <c r="HE680" s="123"/>
      <c r="HF680" s="123"/>
      <c r="HG680" s="123"/>
      <c r="HH680" s="123"/>
      <c r="HI680" s="123"/>
      <c r="HJ680" s="123"/>
      <c r="HK680" s="123"/>
      <c r="HL680" s="123"/>
      <c r="HM680" s="123"/>
      <c r="HN680" s="123"/>
      <c r="HO680" s="123"/>
      <c r="HP680" s="123"/>
      <c r="HQ680" s="123"/>
      <c r="HR680" s="123"/>
      <c r="HS680" s="123"/>
      <c r="HT680" s="123"/>
      <c r="HU680" s="123"/>
      <c r="HV680" s="123"/>
      <c r="HW680" s="123"/>
      <c r="HX680" s="123"/>
      <c r="HY680" s="123"/>
      <c r="HZ680" s="123"/>
      <c r="IA680" s="123"/>
      <c r="IB680" s="123"/>
      <c r="IC680" s="123"/>
      <c r="ID680" s="123"/>
      <c r="IE680" s="123"/>
      <c r="IF680" s="123"/>
      <c r="IG680" s="123"/>
      <c r="IH680" s="123"/>
      <c r="II680" s="123"/>
      <c r="IJ680" s="123"/>
      <c r="IK680" s="123"/>
      <c r="IL680" s="123"/>
      <c r="IM680" s="123"/>
      <c r="IN680" s="123"/>
      <c r="IO680" s="123"/>
      <c r="IP680" s="123"/>
      <c r="IQ680" s="123"/>
      <c r="IR680" s="123"/>
      <c r="IS680" s="123"/>
      <c r="IT680" s="123"/>
      <c r="IU680" s="123"/>
    </row>
    <row r="681" spans="1:255" s="124" customFormat="1" ht="27.9" customHeight="1">
      <c r="A681" s="122"/>
      <c r="B681" s="785"/>
      <c r="C681" s="431" t="s">
        <v>685</v>
      </c>
      <c r="D681" s="375"/>
      <c r="E681" s="470"/>
      <c r="F681" s="123"/>
      <c r="G681" s="123"/>
      <c r="H681" s="401"/>
      <c r="I681" s="123"/>
      <c r="J681" s="123"/>
      <c r="K681" s="123"/>
      <c r="L681" s="123"/>
      <c r="M681" s="123"/>
      <c r="N681" s="123"/>
      <c r="O681" s="123"/>
      <c r="P681" s="123"/>
      <c r="Q681" s="123"/>
      <c r="R681" s="123"/>
      <c r="S681" s="123"/>
      <c r="T681" s="123"/>
      <c r="U681" s="123"/>
      <c r="V681" s="123"/>
      <c r="W681" s="123"/>
      <c r="X681" s="123"/>
      <c r="Y681" s="123"/>
      <c r="Z681" s="123"/>
      <c r="AA681" s="123"/>
      <c r="AB681" s="123"/>
      <c r="AC681" s="123"/>
      <c r="AD681" s="123"/>
      <c r="AE681" s="123"/>
      <c r="AF681" s="123"/>
      <c r="AG681" s="123"/>
      <c r="AH681" s="123"/>
      <c r="AI681" s="123"/>
      <c r="AJ681" s="123"/>
      <c r="AK681" s="123"/>
      <c r="AL681" s="123"/>
      <c r="AM681" s="123"/>
      <c r="AN681" s="123"/>
      <c r="AO681" s="123"/>
      <c r="AP681" s="123"/>
      <c r="AQ681" s="123"/>
      <c r="AR681" s="123"/>
      <c r="AS681" s="123"/>
      <c r="AT681" s="123"/>
      <c r="AU681" s="123"/>
      <c r="AV681" s="123"/>
      <c r="AW681" s="123"/>
      <c r="AX681" s="123"/>
      <c r="AY681" s="123"/>
      <c r="AZ681" s="123"/>
      <c r="BA681" s="123"/>
      <c r="BB681" s="123"/>
      <c r="BC681" s="123"/>
      <c r="BD681" s="123"/>
      <c r="BE681" s="123"/>
      <c r="BF681" s="123"/>
      <c r="BG681" s="123"/>
      <c r="BH681" s="123"/>
      <c r="BI681" s="123"/>
      <c r="BJ681" s="123"/>
      <c r="BK681" s="123"/>
      <c r="BL681" s="123"/>
      <c r="BM681" s="123"/>
      <c r="BN681" s="123"/>
      <c r="BO681" s="123"/>
      <c r="BP681" s="123"/>
      <c r="BQ681" s="123"/>
      <c r="BR681" s="123"/>
      <c r="BS681" s="123"/>
      <c r="BT681" s="123"/>
      <c r="BU681" s="123"/>
      <c r="BV681" s="123"/>
      <c r="BW681" s="123"/>
      <c r="BX681" s="123"/>
      <c r="BY681" s="123"/>
      <c r="BZ681" s="123"/>
      <c r="CA681" s="123"/>
      <c r="CB681" s="123"/>
      <c r="CC681" s="123"/>
      <c r="CD681" s="123"/>
      <c r="CE681" s="123"/>
      <c r="CF681" s="123"/>
      <c r="CG681" s="123"/>
      <c r="CH681" s="123"/>
      <c r="CI681" s="123"/>
      <c r="CJ681" s="123"/>
      <c r="CK681" s="123"/>
      <c r="CL681" s="123"/>
      <c r="CM681" s="123"/>
      <c r="CN681" s="123"/>
      <c r="CO681" s="123"/>
      <c r="CP681" s="123"/>
      <c r="CQ681" s="123"/>
      <c r="CR681" s="123"/>
      <c r="CS681" s="123"/>
      <c r="CT681" s="123"/>
      <c r="CU681" s="123"/>
      <c r="CV681" s="123"/>
      <c r="CW681" s="123"/>
      <c r="CX681" s="123"/>
      <c r="CY681" s="123"/>
      <c r="CZ681" s="123"/>
      <c r="DA681" s="123"/>
      <c r="DB681" s="123"/>
      <c r="DC681" s="123"/>
      <c r="DD681" s="123"/>
      <c r="DE681" s="123"/>
      <c r="DF681" s="123"/>
      <c r="DG681" s="123"/>
      <c r="DH681" s="123"/>
      <c r="DI681" s="123"/>
      <c r="DJ681" s="123"/>
      <c r="DK681" s="123"/>
      <c r="DL681" s="123"/>
      <c r="DM681" s="123"/>
      <c r="DN681" s="123"/>
      <c r="DO681" s="123"/>
      <c r="DP681" s="123"/>
      <c r="DQ681" s="123"/>
      <c r="DR681" s="123"/>
      <c r="DS681" s="123"/>
      <c r="DT681" s="123"/>
      <c r="DU681" s="123"/>
      <c r="DV681" s="123"/>
      <c r="DW681" s="123"/>
      <c r="DX681" s="123"/>
      <c r="DY681" s="123"/>
      <c r="DZ681" s="123"/>
      <c r="EA681" s="123"/>
      <c r="EB681" s="123"/>
      <c r="EC681" s="123"/>
      <c r="ED681" s="123"/>
      <c r="EE681" s="123"/>
      <c r="EF681" s="123"/>
      <c r="EG681" s="123"/>
      <c r="EH681" s="123"/>
      <c r="EI681" s="123"/>
      <c r="EJ681" s="123"/>
      <c r="EK681" s="123"/>
      <c r="EL681" s="123"/>
      <c r="EM681" s="123"/>
      <c r="EN681" s="123"/>
      <c r="EO681" s="123"/>
      <c r="EP681" s="123"/>
      <c r="EQ681" s="123"/>
      <c r="ER681" s="123"/>
      <c r="ES681" s="123"/>
      <c r="ET681" s="123"/>
      <c r="EU681" s="123"/>
      <c r="EV681" s="123"/>
      <c r="EW681" s="123"/>
      <c r="EX681" s="123"/>
      <c r="EY681" s="123"/>
      <c r="EZ681" s="123"/>
      <c r="FA681" s="123"/>
      <c r="FB681" s="123"/>
      <c r="FC681" s="123"/>
      <c r="FD681" s="123"/>
      <c r="FE681" s="123"/>
      <c r="FF681" s="123"/>
      <c r="FG681" s="123"/>
      <c r="FH681" s="123"/>
      <c r="FI681" s="123"/>
      <c r="FJ681" s="123"/>
      <c r="FK681" s="123"/>
      <c r="FL681" s="123"/>
      <c r="FM681" s="123"/>
      <c r="FN681" s="123"/>
      <c r="FO681" s="123"/>
      <c r="FP681" s="123"/>
      <c r="FQ681" s="123"/>
      <c r="FR681" s="123"/>
      <c r="FS681" s="123"/>
      <c r="FT681" s="123"/>
      <c r="FU681" s="123"/>
      <c r="FV681" s="123"/>
      <c r="FW681" s="123"/>
      <c r="FX681" s="123"/>
      <c r="FY681" s="123"/>
      <c r="FZ681" s="123"/>
      <c r="GA681" s="123"/>
      <c r="GB681" s="123"/>
      <c r="GC681" s="123"/>
      <c r="GD681" s="123"/>
      <c r="GE681" s="123"/>
      <c r="GF681" s="123"/>
      <c r="GG681" s="123"/>
      <c r="GH681" s="123"/>
      <c r="GI681" s="123"/>
      <c r="GJ681" s="123"/>
      <c r="GK681" s="123"/>
      <c r="GL681" s="123"/>
      <c r="GM681" s="123"/>
      <c r="GN681" s="123"/>
      <c r="GO681" s="123"/>
      <c r="GP681" s="123"/>
      <c r="GQ681" s="123"/>
      <c r="GR681" s="123"/>
      <c r="GS681" s="123"/>
      <c r="GT681" s="123"/>
      <c r="GU681" s="123"/>
      <c r="GV681" s="123"/>
      <c r="GW681" s="123"/>
      <c r="GX681" s="123"/>
      <c r="GY681" s="123"/>
      <c r="GZ681" s="123"/>
      <c r="HA681" s="123"/>
      <c r="HB681" s="123"/>
      <c r="HC681" s="123"/>
      <c r="HD681" s="123"/>
      <c r="HE681" s="123"/>
      <c r="HF681" s="123"/>
      <c r="HG681" s="123"/>
      <c r="HH681" s="123"/>
      <c r="HI681" s="123"/>
      <c r="HJ681" s="123"/>
      <c r="HK681" s="123"/>
      <c r="HL681" s="123"/>
      <c r="HM681" s="123"/>
      <c r="HN681" s="123"/>
      <c r="HO681" s="123"/>
      <c r="HP681" s="123"/>
      <c r="HQ681" s="123"/>
      <c r="HR681" s="123"/>
      <c r="HS681" s="123"/>
      <c r="HT681" s="123"/>
      <c r="HU681" s="123"/>
      <c r="HV681" s="123"/>
      <c r="HW681" s="123"/>
      <c r="HX681" s="123"/>
      <c r="HY681" s="123"/>
      <c r="HZ681" s="123"/>
      <c r="IA681" s="123"/>
      <c r="IB681" s="123"/>
      <c r="IC681" s="123"/>
      <c r="ID681" s="123"/>
      <c r="IE681" s="123"/>
      <c r="IF681" s="123"/>
      <c r="IG681" s="123"/>
      <c r="IH681" s="123"/>
      <c r="II681" s="123"/>
      <c r="IJ681" s="123"/>
      <c r="IK681" s="123"/>
      <c r="IL681" s="123"/>
      <c r="IM681" s="123"/>
      <c r="IN681" s="123"/>
      <c r="IO681" s="123"/>
      <c r="IP681" s="123"/>
      <c r="IQ681" s="123"/>
      <c r="IR681" s="123"/>
      <c r="IS681" s="123"/>
      <c r="IT681" s="123"/>
      <c r="IU681" s="123"/>
    </row>
    <row r="682" spans="1:255" s="124" customFormat="1" ht="27.9" customHeight="1">
      <c r="A682" s="122"/>
      <c r="B682" s="785"/>
      <c r="C682" s="431" t="s">
        <v>687</v>
      </c>
      <c r="D682" s="375"/>
      <c r="E682" s="470"/>
      <c r="F682" s="123"/>
      <c r="G682" s="123"/>
      <c r="H682" s="401"/>
      <c r="I682" s="123"/>
      <c r="J682" s="123"/>
      <c r="K682" s="123"/>
      <c r="L682" s="123"/>
      <c r="M682" s="123"/>
      <c r="N682" s="123"/>
      <c r="O682" s="123"/>
      <c r="P682" s="123"/>
      <c r="Q682" s="123"/>
      <c r="R682" s="123"/>
      <c r="S682" s="123"/>
      <c r="T682" s="123"/>
      <c r="U682" s="123"/>
      <c r="V682" s="123"/>
      <c r="W682" s="123"/>
      <c r="X682" s="123"/>
      <c r="Y682" s="123"/>
      <c r="Z682" s="123"/>
      <c r="AA682" s="123"/>
      <c r="AB682" s="123"/>
      <c r="AC682" s="123"/>
      <c r="AD682" s="123"/>
      <c r="AE682" s="123"/>
      <c r="AF682" s="123"/>
      <c r="AG682" s="123"/>
      <c r="AH682" s="123"/>
      <c r="AI682" s="123"/>
      <c r="AJ682" s="123"/>
      <c r="AK682" s="123"/>
      <c r="AL682" s="123"/>
      <c r="AM682" s="123"/>
      <c r="AN682" s="123"/>
      <c r="AO682" s="123"/>
      <c r="AP682" s="123"/>
      <c r="AQ682" s="123"/>
      <c r="AR682" s="123"/>
      <c r="AS682" s="123"/>
      <c r="AT682" s="123"/>
      <c r="AU682" s="123"/>
      <c r="AV682" s="123"/>
      <c r="AW682" s="123"/>
      <c r="AX682" s="123"/>
      <c r="AY682" s="123"/>
      <c r="AZ682" s="123"/>
      <c r="BA682" s="123"/>
      <c r="BB682" s="123"/>
      <c r="BC682" s="123"/>
      <c r="BD682" s="123"/>
      <c r="BE682" s="123"/>
      <c r="BF682" s="123"/>
      <c r="BG682" s="123"/>
      <c r="BH682" s="123"/>
      <c r="BI682" s="123"/>
      <c r="BJ682" s="123"/>
      <c r="BK682" s="123"/>
      <c r="BL682" s="123"/>
      <c r="BM682" s="123"/>
      <c r="BN682" s="123"/>
      <c r="BO682" s="123"/>
      <c r="BP682" s="123"/>
      <c r="BQ682" s="123"/>
      <c r="BR682" s="123"/>
      <c r="BS682" s="123"/>
      <c r="BT682" s="123"/>
      <c r="BU682" s="123"/>
      <c r="BV682" s="123"/>
      <c r="BW682" s="123"/>
      <c r="BX682" s="123"/>
      <c r="BY682" s="123"/>
      <c r="BZ682" s="123"/>
      <c r="CA682" s="123"/>
      <c r="CB682" s="123"/>
      <c r="CC682" s="123"/>
      <c r="CD682" s="123"/>
      <c r="CE682" s="123"/>
      <c r="CF682" s="123"/>
      <c r="CG682" s="123"/>
      <c r="CH682" s="123"/>
      <c r="CI682" s="123"/>
      <c r="CJ682" s="123"/>
      <c r="CK682" s="123"/>
      <c r="CL682" s="123"/>
      <c r="CM682" s="123"/>
      <c r="CN682" s="123"/>
      <c r="CO682" s="123"/>
      <c r="CP682" s="123"/>
      <c r="CQ682" s="123"/>
      <c r="CR682" s="123"/>
      <c r="CS682" s="123"/>
      <c r="CT682" s="123"/>
      <c r="CU682" s="123"/>
      <c r="CV682" s="123"/>
      <c r="CW682" s="123"/>
      <c r="CX682" s="123"/>
      <c r="CY682" s="123"/>
      <c r="CZ682" s="123"/>
      <c r="DA682" s="123"/>
      <c r="DB682" s="123"/>
      <c r="DC682" s="123"/>
      <c r="DD682" s="123"/>
      <c r="DE682" s="123"/>
      <c r="DF682" s="123"/>
      <c r="DG682" s="123"/>
      <c r="DH682" s="123"/>
      <c r="DI682" s="123"/>
      <c r="DJ682" s="123"/>
      <c r="DK682" s="123"/>
      <c r="DL682" s="123"/>
      <c r="DM682" s="123"/>
      <c r="DN682" s="123"/>
      <c r="DO682" s="123"/>
      <c r="DP682" s="123"/>
      <c r="DQ682" s="123"/>
      <c r="DR682" s="123"/>
      <c r="DS682" s="123"/>
      <c r="DT682" s="123"/>
      <c r="DU682" s="123"/>
      <c r="DV682" s="123"/>
      <c r="DW682" s="123"/>
      <c r="DX682" s="123"/>
      <c r="DY682" s="123"/>
      <c r="DZ682" s="123"/>
      <c r="EA682" s="123"/>
      <c r="EB682" s="123"/>
      <c r="EC682" s="123"/>
      <c r="ED682" s="123"/>
      <c r="EE682" s="123"/>
      <c r="EF682" s="123"/>
      <c r="EG682" s="123"/>
      <c r="EH682" s="123"/>
      <c r="EI682" s="123"/>
      <c r="EJ682" s="123"/>
      <c r="EK682" s="123"/>
      <c r="EL682" s="123"/>
      <c r="EM682" s="123"/>
      <c r="EN682" s="123"/>
      <c r="EO682" s="123"/>
      <c r="EP682" s="123"/>
      <c r="EQ682" s="123"/>
      <c r="ER682" s="123"/>
      <c r="ES682" s="123"/>
      <c r="ET682" s="123"/>
      <c r="EU682" s="123"/>
      <c r="EV682" s="123"/>
      <c r="EW682" s="123"/>
      <c r="EX682" s="123"/>
      <c r="EY682" s="123"/>
      <c r="EZ682" s="123"/>
      <c r="FA682" s="123"/>
      <c r="FB682" s="123"/>
      <c r="FC682" s="123"/>
      <c r="FD682" s="123"/>
      <c r="FE682" s="123"/>
      <c r="FF682" s="123"/>
      <c r="FG682" s="123"/>
      <c r="FH682" s="123"/>
      <c r="FI682" s="123"/>
      <c r="FJ682" s="123"/>
      <c r="FK682" s="123"/>
      <c r="FL682" s="123"/>
      <c r="FM682" s="123"/>
      <c r="FN682" s="123"/>
      <c r="FO682" s="123"/>
      <c r="FP682" s="123"/>
      <c r="FQ682" s="123"/>
      <c r="FR682" s="123"/>
      <c r="FS682" s="123"/>
      <c r="FT682" s="123"/>
      <c r="FU682" s="123"/>
      <c r="FV682" s="123"/>
      <c r="FW682" s="123"/>
      <c r="FX682" s="123"/>
      <c r="FY682" s="123"/>
      <c r="FZ682" s="123"/>
      <c r="GA682" s="123"/>
      <c r="GB682" s="123"/>
      <c r="GC682" s="123"/>
      <c r="GD682" s="123"/>
      <c r="GE682" s="123"/>
      <c r="GF682" s="123"/>
      <c r="GG682" s="123"/>
      <c r="GH682" s="123"/>
      <c r="GI682" s="123"/>
      <c r="GJ682" s="123"/>
      <c r="GK682" s="123"/>
      <c r="GL682" s="123"/>
      <c r="GM682" s="123"/>
      <c r="GN682" s="123"/>
      <c r="GO682" s="123"/>
      <c r="GP682" s="123"/>
      <c r="GQ682" s="123"/>
      <c r="GR682" s="123"/>
      <c r="GS682" s="123"/>
      <c r="GT682" s="123"/>
      <c r="GU682" s="123"/>
      <c r="GV682" s="123"/>
      <c r="GW682" s="123"/>
      <c r="GX682" s="123"/>
      <c r="GY682" s="123"/>
      <c r="GZ682" s="123"/>
      <c r="HA682" s="123"/>
      <c r="HB682" s="123"/>
      <c r="HC682" s="123"/>
      <c r="HD682" s="123"/>
      <c r="HE682" s="123"/>
      <c r="HF682" s="123"/>
      <c r="HG682" s="123"/>
      <c r="HH682" s="123"/>
      <c r="HI682" s="123"/>
      <c r="HJ682" s="123"/>
      <c r="HK682" s="123"/>
      <c r="HL682" s="123"/>
      <c r="HM682" s="123"/>
      <c r="HN682" s="123"/>
      <c r="HO682" s="123"/>
      <c r="HP682" s="123"/>
      <c r="HQ682" s="123"/>
      <c r="HR682" s="123"/>
      <c r="HS682" s="123"/>
      <c r="HT682" s="123"/>
      <c r="HU682" s="123"/>
      <c r="HV682" s="123"/>
      <c r="HW682" s="123"/>
      <c r="HX682" s="123"/>
      <c r="HY682" s="123"/>
      <c r="HZ682" s="123"/>
      <c r="IA682" s="123"/>
      <c r="IB682" s="123"/>
      <c r="IC682" s="123"/>
      <c r="ID682" s="123"/>
      <c r="IE682" s="123"/>
      <c r="IF682" s="123"/>
      <c r="IG682" s="123"/>
      <c r="IH682" s="123"/>
      <c r="II682" s="123"/>
      <c r="IJ682" s="123"/>
      <c r="IK682" s="123"/>
      <c r="IL682" s="123"/>
      <c r="IM682" s="123"/>
      <c r="IN682" s="123"/>
      <c r="IO682" s="123"/>
      <c r="IP682" s="123"/>
      <c r="IQ682" s="123"/>
      <c r="IR682" s="123"/>
      <c r="IS682" s="123"/>
      <c r="IT682" s="123"/>
      <c r="IU682" s="123"/>
    </row>
    <row r="683" spans="1:255" s="124" customFormat="1" ht="27.9" customHeight="1" thickBot="1">
      <c r="A683" s="122"/>
      <c r="B683" s="785"/>
      <c r="C683" s="432" t="s">
        <v>688</v>
      </c>
      <c r="D683" s="375"/>
      <c r="E683" s="472"/>
      <c r="F683" s="123"/>
      <c r="G683" s="123"/>
      <c r="H683" s="401"/>
      <c r="I683" s="123"/>
      <c r="J683" s="123"/>
      <c r="K683" s="123"/>
      <c r="L683" s="123"/>
      <c r="M683" s="123"/>
      <c r="N683" s="123"/>
      <c r="O683" s="123"/>
      <c r="P683" s="123"/>
      <c r="Q683" s="123"/>
      <c r="R683" s="123"/>
      <c r="S683" s="123"/>
      <c r="T683" s="123"/>
      <c r="U683" s="123"/>
      <c r="V683" s="123"/>
      <c r="W683" s="123"/>
      <c r="X683" s="123"/>
      <c r="Y683" s="123"/>
      <c r="Z683" s="123"/>
      <c r="AA683" s="123"/>
      <c r="AB683" s="123"/>
      <c r="AC683" s="123"/>
      <c r="AD683" s="123"/>
      <c r="AE683" s="123"/>
      <c r="AF683" s="123"/>
      <c r="AG683" s="123"/>
      <c r="AH683" s="123"/>
      <c r="AI683" s="123"/>
      <c r="AJ683" s="123"/>
      <c r="AK683" s="123"/>
      <c r="AL683" s="123"/>
      <c r="AM683" s="123"/>
      <c r="AN683" s="123"/>
      <c r="AO683" s="123"/>
      <c r="AP683" s="123"/>
      <c r="AQ683" s="123"/>
      <c r="AR683" s="123"/>
      <c r="AS683" s="123"/>
      <c r="AT683" s="123"/>
      <c r="AU683" s="123"/>
      <c r="AV683" s="123"/>
      <c r="AW683" s="123"/>
      <c r="AX683" s="123"/>
      <c r="AY683" s="123"/>
      <c r="AZ683" s="123"/>
      <c r="BA683" s="123"/>
      <c r="BB683" s="123"/>
      <c r="BC683" s="123"/>
      <c r="BD683" s="123"/>
      <c r="BE683" s="123"/>
      <c r="BF683" s="123"/>
      <c r="BG683" s="123"/>
      <c r="BH683" s="123"/>
      <c r="BI683" s="123"/>
      <c r="BJ683" s="123"/>
      <c r="BK683" s="123"/>
      <c r="BL683" s="123"/>
      <c r="BM683" s="123"/>
      <c r="BN683" s="123"/>
      <c r="BO683" s="123"/>
      <c r="BP683" s="123"/>
      <c r="BQ683" s="123"/>
      <c r="BR683" s="123"/>
      <c r="BS683" s="123"/>
      <c r="BT683" s="123"/>
      <c r="BU683" s="123"/>
      <c r="BV683" s="123"/>
      <c r="BW683" s="123"/>
      <c r="BX683" s="123"/>
      <c r="BY683" s="123"/>
      <c r="BZ683" s="123"/>
      <c r="CA683" s="123"/>
      <c r="CB683" s="123"/>
      <c r="CC683" s="123"/>
      <c r="CD683" s="123"/>
      <c r="CE683" s="123"/>
      <c r="CF683" s="123"/>
      <c r="CG683" s="123"/>
      <c r="CH683" s="123"/>
      <c r="CI683" s="123"/>
      <c r="CJ683" s="123"/>
      <c r="CK683" s="123"/>
      <c r="CL683" s="123"/>
      <c r="CM683" s="123"/>
      <c r="CN683" s="123"/>
      <c r="CO683" s="123"/>
      <c r="CP683" s="123"/>
      <c r="CQ683" s="123"/>
      <c r="CR683" s="123"/>
      <c r="CS683" s="123"/>
      <c r="CT683" s="123"/>
      <c r="CU683" s="123"/>
      <c r="CV683" s="123"/>
      <c r="CW683" s="123"/>
      <c r="CX683" s="123"/>
      <c r="CY683" s="123"/>
      <c r="CZ683" s="123"/>
      <c r="DA683" s="123"/>
      <c r="DB683" s="123"/>
      <c r="DC683" s="123"/>
      <c r="DD683" s="123"/>
      <c r="DE683" s="123"/>
      <c r="DF683" s="123"/>
      <c r="DG683" s="123"/>
      <c r="DH683" s="123"/>
      <c r="DI683" s="123"/>
      <c r="DJ683" s="123"/>
      <c r="DK683" s="123"/>
      <c r="DL683" s="123"/>
      <c r="DM683" s="123"/>
      <c r="DN683" s="123"/>
      <c r="DO683" s="123"/>
      <c r="DP683" s="123"/>
      <c r="DQ683" s="123"/>
      <c r="DR683" s="123"/>
      <c r="DS683" s="123"/>
      <c r="DT683" s="123"/>
      <c r="DU683" s="123"/>
      <c r="DV683" s="123"/>
      <c r="DW683" s="123"/>
      <c r="DX683" s="123"/>
      <c r="DY683" s="123"/>
      <c r="DZ683" s="123"/>
      <c r="EA683" s="123"/>
      <c r="EB683" s="123"/>
      <c r="EC683" s="123"/>
      <c r="ED683" s="123"/>
      <c r="EE683" s="123"/>
      <c r="EF683" s="123"/>
      <c r="EG683" s="123"/>
      <c r="EH683" s="123"/>
      <c r="EI683" s="123"/>
      <c r="EJ683" s="123"/>
      <c r="EK683" s="123"/>
      <c r="EL683" s="123"/>
      <c r="EM683" s="123"/>
      <c r="EN683" s="123"/>
      <c r="EO683" s="123"/>
      <c r="EP683" s="123"/>
      <c r="EQ683" s="123"/>
      <c r="ER683" s="123"/>
      <c r="ES683" s="123"/>
      <c r="ET683" s="123"/>
      <c r="EU683" s="123"/>
      <c r="EV683" s="123"/>
      <c r="EW683" s="123"/>
      <c r="EX683" s="123"/>
      <c r="EY683" s="123"/>
      <c r="EZ683" s="123"/>
      <c r="FA683" s="123"/>
      <c r="FB683" s="123"/>
      <c r="FC683" s="123"/>
      <c r="FD683" s="123"/>
      <c r="FE683" s="123"/>
      <c r="FF683" s="123"/>
      <c r="FG683" s="123"/>
      <c r="FH683" s="123"/>
      <c r="FI683" s="123"/>
      <c r="FJ683" s="123"/>
      <c r="FK683" s="123"/>
      <c r="FL683" s="123"/>
      <c r="FM683" s="123"/>
      <c r="FN683" s="123"/>
      <c r="FO683" s="123"/>
      <c r="FP683" s="123"/>
      <c r="FQ683" s="123"/>
      <c r="FR683" s="123"/>
      <c r="FS683" s="123"/>
      <c r="FT683" s="123"/>
      <c r="FU683" s="123"/>
      <c r="FV683" s="123"/>
      <c r="FW683" s="123"/>
      <c r="FX683" s="123"/>
      <c r="FY683" s="123"/>
      <c r="FZ683" s="123"/>
      <c r="GA683" s="123"/>
      <c r="GB683" s="123"/>
      <c r="GC683" s="123"/>
      <c r="GD683" s="123"/>
      <c r="GE683" s="123"/>
      <c r="GF683" s="123"/>
      <c r="GG683" s="123"/>
      <c r="GH683" s="123"/>
      <c r="GI683" s="123"/>
      <c r="GJ683" s="123"/>
      <c r="GK683" s="123"/>
      <c r="GL683" s="123"/>
      <c r="GM683" s="123"/>
      <c r="GN683" s="123"/>
      <c r="GO683" s="123"/>
      <c r="GP683" s="123"/>
      <c r="GQ683" s="123"/>
      <c r="GR683" s="123"/>
      <c r="GS683" s="123"/>
      <c r="GT683" s="123"/>
      <c r="GU683" s="123"/>
      <c r="GV683" s="123"/>
      <c r="GW683" s="123"/>
      <c r="GX683" s="123"/>
      <c r="GY683" s="123"/>
      <c r="GZ683" s="123"/>
      <c r="HA683" s="123"/>
      <c r="HB683" s="123"/>
      <c r="HC683" s="123"/>
      <c r="HD683" s="123"/>
      <c r="HE683" s="123"/>
      <c r="HF683" s="123"/>
      <c r="HG683" s="123"/>
      <c r="HH683" s="123"/>
      <c r="HI683" s="123"/>
      <c r="HJ683" s="123"/>
      <c r="HK683" s="123"/>
      <c r="HL683" s="123"/>
      <c r="HM683" s="123"/>
      <c r="HN683" s="123"/>
      <c r="HO683" s="123"/>
      <c r="HP683" s="123"/>
      <c r="HQ683" s="123"/>
      <c r="HR683" s="123"/>
      <c r="HS683" s="123"/>
      <c r="HT683" s="123"/>
      <c r="HU683" s="123"/>
      <c r="HV683" s="123"/>
      <c r="HW683" s="123"/>
      <c r="HX683" s="123"/>
      <c r="HY683" s="123"/>
      <c r="HZ683" s="123"/>
      <c r="IA683" s="123"/>
      <c r="IB683" s="123"/>
      <c r="IC683" s="123"/>
      <c r="ID683" s="123"/>
      <c r="IE683" s="123"/>
      <c r="IF683" s="123"/>
      <c r="IG683" s="123"/>
      <c r="IH683" s="123"/>
      <c r="II683" s="123"/>
      <c r="IJ683" s="123"/>
      <c r="IK683" s="123"/>
      <c r="IL683" s="123"/>
      <c r="IM683" s="123"/>
      <c r="IN683" s="123"/>
      <c r="IO683" s="123"/>
      <c r="IP683" s="123"/>
      <c r="IQ683" s="123"/>
      <c r="IR683" s="123"/>
      <c r="IS683" s="123"/>
      <c r="IT683" s="123"/>
      <c r="IU683" s="123"/>
    </row>
    <row r="684" spans="1:255" s="124" customFormat="1" ht="27.9" customHeight="1">
      <c r="A684" s="122"/>
      <c r="B684" s="785"/>
      <c r="C684" s="473" t="s">
        <v>334</v>
      </c>
      <c r="D684" s="374"/>
      <c r="E684" s="484">
        <f>SUM(E678:E683)</f>
        <v>0</v>
      </c>
      <c r="F684" s="123"/>
      <c r="G684" s="123"/>
      <c r="H684" s="401"/>
      <c r="I684" s="425">
        <f>SUM($E678:$E683)</f>
        <v>0</v>
      </c>
      <c r="J684" s="123"/>
      <c r="K684" s="123"/>
      <c r="L684" s="123"/>
      <c r="M684" s="123"/>
      <c r="N684" s="123"/>
      <c r="O684" s="123"/>
      <c r="P684" s="123"/>
      <c r="Q684" s="123"/>
      <c r="R684" s="123"/>
      <c r="S684" s="123"/>
      <c r="T684" s="123"/>
      <c r="U684" s="123"/>
      <c r="V684" s="123"/>
      <c r="W684" s="123"/>
      <c r="X684" s="123"/>
      <c r="Y684" s="123"/>
      <c r="Z684" s="123"/>
      <c r="AA684" s="123"/>
      <c r="AB684" s="123"/>
      <c r="AC684" s="123"/>
      <c r="AD684" s="123"/>
      <c r="AE684" s="123"/>
      <c r="AF684" s="123"/>
      <c r="AG684" s="123"/>
      <c r="AH684" s="123"/>
      <c r="AI684" s="123"/>
      <c r="AJ684" s="123"/>
      <c r="AK684" s="123"/>
      <c r="AL684" s="123"/>
      <c r="AM684" s="123"/>
      <c r="AN684" s="123"/>
      <c r="AO684" s="123"/>
      <c r="AP684" s="123"/>
      <c r="AQ684" s="123"/>
      <c r="AR684" s="123"/>
      <c r="AS684" s="123"/>
      <c r="AT684" s="123"/>
      <c r="AU684" s="123"/>
      <c r="AV684" s="123"/>
      <c r="AW684" s="123"/>
      <c r="AX684" s="123"/>
      <c r="AY684" s="123"/>
      <c r="AZ684" s="123"/>
      <c r="BA684" s="123"/>
      <c r="BB684" s="123"/>
      <c r="BC684" s="123"/>
      <c r="BD684" s="123"/>
      <c r="BE684" s="123"/>
      <c r="BF684" s="123"/>
      <c r="BG684" s="123"/>
      <c r="BH684" s="123"/>
      <c r="BI684" s="123"/>
      <c r="BJ684" s="123"/>
      <c r="BK684" s="123"/>
      <c r="BL684" s="123"/>
      <c r="BM684" s="123"/>
      <c r="BN684" s="123"/>
      <c r="BO684" s="123"/>
      <c r="BP684" s="123"/>
      <c r="BQ684" s="123"/>
      <c r="BR684" s="123"/>
      <c r="BS684" s="123"/>
      <c r="BT684" s="123"/>
      <c r="BU684" s="123"/>
      <c r="BV684" s="123"/>
      <c r="BW684" s="123"/>
      <c r="BX684" s="123"/>
      <c r="BY684" s="123"/>
      <c r="BZ684" s="123"/>
      <c r="CA684" s="123"/>
      <c r="CB684" s="123"/>
      <c r="CC684" s="123"/>
      <c r="CD684" s="123"/>
      <c r="CE684" s="123"/>
      <c r="CF684" s="123"/>
      <c r="CG684" s="123"/>
      <c r="CH684" s="123"/>
      <c r="CI684" s="123"/>
      <c r="CJ684" s="123"/>
      <c r="CK684" s="123"/>
      <c r="CL684" s="123"/>
      <c r="CM684" s="123"/>
      <c r="CN684" s="123"/>
      <c r="CO684" s="123"/>
      <c r="CP684" s="123"/>
      <c r="CQ684" s="123"/>
      <c r="CR684" s="123"/>
      <c r="CS684" s="123"/>
      <c r="CT684" s="123"/>
      <c r="CU684" s="123"/>
      <c r="CV684" s="123"/>
      <c r="CW684" s="123"/>
      <c r="CX684" s="123"/>
      <c r="CY684" s="123"/>
      <c r="CZ684" s="123"/>
      <c r="DA684" s="123"/>
      <c r="DB684" s="123"/>
      <c r="DC684" s="123"/>
      <c r="DD684" s="123"/>
      <c r="DE684" s="123"/>
      <c r="DF684" s="123"/>
      <c r="DG684" s="123"/>
      <c r="DH684" s="123"/>
      <c r="DI684" s="123"/>
      <c r="DJ684" s="123"/>
      <c r="DK684" s="123"/>
      <c r="DL684" s="123"/>
      <c r="DM684" s="123"/>
      <c r="DN684" s="123"/>
      <c r="DO684" s="123"/>
      <c r="DP684" s="123"/>
      <c r="DQ684" s="123"/>
      <c r="DR684" s="123"/>
      <c r="DS684" s="123"/>
      <c r="DT684" s="123"/>
      <c r="DU684" s="123"/>
      <c r="DV684" s="123"/>
      <c r="DW684" s="123"/>
      <c r="DX684" s="123"/>
      <c r="DY684" s="123"/>
      <c r="DZ684" s="123"/>
      <c r="EA684" s="123"/>
      <c r="EB684" s="123"/>
      <c r="EC684" s="123"/>
      <c r="ED684" s="123"/>
      <c r="EE684" s="123"/>
      <c r="EF684" s="123"/>
      <c r="EG684" s="123"/>
      <c r="EH684" s="123"/>
      <c r="EI684" s="123"/>
      <c r="EJ684" s="123"/>
      <c r="EK684" s="123"/>
      <c r="EL684" s="123"/>
      <c r="EM684" s="123"/>
      <c r="EN684" s="123"/>
      <c r="EO684" s="123"/>
      <c r="EP684" s="123"/>
      <c r="EQ684" s="123"/>
      <c r="ER684" s="123"/>
      <c r="ES684" s="123"/>
      <c r="ET684" s="123"/>
      <c r="EU684" s="123"/>
      <c r="EV684" s="123"/>
      <c r="EW684" s="123"/>
      <c r="EX684" s="123"/>
      <c r="EY684" s="123"/>
      <c r="EZ684" s="123"/>
      <c r="FA684" s="123"/>
      <c r="FB684" s="123"/>
      <c r="FC684" s="123"/>
      <c r="FD684" s="123"/>
      <c r="FE684" s="123"/>
      <c r="FF684" s="123"/>
      <c r="FG684" s="123"/>
      <c r="FH684" s="123"/>
      <c r="FI684" s="123"/>
      <c r="FJ684" s="123"/>
      <c r="FK684" s="123"/>
      <c r="FL684" s="123"/>
      <c r="FM684" s="123"/>
      <c r="FN684" s="123"/>
      <c r="FO684" s="123"/>
      <c r="FP684" s="123"/>
      <c r="FQ684" s="123"/>
      <c r="FR684" s="123"/>
      <c r="FS684" s="123"/>
      <c r="FT684" s="123"/>
      <c r="FU684" s="123"/>
      <c r="FV684" s="123"/>
      <c r="FW684" s="123"/>
      <c r="FX684" s="123"/>
      <c r="FY684" s="123"/>
      <c r="FZ684" s="123"/>
      <c r="GA684" s="123"/>
      <c r="GB684" s="123"/>
      <c r="GC684" s="123"/>
      <c r="GD684" s="123"/>
      <c r="GE684" s="123"/>
      <c r="GF684" s="123"/>
      <c r="GG684" s="123"/>
      <c r="GH684" s="123"/>
      <c r="GI684" s="123"/>
      <c r="GJ684" s="123"/>
      <c r="GK684" s="123"/>
      <c r="GL684" s="123"/>
      <c r="GM684" s="123"/>
      <c r="GN684" s="123"/>
      <c r="GO684" s="123"/>
      <c r="GP684" s="123"/>
      <c r="GQ684" s="123"/>
      <c r="GR684" s="123"/>
      <c r="GS684" s="123"/>
      <c r="GT684" s="123"/>
      <c r="GU684" s="123"/>
      <c r="GV684" s="123"/>
      <c r="GW684" s="123"/>
      <c r="GX684" s="123"/>
      <c r="GY684" s="123"/>
      <c r="GZ684" s="123"/>
      <c r="HA684" s="123"/>
      <c r="HB684" s="123"/>
      <c r="HC684" s="123"/>
      <c r="HD684" s="123"/>
      <c r="HE684" s="123"/>
      <c r="HF684" s="123"/>
      <c r="HG684" s="123"/>
      <c r="HH684" s="123"/>
      <c r="HI684" s="123"/>
      <c r="HJ684" s="123"/>
      <c r="HK684" s="123"/>
      <c r="HL684" s="123"/>
      <c r="HM684" s="123"/>
      <c r="HN684" s="123"/>
      <c r="HO684" s="123"/>
      <c r="HP684" s="123"/>
      <c r="HQ684" s="123"/>
      <c r="HR684" s="123"/>
      <c r="HS684" s="123"/>
      <c r="HT684" s="123"/>
      <c r="HU684" s="123"/>
      <c r="HV684" s="123"/>
      <c r="HW684" s="123"/>
      <c r="HX684" s="123"/>
      <c r="HY684" s="123"/>
      <c r="HZ684" s="123"/>
      <c r="IA684" s="123"/>
      <c r="IB684" s="123"/>
      <c r="IC684" s="123"/>
      <c r="ID684" s="123"/>
      <c r="IE684" s="123"/>
      <c r="IF684" s="123"/>
      <c r="IG684" s="123"/>
      <c r="IH684" s="123"/>
      <c r="II684" s="123"/>
      <c r="IJ684" s="123"/>
      <c r="IK684" s="123"/>
      <c r="IL684" s="123"/>
      <c r="IM684" s="123"/>
      <c r="IN684" s="123"/>
      <c r="IO684" s="123"/>
      <c r="IP684" s="123"/>
      <c r="IQ684" s="123"/>
      <c r="IR684" s="123"/>
      <c r="IS684" s="123"/>
      <c r="IT684" s="123"/>
      <c r="IU684" s="123"/>
    </row>
    <row r="685" spans="1:255" ht="18.75" customHeight="1">
      <c r="A685" s="91"/>
      <c r="B685" s="483"/>
      <c r="C685" s="186"/>
      <c r="D685" s="477"/>
      <c r="E685" s="478"/>
      <c r="F685" s="119"/>
    </row>
    <row r="686" spans="1:255" s="124" customFormat="1" ht="27.9" customHeight="1">
      <c r="A686" s="128"/>
      <c r="B686" s="785" t="s">
        <v>1746</v>
      </c>
      <c r="C686" s="224" t="s">
        <v>678</v>
      </c>
      <c r="D686" s="227"/>
      <c r="E686" s="212"/>
      <c r="F686" s="123"/>
      <c r="G686" s="123"/>
      <c r="H686" s="401"/>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23"/>
      <c r="AL686" s="123"/>
      <c r="AM686" s="123"/>
      <c r="AN686" s="123"/>
      <c r="AO686" s="123"/>
      <c r="AP686" s="123"/>
      <c r="AQ686" s="123"/>
      <c r="AR686" s="123"/>
      <c r="AS686" s="123"/>
      <c r="AT686" s="123"/>
      <c r="AU686" s="123"/>
      <c r="AV686" s="123"/>
      <c r="AW686" s="123"/>
      <c r="AX686" s="123"/>
      <c r="AY686" s="123"/>
      <c r="AZ686" s="123"/>
      <c r="BA686" s="123"/>
      <c r="BB686" s="123"/>
      <c r="BC686" s="123"/>
      <c r="BD686" s="123"/>
      <c r="BE686" s="123"/>
      <c r="BF686" s="123"/>
      <c r="BG686" s="123"/>
      <c r="BH686" s="123"/>
      <c r="BI686" s="123"/>
      <c r="BJ686" s="123"/>
      <c r="BK686" s="123"/>
      <c r="BL686" s="123"/>
      <c r="BM686" s="123"/>
      <c r="BN686" s="123"/>
      <c r="BO686" s="123"/>
      <c r="BP686" s="123"/>
      <c r="BQ686" s="123"/>
      <c r="BR686" s="123"/>
      <c r="BS686" s="123"/>
      <c r="BT686" s="123"/>
      <c r="BU686" s="123"/>
      <c r="BV686" s="123"/>
      <c r="BW686" s="123"/>
      <c r="BX686" s="123"/>
      <c r="BY686" s="123"/>
      <c r="BZ686" s="123"/>
      <c r="CA686" s="123"/>
      <c r="CB686" s="123"/>
      <c r="CC686" s="123"/>
      <c r="CD686" s="123"/>
      <c r="CE686" s="123"/>
      <c r="CF686" s="123"/>
      <c r="CG686" s="123"/>
      <c r="CH686" s="123"/>
      <c r="CI686" s="123"/>
      <c r="CJ686" s="123"/>
      <c r="CK686" s="123"/>
      <c r="CL686" s="123"/>
      <c r="CM686" s="123"/>
      <c r="CN686" s="123"/>
      <c r="CO686" s="123"/>
      <c r="CP686" s="123"/>
      <c r="CQ686" s="123"/>
      <c r="CR686" s="123"/>
      <c r="CS686" s="123"/>
      <c r="CT686" s="123"/>
      <c r="CU686" s="123"/>
      <c r="CV686" s="123"/>
      <c r="CW686" s="123"/>
      <c r="CX686" s="123"/>
      <c r="CY686" s="123"/>
      <c r="CZ686" s="123"/>
      <c r="DA686" s="123"/>
      <c r="DB686" s="123"/>
      <c r="DC686" s="123"/>
      <c r="DD686" s="123"/>
      <c r="DE686" s="123"/>
      <c r="DF686" s="123"/>
      <c r="DG686" s="123"/>
      <c r="DH686" s="123"/>
      <c r="DI686" s="123"/>
      <c r="DJ686" s="123"/>
      <c r="DK686" s="123"/>
      <c r="DL686" s="123"/>
      <c r="DM686" s="123"/>
      <c r="DN686" s="123"/>
      <c r="DO686" s="123"/>
      <c r="DP686" s="123"/>
      <c r="DQ686" s="123"/>
      <c r="DR686" s="123"/>
      <c r="DS686" s="123"/>
      <c r="DT686" s="123"/>
      <c r="DU686" s="123"/>
      <c r="DV686" s="123"/>
      <c r="DW686" s="123"/>
      <c r="DX686" s="123"/>
      <c r="DY686" s="123"/>
      <c r="DZ686" s="123"/>
      <c r="EA686" s="123"/>
      <c r="EB686" s="123"/>
      <c r="EC686" s="123"/>
      <c r="ED686" s="123"/>
      <c r="EE686" s="123"/>
      <c r="EF686" s="123"/>
      <c r="EG686" s="123"/>
      <c r="EH686" s="123"/>
      <c r="EI686" s="123"/>
      <c r="EJ686" s="123"/>
      <c r="EK686" s="123"/>
      <c r="EL686" s="123"/>
      <c r="EM686" s="123"/>
      <c r="EN686" s="123"/>
      <c r="EO686" s="123"/>
      <c r="EP686" s="123"/>
      <c r="EQ686" s="123"/>
      <c r="ER686" s="123"/>
      <c r="ES686" s="123"/>
      <c r="ET686" s="123"/>
      <c r="EU686" s="123"/>
      <c r="EV686" s="123"/>
      <c r="EW686" s="123"/>
      <c r="EX686" s="123"/>
      <c r="EY686" s="123"/>
      <c r="EZ686" s="123"/>
      <c r="FA686" s="123"/>
      <c r="FB686" s="123"/>
      <c r="FC686" s="123"/>
      <c r="FD686" s="123"/>
      <c r="FE686" s="123"/>
      <c r="FF686" s="123"/>
      <c r="FG686" s="123"/>
      <c r="FH686" s="123"/>
      <c r="FI686" s="123"/>
      <c r="FJ686" s="123"/>
      <c r="FK686" s="123"/>
      <c r="FL686" s="123"/>
      <c r="FM686" s="123"/>
      <c r="FN686" s="123"/>
      <c r="FO686" s="123"/>
      <c r="FP686" s="123"/>
      <c r="FQ686" s="123"/>
      <c r="FR686" s="123"/>
      <c r="FS686" s="123"/>
      <c r="FT686" s="123"/>
      <c r="FU686" s="123"/>
      <c r="FV686" s="123"/>
      <c r="FW686" s="123"/>
      <c r="FX686" s="123"/>
      <c r="FY686" s="123"/>
      <c r="FZ686" s="123"/>
      <c r="GA686" s="123"/>
      <c r="GB686" s="123"/>
      <c r="GC686" s="123"/>
      <c r="GD686" s="123"/>
      <c r="GE686" s="123"/>
      <c r="GF686" s="123"/>
      <c r="GG686" s="123"/>
      <c r="GH686" s="123"/>
      <c r="GI686" s="123"/>
      <c r="GJ686" s="123"/>
      <c r="GK686" s="123"/>
      <c r="GL686" s="123"/>
      <c r="GM686" s="123"/>
      <c r="GN686" s="123"/>
      <c r="GO686" s="123"/>
      <c r="GP686" s="123"/>
      <c r="GQ686" s="123"/>
      <c r="GR686" s="123"/>
      <c r="GS686" s="123"/>
      <c r="GT686" s="123"/>
      <c r="GU686" s="123"/>
      <c r="GV686" s="123"/>
      <c r="GW686" s="123"/>
      <c r="GX686" s="123"/>
      <c r="GY686" s="123"/>
      <c r="GZ686" s="123"/>
      <c r="HA686" s="123"/>
      <c r="HB686" s="123"/>
      <c r="HC686" s="123"/>
      <c r="HD686" s="123"/>
      <c r="HE686" s="123"/>
      <c r="HF686" s="123"/>
      <c r="HG686" s="123"/>
      <c r="HH686" s="123"/>
      <c r="HI686" s="123"/>
      <c r="HJ686" s="123"/>
      <c r="HK686" s="123"/>
      <c r="HL686" s="123"/>
      <c r="HM686" s="123"/>
      <c r="HN686" s="123"/>
      <c r="HO686" s="123"/>
      <c r="HP686" s="123"/>
      <c r="HQ686" s="123"/>
      <c r="HR686" s="123"/>
      <c r="HS686" s="123"/>
      <c r="HT686" s="123"/>
      <c r="HU686" s="123"/>
      <c r="HV686" s="123"/>
      <c r="HW686" s="123"/>
      <c r="HX686" s="123"/>
      <c r="HY686" s="123"/>
      <c r="HZ686" s="123"/>
      <c r="IA686" s="123"/>
      <c r="IB686" s="123"/>
      <c r="IC686" s="123"/>
      <c r="ID686" s="123"/>
      <c r="IE686" s="123"/>
      <c r="IF686" s="123"/>
      <c r="IG686" s="123"/>
      <c r="IH686" s="123"/>
      <c r="II686" s="123"/>
      <c r="IJ686" s="123"/>
      <c r="IK686" s="123"/>
      <c r="IL686" s="123"/>
      <c r="IM686" s="123"/>
      <c r="IN686" s="123"/>
      <c r="IO686" s="123"/>
      <c r="IP686" s="123"/>
      <c r="IQ686" s="123"/>
      <c r="IR686" s="123"/>
      <c r="IS686" s="123"/>
      <c r="IT686" s="123"/>
      <c r="IU686" s="123"/>
    </row>
    <row r="687" spans="1:255" s="124" customFormat="1" ht="27.9" customHeight="1">
      <c r="A687" s="122"/>
      <c r="B687" s="785"/>
      <c r="C687" s="224" t="s">
        <v>679</v>
      </c>
      <c r="D687" s="227"/>
      <c r="E687" s="212"/>
      <c r="F687" s="123"/>
      <c r="G687" s="123"/>
      <c r="H687" s="401"/>
      <c r="I687" s="123"/>
      <c r="J687" s="123"/>
      <c r="K687" s="123"/>
      <c r="L687" s="123"/>
      <c r="M687" s="123"/>
      <c r="N687" s="123"/>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23"/>
      <c r="AL687" s="123"/>
      <c r="AM687" s="123"/>
      <c r="AN687" s="123"/>
      <c r="AO687" s="123"/>
      <c r="AP687" s="123"/>
      <c r="AQ687" s="123"/>
      <c r="AR687" s="123"/>
      <c r="AS687" s="123"/>
      <c r="AT687" s="123"/>
      <c r="AU687" s="123"/>
      <c r="AV687" s="123"/>
      <c r="AW687" s="123"/>
      <c r="AX687" s="123"/>
      <c r="AY687" s="123"/>
      <c r="AZ687" s="123"/>
      <c r="BA687" s="123"/>
      <c r="BB687" s="123"/>
      <c r="BC687" s="123"/>
      <c r="BD687" s="123"/>
      <c r="BE687" s="123"/>
      <c r="BF687" s="123"/>
      <c r="BG687" s="123"/>
      <c r="BH687" s="123"/>
      <c r="BI687" s="123"/>
      <c r="BJ687" s="123"/>
      <c r="BK687" s="123"/>
      <c r="BL687" s="123"/>
      <c r="BM687" s="123"/>
      <c r="BN687" s="123"/>
      <c r="BO687" s="123"/>
      <c r="BP687" s="123"/>
      <c r="BQ687" s="123"/>
      <c r="BR687" s="123"/>
      <c r="BS687" s="123"/>
      <c r="BT687" s="123"/>
      <c r="BU687" s="123"/>
      <c r="BV687" s="123"/>
      <c r="BW687" s="123"/>
      <c r="BX687" s="123"/>
      <c r="BY687" s="123"/>
      <c r="BZ687" s="123"/>
      <c r="CA687" s="123"/>
      <c r="CB687" s="123"/>
      <c r="CC687" s="123"/>
      <c r="CD687" s="123"/>
      <c r="CE687" s="123"/>
      <c r="CF687" s="123"/>
      <c r="CG687" s="123"/>
      <c r="CH687" s="123"/>
      <c r="CI687" s="123"/>
      <c r="CJ687" s="123"/>
      <c r="CK687" s="123"/>
      <c r="CL687" s="123"/>
      <c r="CM687" s="123"/>
      <c r="CN687" s="123"/>
      <c r="CO687" s="123"/>
      <c r="CP687" s="123"/>
      <c r="CQ687" s="123"/>
      <c r="CR687" s="123"/>
      <c r="CS687" s="123"/>
      <c r="CT687" s="123"/>
      <c r="CU687" s="123"/>
      <c r="CV687" s="123"/>
      <c r="CW687" s="123"/>
      <c r="CX687" s="123"/>
      <c r="CY687" s="123"/>
      <c r="CZ687" s="123"/>
      <c r="DA687" s="123"/>
      <c r="DB687" s="123"/>
      <c r="DC687" s="123"/>
      <c r="DD687" s="123"/>
      <c r="DE687" s="123"/>
      <c r="DF687" s="123"/>
      <c r="DG687" s="123"/>
      <c r="DH687" s="123"/>
      <c r="DI687" s="123"/>
      <c r="DJ687" s="123"/>
      <c r="DK687" s="123"/>
      <c r="DL687" s="123"/>
      <c r="DM687" s="123"/>
      <c r="DN687" s="123"/>
      <c r="DO687" s="123"/>
      <c r="DP687" s="123"/>
      <c r="DQ687" s="123"/>
      <c r="DR687" s="123"/>
      <c r="DS687" s="123"/>
      <c r="DT687" s="123"/>
      <c r="DU687" s="123"/>
      <c r="DV687" s="123"/>
      <c r="DW687" s="123"/>
      <c r="DX687" s="123"/>
      <c r="DY687" s="123"/>
      <c r="DZ687" s="123"/>
      <c r="EA687" s="123"/>
      <c r="EB687" s="123"/>
      <c r="EC687" s="123"/>
      <c r="ED687" s="123"/>
      <c r="EE687" s="123"/>
      <c r="EF687" s="123"/>
      <c r="EG687" s="123"/>
      <c r="EH687" s="123"/>
      <c r="EI687" s="123"/>
      <c r="EJ687" s="123"/>
      <c r="EK687" s="123"/>
      <c r="EL687" s="123"/>
      <c r="EM687" s="123"/>
      <c r="EN687" s="123"/>
      <c r="EO687" s="123"/>
      <c r="EP687" s="123"/>
      <c r="EQ687" s="123"/>
      <c r="ER687" s="123"/>
      <c r="ES687" s="123"/>
      <c r="ET687" s="123"/>
      <c r="EU687" s="123"/>
      <c r="EV687" s="123"/>
      <c r="EW687" s="123"/>
      <c r="EX687" s="123"/>
      <c r="EY687" s="123"/>
      <c r="EZ687" s="123"/>
      <c r="FA687" s="123"/>
      <c r="FB687" s="123"/>
      <c r="FC687" s="123"/>
      <c r="FD687" s="123"/>
      <c r="FE687" s="123"/>
      <c r="FF687" s="123"/>
      <c r="FG687" s="123"/>
      <c r="FH687" s="123"/>
      <c r="FI687" s="123"/>
      <c r="FJ687" s="123"/>
      <c r="FK687" s="123"/>
      <c r="FL687" s="123"/>
      <c r="FM687" s="123"/>
      <c r="FN687" s="123"/>
      <c r="FO687" s="123"/>
      <c r="FP687" s="123"/>
      <c r="FQ687" s="123"/>
      <c r="FR687" s="123"/>
      <c r="FS687" s="123"/>
      <c r="FT687" s="123"/>
      <c r="FU687" s="123"/>
      <c r="FV687" s="123"/>
      <c r="FW687" s="123"/>
      <c r="FX687" s="123"/>
      <c r="FY687" s="123"/>
      <c r="FZ687" s="123"/>
      <c r="GA687" s="123"/>
      <c r="GB687" s="123"/>
      <c r="GC687" s="123"/>
      <c r="GD687" s="123"/>
      <c r="GE687" s="123"/>
      <c r="GF687" s="123"/>
      <c r="GG687" s="123"/>
      <c r="GH687" s="123"/>
      <c r="GI687" s="123"/>
      <c r="GJ687" s="123"/>
      <c r="GK687" s="123"/>
      <c r="GL687" s="123"/>
      <c r="GM687" s="123"/>
      <c r="GN687" s="123"/>
      <c r="GO687" s="123"/>
      <c r="GP687" s="123"/>
      <c r="GQ687" s="123"/>
      <c r="GR687" s="123"/>
      <c r="GS687" s="123"/>
      <c r="GT687" s="123"/>
      <c r="GU687" s="123"/>
      <c r="GV687" s="123"/>
      <c r="GW687" s="123"/>
      <c r="GX687" s="123"/>
      <c r="GY687" s="123"/>
      <c r="GZ687" s="123"/>
      <c r="HA687" s="123"/>
      <c r="HB687" s="123"/>
      <c r="HC687" s="123"/>
      <c r="HD687" s="123"/>
      <c r="HE687" s="123"/>
      <c r="HF687" s="123"/>
      <c r="HG687" s="123"/>
      <c r="HH687" s="123"/>
      <c r="HI687" s="123"/>
      <c r="HJ687" s="123"/>
      <c r="HK687" s="123"/>
      <c r="HL687" s="123"/>
      <c r="HM687" s="123"/>
      <c r="HN687" s="123"/>
      <c r="HO687" s="123"/>
      <c r="HP687" s="123"/>
      <c r="HQ687" s="123"/>
      <c r="HR687" s="123"/>
      <c r="HS687" s="123"/>
      <c r="HT687" s="123"/>
      <c r="HU687" s="123"/>
      <c r="HV687" s="123"/>
      <c r="HW687" s="123"/>
      <c r="HX687" s="123"/>
      <c r="HY687" s="123"/>
      <c r="HZ687" s="123"/>
      <c r="IA687" s="123"/>
      <c r="IB687" s="123"/>
      <c r="IC687" s="123"/>
      <c r="ID687" s="123"/>
      <c r="IE687" s="123"/>
      <c r="IF687" s="123"/>
      <c r="IG687" s="123"/>
      <c r="IH687" s="123"/>
      <c r="II687" s="123"/>
      <c r="IJ687" s="123"/>
      <c r="IK687" s="123"/>
      <c r="IL687" s="123"/>
      <c r="IM687" s="123"/>
      <c r="IN687" s="123"/>
      <c r="IO687" s="123"/>
      <c r="IP687" s="123"/>
      <c r="IQ687" s="123"/>
      <c r="IR687" s="123"/>
      <c r="IS687" s="123"/>
      <c r="IT687" s="123"/>
      <c r="IU687" s="123"/>
    </row>
    <row r="688" spans="1:255" s="124" customFormat="1" ht="27.9" customHeight="1">
      <c r="A688" s="128"/>
      <c r="B688" s="785"/>
      <c r="C688" s="224" t="s">
        <v>686</v>
      </c>
      <c r="D688" s="227"/>
      <c r="E688" s="212"/>
      <c r="F688" s="123"/>
      <c r="G688" s="123"/>
      <c r="H688" s="401"/>
      <c r="I688" s="123"/>
      <c r="J688" s="123"/>
      <c r="K688" s="123"/>
      <c r="L688" s="123"/>
      <c r="M688" s="123"/>
      <c r="N688" s="123"/>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23"/>
      <c r="AL688" s="123"/>
      <c r="AM688" s="123"/>
      <c r="AN688" s="123"/>
      <c r="AO688" s="123"/>
      <c r="AP688" s="123"/>
      <c r="AQ688" s="123"/>
      <c r="AR688" s="123"/>
      <c r="AS688" s="123"/>
      <c r="AT688" s="123"/>
      <c r="AU688" s="123"/>
      <c r="AV688" s="123"/>
      <c r="AW688" s="123"/>
      <c r="AX688" s="123"/>
      <c r="AY688" s="123"/>
      <c r="AZ688" s="123"/>
      <c r="BA688" s="123"/>
      <c r="BB688" s="123"/>
      <c r="BC688" s="123"/>
      <c r="BD688" s="123"/>
      <c r="BE688" s="123"/>
      <c r="BF688" s="123"/>
      <c r="BG688" s="123"/>
      <c r="BH688" s="123"/>
      <c r="BI688" s="123"/>
      <c r="BJ688" s="123"/>
      <c r="BK688" s="123"/>
      <c r="BL688" s="123"/>
      <c r="BM688" s="123"/>
      <c r="BN688" s="123"/>
      <c r="BO688" s="123"/>
      <c r="BP688" s="123"/>
      <c r="BQ688" s="123"/>
      <c r="BR688" s="123"/>
      <c r="BS688" s="123"/>
      <c r="BT688" s="123"/>
      <c r="BU688" s="123"/>
      <c r="BV688" s="123"/>
      <c r="BW688" s="123"/>
      <c r="BX688" s="123"/>
      <c r="BY688" s="123"/>
      <c r="BZ688" s="123"/>
      <c r="CA688" s="123"/>
      <c r="CB688" s="123"/>
      <c r="CC688" s="123"/>
      <c r="CD688" s="123"/>
      <c r="CE688" s="123"/>
      <c r="CF688" s="123"/>
      <c r="CG688" s="123"/>
      <c r="CH688" s="123"/>
      <c r="CI688" s="123"/>
      <c r="CJ688" s="123"/>
      <c r="CK688" s="123"/>
      <c r="CL688" s="123"/>
      <c r="CM688" s="123"/>
      <c r="CN688" s="123"/>
      <c r="CO688" s="123"/>
      <c r="CP688" s="123"/>
      <c r="CQ688" s="123"/>
      <c r="CR688" s="123"/>
      <c r="CS688" s="123"/>
      <c r="CT688" s="123"/>
      <c r="CU688" s="123"/>
      <c r="CV688" s="123"/>
      <c r="CW688" s="123"/>
      <c r="CX688" s="123"/>
      <c r="CY688" s="123"/>
      <c r="CZ688" s="123"/>
      <c r="DA688" s="123"/>
      <c r="DB688" s="123"/>
      <c r="DC688" s="123"/>
      <c r="DD688" s="123"/>
      <c r="DE688" s="123"/>
      <c r="DF688" s="123"/>
      <c r="DG688" s="123"/>
      <c r="DH688" s="123"/>
      <c r="DI688" s="123"/>
      <c r="DJ688" s="123"/>
      <c r="DK688" s="123"/>
      <c r="DL688" s="123"/>
      <c r="DM688" s="123"/>
      <c r="DN688" s="123"/>
      <c r="DO688" s="123"/>
      <c r="DP688" s="123"/>
      <c r="DQ688" s="123"/>
      <c r="DR688" s="123"/>
      <c r="DS688" s="123"/>
      <c r="DT688" s="123"/>
      <c r="DU688" s="123"/>
      <c r="DV688" s="123"/>
      <c r="DW688" s="123"/>
      <c r="DX688" s="123"/>
      <c r="DY688" s="123"/>
      <c r="DZ688" s="123"/>
      <c r="EA688" s="123"/>
      <c r="EB688" s="123"/>
      <c r="EC688" s="123"/>
      <c r="ED688" s="123"/>
      <c r="EE688" s="123"/>
      <c r="EF688" s="123"/>
      <c r="EG688" s="123"/>
      <c r="EH688" s="123"/>
      <c r="EI688" s="123"/>
      <c r="EJ688" s="123"/>
      <c r="EK688" s="123"/>
      <c r="EL688" s="123"/>
      <c r="EM688" s="123"/>
      <c r="EN688" s="123"/>
      <c r="EO688" s="123"/>
      <c r="EP688" s="123"/>
      <c r="EQ688" s="123"/>
      <c r="ER688" s="123"/>
      <c r="ES688" s="123"/>
      <c r="ET688" s="123"/>
      <c r="EU688" s="123"/>
      <c r="EV688" s="123"/>
      <c r="EW688" s="123"/>
      <c r="EX688" s="123"/>
      <c r="EY688" s="123"/>
      <c r="EZ688" s="123"/>
      <c r="FA688" s="123"/>
      <c r="FB688" s="123"/>
      <c r="FC688" s="123"/>
      <c r="FD688" s="123"/>
      <c r="FE688" s="123"/>
      <c r="FF688" s="123"/>
      <c r="FG688" s="123"/>
      <c r="FH688" s="123"/>
      <c r="FI688" s="123"/>
      <c r="FJ688" s="123"/>
      <c r="FK688" s="123"/>
      <c r="FL688" s="123"/>
      <c r="FM688" s="123"/>
      <c r="FN688" s="123"/>
      <c r="FO688" s="123"/>
      <c r="FP688" s="123"/>
      <c r="FQ688" s="123"/>
      <c r="FR688" s="123"/>
      <c r="FS688" s="123"/>
      <c r="FT688" s="123"/>
      <c r="FU688" s="123"/>
      <c r="FV688" s="123"/>
      <c r="FW688" s="123"/>
      <c r="FX688" s="123"/>
      <c r="FY688" s="123"/>
      <c r="FZ688" s="123"/>
      <c r="GA688" s="123"/>
      <c r="GB688" s="123"/>
      <c r="GC688" s="123"/>
      <c r="GD688" s="123"/>
      <c r="GE688" s="123"/>
      <c r="GF688" s="123"/>
      <c r="GG688" s="123"/>
      <c r="GH688" s="123"/>
      <c r="GI688" s="123"/>
      <c r="GJ688" s="123"/>
      <c r="GK688" s="123"/>
      <c r="GL688" s="123"/>
      <c r="GM688" s="123"/>
      <c r="GN688" s="123"/>
      <c r="GO688" s="123"/>
      <c r="GP688" s="123"/>
      <c r="GQ688" s="123"/>
      <c r="GR688" s="123"/>
      <c r="GS688" s="123"/>
      <c r="GT688" s="123"/>
      <c r="GU688" s="123"/>
      <c r="GV688" s="123"/>
      <c r="GW688" s="123"/>
      <c r="GX688" s="123"/>
      <c r="GY688" s="123"/>
      <c r="GZ688" s="123"/>
      <c r="HA688" s="123"/>
      <c r="HB688" s="123"/>
      <c r="HC688" s="123"/>
      <c r="HD688" s="123"/>
      <c r="HE688" s="123"/>
      <c r="HF688" s="123"/>
      <c r="HG688" s="123"/>
      <c r="HH688" s="123"/>
      <c r="HI688" s="123"/>
      <c r="HJ688" s="123"/>
      <c r="HK688" s="123"/>
      <c r="HL688" s="123"/>
      <c r="HM688" s="123"/>
      <c r="HN688" s="123"/>
      <c r="HO688" s="123"/>
      <c r="HP688" s="123"/>
      <c r="HQ688" s="123"/>
      <c r="HR688" s="123"/>
      <c r="HS688" s="123"/>
      <c r="HT688" s="123"/>
      <c r="HU688" s="123"/>
      <c r="HV688" s="123"/>
      <c r="HW688" s="123"/>
      <c r="HX688" s="123"/>
      <c r="HY688" s="123"/>
      <c r="HZ688" s="123"/>
      <c r="IA688" s="123"/>
      <c r="IB688" s="123"/>
      <c r="IC688" s="123"/>
      <c r="ID688" s="123"/>
      <c r="IE688" s="123"/>
      <c r="IF688" s="123"/>
      <c r="IG688" s="123"/>
      <c r="IH688" s="123"/>
      <c r="II688" s="123"/>
      <c r="IJ688" s="123"/>
      <c r="IK688" s="123"/>
      <c r="IL688" s="123"/>
      <c r="IM688" s="123"/>
      <c r="IN688" s="123"/>
      <c r="IO688" s="123"/>
      <c r="IP688" s="123"/>
      <c r="IQ688" s="123"/>
      <c r="IR688" s="123"/>
      <c r="IS688" s="123"/>
      <c r="IT688" s="123"/>
      <c r="IU688" s="123"/>
    </row>
    <row r="689" spans="1:255" s="124" customFormat="1" ht="27.9" customHeight="1">
      <c r="A689" s="122"/>
      <c r="B689" s="785"/>
      <c r="C689" s="224" t="s">
        <v>685</v>
      </c>
      <c r="D689" s="227"/>
      <c r="E689" s="212"/>
      <c r="F689" s="123"/>
      <c r="G689" s="123"/>
      <c r="H689" s="401"/>
      <c r="I689" s="123"/>
      <c r="J689" s="123"/>
      <c r="K689" s="123"/>
      <c r="L689" s="123"/>
      <c r="M689" s="123"/>
      <c r="N689" s="123"/>
      <c r="O689" s="123"/>
      <c r="P689" s="123"/>
      <c r="Q689" s="123"/>
      <c r="R689" s="123"/>
      <c r="S689" s="123"/>
      <c r="T689" s="123"/>
      <c r="U689" s="123"/>
      <c r="V689" s="123"/>
      <c r="W689" s="123"/>
      <c r="X689" s="123"/>
      <c r="Y689" s="123"/>
      <c r="Z689" s="123"/>
      <c r="AA689" s="123"/>
      <c r="AB689" s="123"/>
      <c r="AC689" s="123"/>
      <c r="AD689" s="123"/>
      <c r="AE689" s="123"/>
      <c r="AF689" s="123"/>
      <c r="AG689" s="123"/>
      <c r="AH689" s="123"/>
      <c r="AI689" s="123"/>
      <c r="AJ689" s="123"/>
      <c r="AK689" s="123"/>
      <c r="AL689" s="123"/>
      <c r="AM689" s="123"/>
      <c r="AN689" s="123"/>
      <c r="AO689" s="123"/>
      <c r="AP689" s="123"/>
      <c r="AQ689" s="123"/>
      <c r="AR689" s="123"/>
      <c r="AS689" s="123"/>
      <c r="AT689" s="123"/>
      <c r="AU689" s="123"/>
      <c r="AV689" s="123"/>
      <c r="AW689" s="123"/>
      <c r="AX689" s="123"/>
      <c r="AY689" s="123"/>
      <c r="AZ689" s="123"/>
      <c r="BA689" s="123"/>
      <c r="BB689" s="123"/>
      <c r="BC689" s="123"/>
      <c r="BD689" s="123"/>
      <c r="BE689" s="123"/>
      <c r="BF689" s="123"/>
      <c r="BG689" s="123"/>
      <c r="BH689" s="123"/>
      <c r="BI689" s="123"/>
      <c r="BJ689" s="123"/>
      <c r="BK689" s="123"/>
      <c r="BL689" s="123"/>
      <c r="BM689" s="123"/>
      <c r="BN689" s="123"/>
      <c r="BO689" s="123"/>
      <c r="BP689" s="123"/>
      <c r="BQ689" s="123"/>
      <c r="BR689" s="123"/>
      <c r="BS689" s="123"/>
      <c r="BT689" s="123"/>
      <c r="BU689" s="123"/>
      <c r="BV689" s="123"/>
      <c r="BW689" s="123"/>
      <c r="BX689" s="123"/>
      <c r="BY689" s="123"/>
      <c r="BZ689" s="123"/>
      <c r="CA689" s="123"/>
      <c r="CB689" s="123"/>
      <c r="CC689" s="123"/>
      <c r="CD689" s="123"/>
      <c r="CE689" s="123"/>
      <c r="CF689" s="123"/>
      <c r="CG689" s="123"/>
      <c r="CH689" s="123"/>
      <c r="CI689" s="123"/>
      <c r="CJ689" s="123"/>
      <c r="CK689" s="123"/>
      <c r="CL689" s="123"/>
      <c r="CM689" s="123"/>
      <c r="CN689" s="123"/>
      <c r="CO689" s="123"/>
      <c r="CP689" s="123"/>
      <c r="CQ689" s="123"/>
      <c r="CR689" s="123"/>
      <c r="CS689" s="123"/>
      <c r="CT689" s="123"/>
      <c r="CU689" s="123"/>
      <c r="CV689" s="123"/>
      <c r="CW689" s="123"/>
      <c r="CX689" s="123"/>
      <c r="CY689" s="123"/>
      <c r="CZ689" s="123"/>
      <c r="DA689" s="123"/>
      <c r="DB689" s="123"/>
      <c r="DC689" s="123"/>
      <c r="DD689" s="123"/>
      <c r="DE689" s="123"/>
      <c r="DF689" s="123"/>
      <c r="DG689" s="123"/>
      <c r="DH689" s="123"/>
      <c r="DI689" s="123"/>
      <c r="DJ689" s="123"/>
      <c r="DK689" s="123"/>
      <c r="DL689" s="123"/>
      <c r="DM689" s="123"/>
      <c r="DN689" s="123"/>
      <c r="DO689" s="123"/>
      <c r="DP689" s="123"/>
      <c r="DQ689" s="123"/>
      <c r="DR689" s="123"/>
      <c r="DS689" s="123"/>
      <c r="DT689" s="123"/>
      <c r="DU689" s="123"/>
      <c r="DV689" s="123"/>
      <c r="DW689" s="123"/>
      <c r="DX689" s="123"/>
      <c r="DY689" s="123"/>
      <c r="DZ689" s="123"/>
      <c r="EA689" s="123"/>
      <c r="EB689" s="123"/>
      <c r="EC689" s="123"/>
      <c r="ED689" s="123"/>
      <c r="EE689" s="123"/>
      <c r="EF689" s="123"/>
      <c r="EG689" s="123"/>
      <c r="EH689" s="123"/>
      <c r="EI689" s="123"/>
      <c r="EJ689" s="123"/>
      <c r="EK689" s="123"/>
      <c r="EL689" s="123"/>
      <c r="EM689" s="123"/>
      <c r="EN689" s="123"/>
      <c r="EO689" s="123"/>
      <c r="EP689" s="123"/>
      <c r="EQ689" s="123"/>
      <c r="ER689" s="123"/>
      <c r="ES689" s="123"/>
      <c r="ET689" s="123"/>
      <c r="EU689" s="123"/>
      <c r="EV689" s="123"/>
      <c r="EW689" s="123"/>
      <c r="EX689" s="123"/>
      <c r="EY689" s="123"/>
      <c r="EZ689" s="123"/>
      <c r="FA689" s="123"/>
      <c r="FB689" s="123"/>
      <c r="FC689" s="123"/>
      <c r="FD689" s="123"/>
      <c r="FE689" s="123"/>
      <c r="FF689" s="123"/>
      <c r="FG689" s="123"/>
      <c r="FH689" s="123"/>
      <c r="FI689" s="123"/>
      <c r="FJ689" s="123"/>
      <c r="FK689" s="123"/>
      <c r="FL689" s="123"/>
      <c r="FM689" s="123"/>
      <c r="FN689" s="123"/>
      <c r="FO689" s="123"/>
      <c r="FP689" s="123"/>
      <c r="FQ689" s="123"/>
      <c r="FR689" s="123"/>
      <c r="FS689" s="123"/>
      <c r="FT689" s="123"/>
      <c r="FU689" s="123"/>
      <c r="FV689" s="123"/>
      <c r="FW689" s="123"/>
      <c r="FX689" s="123"/>
      <c r="FY689" s="123"/>
      <c r="FZ689" s="123"/>
      <c r="GA689" s="123"/>
      <c r="GB689" s="123"/>
      <c r="GC689" s="123"/>
      <c r="GD689" s="123"/>
      <c r="GE689" s="123"/>
      <c r="GF689" s="123"/>
      <c r="GG689" s="123"/>
      <c r="GH689" s="123"/>
      <c r="GI689" s="123"/>
      <c r="GJ689" s="123"/>
      <c r="GK689" s="123"/>
      <c r="GL689" s="123"/>
      <c r="GM689" s="123"/>
      <c r="GN689" s="123"/>
      <c r="GO689" s="123"/>
      <c r="GP689" s="123"/>
      <c r="GQ689" s="123"/>
      <c r="GR689" s="123"/>
      <c r="GS689" s="123"/>
      <c r="GT689" s="123"/>
      <c r="GU689" s="123"/>
      <c r="GV689" s="123"/>
      <c r="GW689" s="123"/>
      <c r="GX689" s="123"/>
      <c r="GY689" s="123"/>
      <c r="GZ689" s="123"/>
      <c r="HA689" s="123"/>
      <c r="HB689" s="123"/>
      <c r="HC689" s="123"/>
      <c r="HD689" s="123"/>
      <c r="HE689" s="123"/>
      <c r="HF689" s="123"/>
      <c r="HG689" s="123"/>
      <c r="HH689" s="123"/>
      <c r="HI689" s="123"/>
      <c r="HJ689" s="123"/>
      <c r="HK689" s="123"/>
      <c r="HL689" s="123"/>
      <c r="HM689" s="123"/>
      <c r="HN689" s="123"/>
      <c r="HO689" s="123"/>
      <c r="HP689" s="123"/>
      <c r="HQ689" s="123"/>
      <c r="HR689" s="123"/>
      <c r="HS689" s="123"/>
      <c r="HT689" s="123"/>
      <c r="HU689" s="123"/>
      <c r="HV689" s="123"/>
      <c r="HW689" s="123"/>
      <c r="HX689" s="123"/>
      <c r="HY689" s="123"/>
      <c r="HZ689" s="123"/>
      <c r="IA689" s="123"/>
      <c r="IB689" s="123"/>
      <c r="IC689" s="123"/>
      <c r="ID689" s="123"/>
      <c r="IE689" s="123"/>
      <c r="IF689" s="123"/>
      <c r="IG689" s="123"/>
      <c r="IH689" s="123"/>
      <c r="II689" s="123"/>
      <c r="IJ689" s="123"/>
      <c r="IK689" s="123"/>
      <c r="IL689" s="123"/>
      <c r="IM689" s="123"/>
      <c r="IN689" s="123"/>
      <c r="IO689" s="123"/>
      <c r="IP689" s="123"/>
      <c r="IQ689" s="123"/>
      <c r="IR689" s="123"/>
      <c r="IS689" s="123"/>
      <c r="IT689" s="123"/>
      <c r="IU689" s="123"/>
    </row>
    <row r="690" spans="1:255" s="124" customFormat="1" ht="27.9" customHeight="1">
      <c r="A690" s="128"/>
      <c r="B690" s="785"/>
      <c r="C690" s="224" t="s">
        <v>687</v>
      </c>
      <c r="D690" s="227"/>
      <c r="E690" s="212"/>
      <c r="F690" s="123"/>
      <c r="G690" s="123"/>
      <c r="H690" s="401"/>
      <c r="I690" s="123"/>
      <c r="J690" s="123"/>
      <c r="K690" s="123"/>
      <c r="L690" s="123"/>
      <c r="M690" s="123"/>
      <c r="N690" s="123"/>
      <c r="O690" s="123"/>
      <c r="P690" s="123"/>
      <c r="Q690" s="123"/>
      <c r="R690" s="123"/>
      <c r="S690" s="123"/>
      <c r="T690" s="123"/>
      <c r="U690" s="123"/>
      <c r="V690" s="123"/>
      <c r="W690" s="123"/>
      <c r="X690" s="123"/>
      <c r="Y690" s="123"/>
      <c r="Z690" s="123"/>
      <c r="AA690" s="123"/>
      <c r="AB690" s="123"/>
      <c r="AC690" s="123"/>
      <c r="AD690" s="123"/>
      <c r="AE690" s="123"/>
      <c r="AF690" s="123"/>
      <c r="AG690" s="123"/>
      <c r="AH690" s="123"/>
      <c r="AI690" s="123"/>
      <c r="AJ690" s="123"/>
      <c r="AK690" s="123"/>
      <c r="AL690" s="123"/>
      <c r="AM690" s="123"/>
      <c r="AN690" s="123"/>
      <c r="AO690" s="123"/>
      <c r="AP690" s="123"/>
      <c r="AQ690" s="123"/>
      <c r="AR690" s="123"/>
      <c r="AS690" s="123"/>
      <c r="AT690" s="123"/>
      <c r="AU690" s="123"/>
      <c r="AV690" s="123"/>
      <c r="AW690" s="123"/>
      <c r="AX690" s="123"/>
      <c r="AY690" s="123"/>
      <c r="AZ690" s="123"/>
      <c r="BA690" s="123"/>
      <c r="BB690" s="123"/>
      <c r="BC690" s="123"/>
      <c r="BD690" s="123"/>
      <c r="BE690" s="123"/>
      <c r="BF690" s="123"/>
      <c r="BG690" s="123"/>
      <c r="BH690" s="123"/>
      <c r="BI690" s="123"/>
      <c r="BJ690" s="123"/>
      <c r="BK690" s="123"/>
      <c r="BL690" s="123"/>
      <c r="BM690" s="123"/>
      <c r="BN690" s="123"/>
      <c r="BO690" s="123"/>
      <c r="BP690" s="123"/>
      <c r="BQ690" s="123"/>
      <c r="BR690" s="123"/>
      <c r="BS690" s="123"/>
      <c r="BT690" s="123"/>
      <c r="BU690" s="123"/>
      <c r="BV690" s="123"/>
      <c r="BW690" s="123"/>
      <c r="BX690" s="123"/>
      <c r="BY690" s="123"/>
      <c r="BZ690" s="123"/>
      <c r="CA690" s="123"/>
      <c r="CB690" s="123"/>
      <c r="CC690" s="123"/>
      <c r="CD690" s="123"/>
      <c r="CE690" s="123"/>
      <c r="CF690" s="123"/>
      <c r="CG690" s="123"/>
      <c r="CH690" s="123"/>
      <c r="CI690" s="123"/>
      <c r="CJ690" s="123"/>
      <c r="CK690" s="123"/>
      <c r="CL690" s="123"/>
      <c r="CM690" s="123"/>
      <c r="CN690" s="123"/>
      <c r="CO690" s="123"/>
      <c r="CP690" s="123"/>
      <c r="CQ690" s="123"/>
      <c r="CR690" s="123"/>
      <c r="CS690" s="123"/>
      <c r="CT690" s="123"/>
      <c r="CU690" s="123"/>
      <c r="CV690" s="123"/>
      <c r="CW690" s="123"/>
      <c r="CX690" s="123"/>
      <c r="CY690" s="123"/>
      <c r="CZ690" s="123"/>
      <c r="DA690" s="123"/>
      <c r="DB690" s="123"/>
      <c r="DC690" s="123"/>
      <c r="DD690" s="123"/>
      <c r="DE690" s="123"/>
      <c r="DF690" s="123"/>
      <c r="DG690" s="123"/>
      <c r="DH690" s="123"/>
      <c r="DI690" s="123"/>
      <c r="DJ690" s="123"/>
      <c r="DK690" s="123"/>
      <c r="DL690" s="123"/>
      <c r="DM690" s="123"/>
      <c r="DN690" s="123"/>
      <c r="DO690" s="123"/>
      <c r="DP690" s="123"/>
      <c r="DQ690" s="123"/>
      <c r="DR690" s="123"/>
      <c r="DS690" s="123"/>
      <c r="DT690" s="123"/>
      <c r="DU690" s="123"/>
      <c r="DV690" s="123"/>
      <c r="DW690" s="123"/>
      <c r="DX690" s="123"/>
      <c r="DY690" s="123"/>
      <c r="DZ690" s="123"/>
      <c r="EA690" s="123"/>
      <c r="EB690" s="123"/>
      <c r="EC690" s="123"/>
      <c r="ED690" s="123"/>
      <c r="EE690" s="123"/>
      <c r="EF690" s="123"/>
      <c r="EG690" s="123"/>
      <c r="EH690" s="123"/>
      <c r="EI690" s="123"/>
      <c r="EJ690" s="123"/>
      <c r="EK690" s="123"/>
      <c r="EL690" s="123"/>
      <c r="EM690" s="123"/>
      <c r="EN690" s="123"/>
      <c r="EO690" s="123"/>
      <c r="EP690" s="123"/>
      <c r="EQ690" s="123"/>
      <c r="ER690" s="123"/>
      <c r="ES690" s="123"/>
      <c r="ET690" s="123"/>
      <c r="EU690" s="123"/>
      <c r="EV690" s="123"/>
      <c r="EW690" s="123"/>
      <c r="EX690" s="123"/>
      <c r="EY690" s="123"/>
      <c r="EZ690" s="123"/>
      <c r="FA690" s="123"/>
      <c r="FB690" s="123"/>
      <c r="FC690" s="123"/>
      <c r="FD690" s="123"/>
      <c r="FE690" s="123"/>
      <c r="FF690" s="123"/>
      <c r="FG690" s="123"/>
      <c r="FH690" s="123"/>
      <c r="FI690" s="123"/>
      <c r="FJ690" s="123"/>
      <c r="FK690" s="123"/>
      <c r="FL690" s="123"/>
      <c r="FM690" s="123"/>
      <c r="FN690" s="123"/>
      <c r="FO690" s="123"/>
      <c r="FP690" s="123"/>
      <c r="FQ690" s="123"/>
      <c r="FR690" s="123"/>
      <c r="FS690" s="123"/>
      <c r="FT690" s="123"/>
      <c r="FU690" s="123"/>
      <c r="FV690" s="123"/>
      <c r="FW690" s="123"/>
      <c r="FX690" s="123"/>
      <c r="FY690" s="123"/>
      <c r="FZ690" s="123"/>
      <c r="GA690" s="123"/>
      <c r="GB690" s="123"/>
      <c r="GC690" s="123"/>
      <c r="GD690" s="123"/>
      <c r="GE690" s="123"/>
      <c r="GF690" s="123"/>
      <c r="GG690" s="123"/>
      <c r="GH690" s="123"/>
      <c r="GI690" s="123"/>
      <c r="GJ690" s="123"/>
      <c r="GK690" s="123"/>
      <c r="GL690" s="123"/>
      <c r="GM690" s="123"/>
      <c r="GN690" s="123"/>
      <c r="GO690" s="123"/>
      <c r="GP690" s="123"/>
      <c r="GQ690" s="123"/>
      <c r="GR690" s="123"/>
      <c r="GS690" s="123"/>
      <c r="GT690" s="123"/>
      <c r="GU690" s="123"/>
      <c r="GV690" s="123"/>
      <c r="GW690" s="123"/>
      <c r="GX690" s="123"/>
      <c r="GY690" s="123"/>
      <c r="GZ690" s="123"/>
      <c r="HA690" s="123"/>
      <c r="HB690" s="123"/>
      <c r="HC690" s="123"/>
      <c r="HD690" s="123"/>
      <c r="HE690" s="123"/>
      <c r="HF690" s="123"/>
      <c r="HG690" s="123"/>
      <c r="HH690" s="123"/>
      <c r="HI690" s="123"/>
      <c r="HJ690" s="123"/>
      <c r="HK690" s="123"/>
      <c r="HL690" s="123"/>
      <c r="HM690" s="123"/>
      <c r="HN690" s="123"/>
      <c r="HO690" s="123"/>
      <c r="HP690" s="123"/>
      <c r="HQ690" s="123"/>
      <c r="HR690" s="123"/>
      <c r="HS690" s="123"/>
      <c r="HT690" s="123"/>
      <c r="HU690" s="123"/>
      <c r="HV690" s="123"/>
      <c r="HW690" s="123"/>
      <c r="HX690" s="123"/>
      <c r="HY690" s="123"/>
      <c r="HZ690" s="123"/>
      <c r="IA690" s="123"/>
      <c r="IB690" s="123"/>
      <c r="IC690" s="123"/>
      <c r="ID690" s="123"/>
      <c r="IE690" s="123"/>
      <c r="IF690" s="123"/>
      <c r="IG690" s="123"/>
      <c r="IH690" s="123"/>
      <c r="II690" s="123"/>
      <c r="IJ690" s="123"/>
      <c r="IK690" s="123"/>
      <c r="IL690" s="123"/>
      <c r="IM690" s="123"/>
      <c r="IN690" s="123"/>
      <c r="IO690" s="123"/>
      <c r="IP690" s="123"/>
      <c r="IQ690" s="123"/>
      <c r="IR690" s="123"/>
      <c r="IS690" s="123"/>
      <c r="IT690" s="123"/>
      <c r="IU690" s="123"/>
    </row>
    <row r="691" spans="1:255" s="124" customFormat="1" ht="27.9" customHeight="1" thickBot="1">
      <c r="A691" s="122"/>
      <c r="B691" s="785"/>
      <c r="C691" s="181" t="s">
        <v>688</v>
      </c>
      <c r="D691" s="227"/>
      <c r="E691" s="210"/>
      <c r="F691" s="123"/>
      <c r="G691" s="123"/>
      <c r="H691" s="401"/>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3"/>
      <c r="AL691" s="123"/>
      <c r="AM691" s="123"/>
      <c r="AN691" s="123"/>
      <c r="AO691" s="123"/>
      <c r="AP691" s="123"/>
      <c r="AQ691" s="123"/>
      <c r="AR691" s="123"/>
      <c r="AS691" s="123"/>
      <c r="AT691" s="123"/>
      <c r="AU691" s="123"/>
      <c r="AV691" s="123"/>
      <c r="AW691" s="123"/>
      <c r="AX691" s="123"/>
      <c r="AY691" s="123"/>
      <c r="AZ691" s="123"/>
      <c r="BA691" s="123"/>
      <c r="BB691" s="123"/>
      <c r="BC691" s="123"/>
      <c r="BD691" s="123"/>
      <c r="BE691" s="123"/>
      <c r="BF691" s="123"/>
      <c r="BG691" s="123"/>
      <c r="BH691" s="123"/>
      <c r="BI691" s="123"/>
      <c r="BJ691" s="123"/>
      <c r="BK691" s="123"/>
      <c r="BL691" s="123"/>
      <c r="BM691" s="123"/>
      <c r="BN691" s="123"/>
      <c r="BO691" s="123"/>
      <c r="BP691" s="123"/>
      <c r="BQ691" s="123"/>
      <c r="BR691" s="123"/>
      <c r="BS691" s="123"/>
      <c r="BT691" s="123"/>
      <c r="BU691" s="123"/>
      <c r="BV691" s="123"/>
      <c r="BW691" s="123"/>
      <c r="BX691" s="123"/>
      <c r="BY691" s="123"/>
      <c r="BZ691" s="123"/>
      <c r="CA691" s="123"/>
      <c r="CB691" s="123"/>
      <c r="CC691" s="123"/>
      <c r="CD691" s="123"/>
      <c r="CE691" s="123"/>
      <c r="CF691" s="123"/>
      <c r="CG691" s="123"/>
      <c r="CH691" s="123"/>
      <c r="CI691" s="123"/>
      <c r="CJ691" s="123"/>
      <c r="CK691" s="123"/>
      <c r="CL691" s="123"/>
      <c r="CM691" s="123"/>
      <c r="CN691" s="123"/>
      <c r="CO691" s="123"/>
      <c r="CP691" s="123"/>
      <c r="CQ691" s="123"/>
      <c r="CR691" s="123"/>
      <c r="CS691" s="123"/>
      <c r="CT691" s="123"/>
      <c r="CU691" s="123"/>
      <c r="CV691" s="123"/>
      <c r="CW691" s="123"/>
      <c r="CX691" s="123"/>
      <c r="CY691" s="123"/>
      <c r="CZ691" s="123"/>
      <c r="DA691" s="123"/>
      <c r="DB691" s="123"/>
      <c r="DC691" s="123"/>
      <c r="DD691" s="123"/>
      <c r="DE691" s="123"/>
      <c r="DF691" s="123"/>
      <c r="DG691" s="123"/>
      <c r="DH691" s="123"/>
      <c r="DI691" s="123"/>
      <c r="DJ691" s="123"/>
      <c r="DK691" s="123"/>
      <c r="DL691" s="123"/>
      <c r="DM691" s="123"/>
      <c r="DN691" s="123"/>
      <c r="DO691" s="123"/>
      <c r="DP691" s="123"/>
      <c r="DQ691" s="123"/>
      <c r="DR691" s="123"/>
      <c r="DS691" s="123"/>
      <c r="DT691" s="123"/>
      <c r="DU691" s="123"/>
      <c r="DV691" s="123"/>
      <c r="DW691" s="123"/>
      <c r="DX691" s="123"/>
      <c r="DY691" s="123"/>
      <c r="DZ691" s="123"/>
      <c r="EA691" s="123"/>
      <c r="EB691" s="123"/>
      <c r="EC691" s="123"/>
      <c r="ED691" s="123"/>
      <c r="EE691" s="123"/>
      <c r="EF691" s="123"/>
      <c r="EG691" s="123"/>
      <c r="EH691" s="123"/>
      <c r="EI691" s="123"/>
      <c r="EJ691" s="123"/>
      <c r="EK691" s="123"/>
      <c r="EL691" s="123"/>
      <c r="EM691" s="123"/>
      <c r="EN691" s="123"/>
      <c r="EO691" s="123"/>
      <c r="EP691" s="123"/>
      <c r="EQ691" s="123"/>
      <c r="ER691" s="123"/>
      <c r="ES691" s="123"/>
      <c r="ET691" s="123"/>
      <c r="EU691" s="123"/>
      <c r="EV691" s="123"/>
      <c r="EW691" s="123"/>
      <c r="EX691" s="123"/>
      <c r="EY691" s="123"/>
      <c r="EZ691" s="123"/>
      <c r="FA691" s="123"/>
      <c r="FB691" s="123"/>
      <c r="FC691" s="123"/>
      <c r="FD691" s="123"/>
      <c r="FE691" s="123"/>
      <c r="FF691" s="123"/>
      <c r="FG691" s="123"/>
      <c r="FH691" s="123"/>
      <c r="FI691" s="123"/>
      <c r="FJ691" s="123"/>
      <c r="FK691" s="123"/>
      <c r="FL691" s="123"/>
      <c r="FM691" s="123"/>
      <c r="FN691" s="123"/>
      <c r="FO691" s="123"/>
      <c r="FP691" s="123"/>
      <c r="FQ691" s="123"/>
      <c r="FR691" s="123"/>
      <c r="FS691" s="123"/>
      <c r="FT691" s="123"/>
      <c r="FU691" s="123"/>
      <c r="FV691" s="123"/>
      <c r="FW691" s="123"/>
      <c r="FX691" s="123"/>
      <c r="FY691" s="123"/>
      <c r="FZ691" s="123"/>
      <c r="GA691" s="123"/>
      <c r="GB691" s="123"/>
      <c r="GC691" s="123"/>
      <c r="GD691" s="123"/>
      <c r="GE691" s="123"/>
      <c r="GF691" s="123"/>
      <c r="GG691" s="123"/>
      <c r="GH691" s="123"/>
      <c r="GI691" s="123"/>
      <c r="GJ691" s="123"/>
      <c r="GK691" s="123"/>
      <c r="GL691" s="123"/>
      <c r="GM691" s="123"/>
      <c r="GN691" s="123"/>
      <c r="GO691" s="123"/>
      <c r="GP691" s="123"/>
      <c r="GQ691" s="123"/>
      <c r="GR691" s="123"/>
      <c r="GS691" s="123"/>
      <c r="GT691" s="123"/>
      <c r="GU691" s="123"/>
      <c r="GV691" s="123"/>
      <c r="GW691" s="123"/>
      <c r="GX691" s="123"/>
      <c r="GY691" s="123"/>
      <c r="GZ691" s="123"/>
      <c r="HA691" s="123"/>
      <c r="HB691" s="123"/>
      <c r="HC691" s="123"/>
      <c r="HD691" s="123"/>
      <c r="HE691" s="123"/>
      <c r="HF691" s="123"/>
      <c r="HG691" s="123"/>
      <c r="HH691" s="123"/>
      <c r="HI691" s="123"/>
      <c r="HJ691" s="123"/>
      <c r="HK691" s="123"/>
      <c r="HL691" s="123"/>
      <c r="HM691" s="123"/>
      <c r="HN691" s="123"/>
      <c r="HO691" s="123"/>
      <c r="HP691" s="123"/>
      <c r="HQ691" s="123"/>
      <c r="HR691" s="123"/>
      <c r="HS691" s="123"/>
      <c r="HT691" s="123"/>
      <c r="HU691" s="123"/>
      <c r="HV691" s="123"/>
      <c r="HW691" s="123"/>
      <c r="HX691" s="123"/>
      <c r="HY691" s="123"/>
      <c r="HZ691" s="123"/>
      <c r="IA691" s="123"/>
      <c r="IB691" s="123"/>
      <c r="IC691" s="123"/>
      <c r="ID691" s="123"/>
      <c r="IE691" s="123"/>
      <c r="IF691" s="123"/>
      <c r="IG691" s="123"/>
      <c r="IH691" s="123"/>
      <c r="II691" s="123"/>
      <c r="IJ691" s="123"/>
      <c r="IK691" s="123"/>
      <c r="IL691" s="123"/>
      <c r="IM691" s="123"/>
      <c r="IN691" s="123"/>
      <c r="IO691" s="123"/>
      <c r="IP691" s="123"/>
      <c r="IQ691" s="123"/>
      <c r="IR691" s="123"/>
      <c r="IS691" s="123"/>
      <c r="IT691" s="123"/>
      <c r="IU691" s="123"/>
    </row>
    <row r="692" spans="1:255" s="124" customFormat="1" ht="27.9" customHeight="1" thickBot="1">
      <c r="A692" s="122"/>
      <c r="B692" s="785"/>
      <c r="C692" s="182" t="s">
        <v>334</v>
      </c>
      <c r="D692" s="146"/>
      <c r="E692" s="205">
        <f>SUM(E686:E691)</f>
        <v>0</v>
      </c>
      <c r="F692" s="123"/>
      <c r="G692" s="123"/>
      <c r="H692" s="401"/>
      <c r="I692" s="425">
        <f>SUM($E686:$E691)</f>
        <v>0</v>
      </c>
      <c r="J692" s="123"/>
      <c r="K692" s="123"/>
      <c r="L692" s="123"/>
      <c r="M692" s="123"/>
      <c r="N692" s="123"/>
      <c r="O692" s="123"/>
      <c r="P692" s="123"/>
      <c r="Q692" s="123"/>
      <c r="R692" s="123"/>
      <c r="S692" s="123"/>
      <c r="T692" s="123"/>
      <c r="U692" s="123"/>
      <c r="V692" s="123"/>
      <c r="W692" s="123"/>
      <c r="X692" s="123"/>
      <c r="Y692" s="123"/>
      <c r="Z692" s="123"/>
      <c r="AA692" s="123"/>
      <c r="AB692" s="123"/>
      <c r="AC692" s="123"/>
      <c r="AD692" s="123"/>
      <c r="AE692" s="123"/>
      <c r="AF692" s="123"/>
      <c r="AG692" s="123"/>
      <c r="AH692" s="123"/>
      <c r="AI692" s="123"/>
      <c r="AJ692" s="123"/>
      <c r="AK692" s="123"/>
      <c r="AL692" s="123"/>
      <c r="AM692" s="123"/>
      <c r="AN692" s="123"/>
      <c r="AO692" s="123"/>
      <c r="AP692" s="123"/>
      <c r="AQ692" s="123"/>
      <c r="AR692" s="123"/>
      <c r="AS692" s="123"/>
      <c r="AT692" s="123"/>
      <c r="AU692" s="123"/>
      <c r="AV692" s="123"/>
      <c r="AW692" s="123"/>
      <c r="AX692" s="123"/>
      <c r="AY692" s="123"/>
      <c r="AZ692" s="123"/>
      <c r="BA692" s="123"/>
      <c r="BB692" s="123"/>
      <c r="BC692" s="123"/>
      <c r="BD692" s="123"/>
      <c r="BE692" s="123"/>
      <c r="BF692" s="123"/>
      <c r="BG692" s="123"/>
      <c r="BH692" s="123"/>
      <c r="BI692" s="123"/>
      <c r="BJ692" s="123"/>
      <c r="BK692" s="123"/>
      <c r="BL692" s="123"/>
      <c r="BM692" s="123"/>
      <c r="BN692" s="123"/>
      <c r="BO692" s="123"/>
      <c r="BP692" s="123"/>
      <c r="BQ692" s="123"/>
      <c r="BR692" s="123"/>
      <c r="BS692" s="123"/>
      <c r="BT692" s="123"/>
      <c r="BU692" s="123"/>
      <c r="BV692" s="123"/>
      <c r="BW692" s="123"/>
      <c r="BX692" s="123"/>
      <c r="BY692" s="123"/>
      <c r="BZ692" s="123"/>
      <c r="CA692" s="123"/>
      <c r="CB692" s="123"/>
      <c r="CC692" s="123"/>
      <c r="CD692" s="123"/>
      <c r="CE692" s="123"/>
      <c r="CF692" s="123"/>
      <c r="CG692" s="123"/>
      <c r="CH692" s="123"/>
      <c r="CI692" s="123"/>
      <c r="CJ692" s="123"/>
      <c r="CK692" s="123"/>
      <c r="CL692" s="123"/>
      <c r="CM692" s="123"/>
      <c r="CN692" s="123"/>
      <c r="CO692" s="123"/>
      <c r="CP692" s="123"/>
      <c r="CQ692" s="123"/>
      <c r="CR692" s="123"/>
      <c r="CS692" s="123"/>
      <c r="CT692" s="123"/>
      <c r="CU692" s="123"/>
      <c r="CV692" s="123"/>
      <c r="CW692" s="123"/>
      <c r="CX692" s="123"/>
      <c r="CY692" s="123"/>
      <c r="CZ692" s="123"/>
      <c r="DA692" s="123"/>
      <c r="DB692" s="123"/>
      <c r="DC692" s="123"/>
      <c r="DD692" s="123"/>
      <c r="DE692" s="123"/>
      <c r="DF692" s="123"/>
      <c r="DG692" s="123"/>
      <c r="DH692" s="123"/>
      <c r="DI692" s="123"/>
      <c r="DJ692" s="123"/>
      <c r="DK692" s="123"/>
      <c r="DL692" s="123"/>
      <c r="DM692" s="123"/>
      <c r="DN692" s="123"/>
      <c r="DO692" s="123"/>
      <c r="DP692" s="123"/>
      <c r="DQ692" s="123"/>
      <c r="DR692" s="123"/>
      <c r="DS692" s="123"/>
      <c r="DT692" s="123"/>
      <c r="DU692" s="123"/>
      <c r="DV692" s="123"/>
      <c r="DW692" s="123"/>
      <c r="DX692" s="123"/>
      <c r="DY692" s="123"/>
      <c r="DZ692" s="123"/>
      <c r="EA692" s="123"/>
      <c r="EB692" s="123"/>
      <c r="EC692" s="123"/>
      <c r="ED692" s="123"/>
      <c r="EE692" s="123"/>
      <c r="EF692" s="123"/>
      <c r="EG692" s="123"/>
      <c r="EH692" s="123"/>
      <c r="EI692" s="123"/>
      <c r="EJ692" s="123"/>
      <c r="EK692" s="123"/>
      <c r="EL692" s="123"/>
      <c r="EM692" s="123"/>
      <c r="EN692" s="123"/>
      <c r="EO692" s="123"/>
      <c r="EP692" s="123"/>
      <c r="EQ692" s="123"/>
      <c r="ER692" s="123"/>
      <c r="ES692" s="123"/>
      <c r="ET692" s="123"/>
      <c r="EU692" s="123"/>
      <c r="EV692" s="123"/>
      <c r="EW692" s="123"/>
      <c r="EX692" s="123"/>
      <c r="EY692" s="123"/>
      <c r="EZ692" s="123"/>
      <c r="FA692" s="123"/>
      <c r="FB692" s="123"/>
      <c r="FC692" s="123"/>
      <c r="FD692" s="123"/>
      <c r="FE692" s="123"/>
      <c r="FF692" s="123"/>
      <c r="FG692" s="123"/>
      <c r="FH692" s="123"/>
      <c r="FI692" s="123"/>
      <c r="FJ692" s="123"/>
      <c r="FK692" s="123"/>
      <c r="FL692" s="123"/>
      <c r="FM692" s="123"/>
      <c r="FN692" s="123"/>
      <c r="FO692" s="123"/>
      <c r="FP692" s="123"/>
      <c r="FQ692" s="123"/>
      <c r="FR692" s="123"/>
      <c r="FS692" s="123"/>
      <c r="FT692" s="123"/>
      <c r="FU692" s="123"/>
      <c r="FV692" s="123"/>
      <c r="FW692" s="123"/>
      <c r="FX692" s="123"/>
      <c r="FY692" s="123"/>
      <c r="FZ692" s="123"/>
      <c r="GA692" s="123"/>
      <c r="GB692" s="123"/>
      <c r="GC692" s="123"/>
      <c r="GD692" s="123"/>
      <c r="GE692" s="123"/>
      <c r="GF692" s="123"/>
      <c r="GG692" s="123"/>
      <c r="GH692" s="123"/>
      <c r="GI692" s="123"/>
      <c r="GJ692" s="123"/>
      <c r="GK692" s="123"/>
      <c r="GL692" s="123"/>
      <c r="GM692" s="123"/>
      <c r="GN692" s="123"/>
      <c r="GO692" s="123"/>
      <c r="GP692" s="123"/>
      <c r="GQ692" s="123"/>
      <c r="GR692" s="123"/>
      <c r="GS692" s="123"/>
      <c r="GT692" s="123"/>
      <c r="GU692" s="123"/>
      <c r="GV692" s="123"/>
      <c r="GW692" s="123"/>
      <c r="GX692" s="123"/>
      <c r="GY692" s="123"/>
      <c r="GZ692" s="123"/>
      <c r="HA692" s="123"/>
      <c r="HB692" s="123"/>
      <c r="HC692" s="123"/>
      <c r="HD692" s="123"/>
      <c r="HE692" s="123"/>
      <c r="HF692" s="123"/>
      <c r="HG692" s="123"/>
      <c r="HH692" s="123"/>
      <c r="HI692" s="123"/>
      <c r="HJ692" s="123"/>
      <c r="HK692" s="123"/>
      <c r="HL692" s="123"/>
      <c r="HM692" s="123"/>
      <c r="HN692" s="123"/>
      <c r="HO692" s="123"/>
      <c r="HP692" s="123"/>
      <c r="HQ692" s="123"/>
      <c r="HR692" s="123"/>
      <c r="HS692" s="123"/>
      <c r="HT692" s="123"/>
      <c r="HU692" s="123"/>
      <c r="HV692" s="123"/>
      <c r="HW692" s="123"/>
      <c r="HX692" s="123"/>
      <c r="HY692" s="123"/>
      <c r="HZ692" s="123"/>
      <c r="IA692" s="123"/>
      <c r="IB692" s="123"/>
      <c r="IC692" s="123"/>
      <c r="ID692" s="123"/>
      <c r="IE692" s="123"/>
      <c r="IF692" s="123"/>
      <c r="IG692" s="123"/>
      <c r="IH692" s="123"/>
      <c r="II692" s="123"/>
      <c r="IJ692" s="123"/>
      <c r="IK692" s="123"/>
      <c r="IL692" s="123"/>
      <c r="IM692" s="123"/>
      <c r="IN692" s="123"/>
      <c r="IO692" s="123"/>
      <c r="IP692" s="123"/>
      <c r="IQ692" s="123"/>
      <c r="IR692" s="123"/>
      <c r="IS692" s="123"/>
      <c r="IT692" s="123"/>
      <c r="IU692" s="123"/>
    </row>
    <row r="693" spans="1:255" ht="18.75" customHeight="1">
      <c r="A693" s="91"/>
      <c r="B693" s="183"/>
      <c r="C693" s="184"/>
      <c r="D693" s="156"/>
      <c r="E693" s="177"/>
      <c r="F693" s="119"/>
    </row>
    <row r="694" spans="1:255" s="124" customFormat="1" ht="27.9" customHeight="1">
      <c r="A694" s="128"/>
      <c r="B694" s="785" t="s">
        <v>683</v>
      </c>
      <c r="C694" s="224" t="s">
        <v>678</v>
      </c>
      <c r="D694" s="227"/>
      <c r="E694" s="212"/>
      <c r="F694" s="123"/>
      <c r="G694" s="123"/>
      <c r="H694" s="401"/>
      <c r="I694" s="123"/>
      <c r="J694" s="123"/>
      <c r="K694" s="123"/>
      <c r="L694" s="123"/>
      <c r="M694" s="123"/>
      <c r="N694" s="123"/>
      <c r="O694" s="123"/>
      <c r="P694" s="123"/>
      <c r="Q694" s="123"/>
      <c r="R694" s="123"/>
      <c r="S694" s="123"/>
      <c r="T694" s="123"/>
      <c r="U694" s="123"/>
      <c r="V694" s="123"/>
      <c r="W694" s="123"/>
      <c r="X694" s="123"/>
      <c r="Y694" s="123"/>
      <c r="Z694" s="123"/>
      <c r="AA694" s="123"/>
      <c r="AB694" s="123"/>
      <c r="AC694" s="123"/>
      <c r="AD694" s="123"/>
      <c r="AE694" s="123"/>
      <c r="AF694" s="123"/>
      <c r="AG694" s="123"/>
      <c r="AH694" s="123"/>
      <c r="AI694" s="123"/>
      <c r="AJ694" s="123"/>
      <c r="AK694" s="123"/>
      <c r="AL694" s="123"/>
      <c r="AM694" s="123"/>
      <c r="AN694" s="123"/>
      <c r="AO694" s="123"/>
      <c r="AP694" s="123"/>
      <c r="AQ694" s="123"/>
      <c r="AR694" s="123"/>
      <c r="AS694" s="123"/>
      <c r="AT694" s="123"/>
      <c r="AU694" s="123"/>
      <c r="AV694" s="123"/>
      <c r="AW694" s="123"/>
      <c r="AX694" s="123"/>
      <c r="AY694" s="123"/>
      <c r="AZ694" s="123"/>
      <c r="BA694" s="123"/>
      <c r="BB694" s="123"/>
      <c r="BC694" s="123"/>
      <c r="BD694" s="123"/>
      <c r="BE694" s="123"/>
      <c r="BF694" s="123"/>
      <c r="BG694" s="123"/>
      <c r="BH694" s="123"/>
      <c r="BI694" s="123"/>
      <c r="BJ694" s="123"/>
      <c r="BK694" s="123"/>
      <c r="BL694" s="123"/>
      <c r="BM694" s="123"/>
      <c r="BN694" s="123"/>
      <c r="BO694" s="123"/>
      <c r="BP694" s="123"/>
      <c r="BQ694" s="123"/>
      <c r="BR694" s="123"/>
      <c r="BS694" s="123"/>
      <c r="BT694" s="123"/>
      <c r="BU694" s="123"/>
      <c r="BV694" s="123"/>
      <c r="BW694" s="123"/>
      <c r="BX694" s="123"/>
      <c r="BY694" s="123"/>
      <c r="BZ694" s="123"/>
      <c r="CA694" s="123"/>
      <c r="CB694" s="123"/>
      <c r="CC694" s="123"/>
      <c r="CD694" s="123"/>
      <c r="CE694" s="123"/>
      <c r="CF694" s="123"/>
      <c r="CG694" s="123"/>
      <c r="CH694" s="123"/>
      <c r="CI694" s="123"/>
      <c r="CJ694" s="123"/>
      <c r="CK694" s="123"/>
      <c r="CL694" s="123"/>
      <c r="CM694" s="123"/>
      <c r="CN694" s="123"/>
      <c r="CO694" s="123"/>
      <c r="CP694" s="123"/>
      <c r="CQ694" s="123"/>
      <c r="CR694" s="123"/>
      <c r="CS694" s="123"/>
      <c r="CT694" s="123"/>
      <c r="CU694" s="123"/>
      <c r="CV694" s="123"/>
      <c r="CW694" s="123"/>
      <c r="CX694" s="123"/>
      <c r="CY694" s="123"/>
      <c r="CZ694" s="123"/>
      <c r="DA694" s="123"/>
      <c r="DB694" s="123"/>
      <c r="DC694" s="123"/>
      <c r="DD694" s="123"/>
      <c r="DE694" s="123"/>
      <c r="DF694" s="123"/>
      <c r="DG694" s="123"/>
      <c r="DH694" s="123"/>
      <c r="DI694" s="123"/>
      <c r="DJ694" s="123"/>
      <c r="DK694" s="123"/>
      <c r="DL694" s="123"/>
      <c r="DM694" s="123"/>
      <c r="DN694" s="123"/>
      <c r="DO694" s="123"/>
      <c r="DP694" s="123"/>
      <c r="DQ694" s="123"/>
      <c r="DR694" s="123"/>
      <c r="DS694" s="123"/>
      <c r="DT694" s="123"/>
      <c r="DU694" s="123"/>
      <c r="DV694" s="123"/>
      <c r="DW694" s="123"/>
      <c r="DX694" s="123"/>
      <c r="DY694" s="123"/>
      <c r="DZ694" s="123"/>
      <c r="EA694" s="123"/>
      <c r="EB694" s="123"/>
      <c r="EC694" s="123"/>
      <c r="ED694" s="123"/>
      <c r="EE694" s="123"/>
      <c r="EF694" s="123"/>
      <c r="EG694" s="123"/>
      <c r="EH694" s="123"/>
      <c r="EI694" s="123"/>
      <c r="EJ694" s="123"/>
      <c r="EK694" s="123"/>
      <c r="EL694" s="123"/>
      <c r="EM694" s="123"/>
      <c r="EN694" s="123"/>
      <c r="EO694" s="123"/>
      <c r="EP694" s="123"/>
      <c r="EQ694" s="123"/>
      <c r="ER694" s="123"/>
      <c r="ES694" s="123"/>
      <c r="ET694" s="123"/>
      <c r="EU694" s="123"/>
      <c r="EV694" s="123"/>
      <c r="EW694" s="123"/>
      <c r="EX694" s="123"/>
      <c r="EY694" s="123"/>
      <c r="EZ694" s="123"/>
      <c r="FA694" s="123"/>
      <c r="FB694" s="123"/>
      <c r="FC694" s="123"/>
      <c r="FD694" s="123"/>
      <c r="FE694" s="123"/>
      <c r="FF694" s="123"/>
      <c r="FG694" s="123"/>
      <c r="FH694" s="123"/>
      <c r="FI694" s="123"/>
      <c r="FJ694" s="123"/>
      <c r="FK694" s="123"/>
      <c r="FL694" s="123"/>
      <c r="FM694" s="123"/>
      <c r="FN694" s="123"/>
      <c r="FO694" s="123"/>
      <c r="FP694" s="123"/>
      <c r="FQ694" s="123"/>
      <c r="FR694" s="123"/>
      <c r="FS694" s="123"/>
      <c r="FT694" s="123"/>
      <c r="FU694" s="123"/>
      <c r="FV694" s="123"/>
      <c r="FW694" s="123"/>
      <c r="FX694" s="123"/>
      <c r="FY694" s="123"/>
      <c r="FZ694" s="123"/>
      <c r="GA694" s="123"/>
      <c r="GB694" s="123"/>
      <c r="GC694" s="123"/>
      <c r="GD694" s="123"/>
      <c r="GE694" s="123"/>
      <c r="GF694" s="123"/>
      <c r="GG694" s="123"/>
      <c r="GH694" s="123"/>
      <c r="GI694" s="123"/>
      <c r="GJ694" s="123"/>
      <c r="GK694" s="123"/>
      <c r="GL694" s="123"/>
      <c r="GM694" s="123"/>
      <c r="GN694" s="123"/>
      <c r="GO694" s="123"/>
      <c r="GP694" s="123"/>
      <c r="GQ694" s="123"/>
      <c r="GR694" s="123"/>
      <c r="GS694" s="123"/>
      <c r="GT694" s="123"/>
      <c r="GU694" s="123"/>
      <c r="GV694" s="123"/>
      <c r="GW694" s="123"/>
      <c r="GX694" s="123"/>
      <c r="GY694" s="123"/>
      <c r="GZ694" s="123"/>
      <c r="HA694" s="123"/>
      <c r="HB694" s="123"/>
      <c r="HC694" s="123"/>
      <c r="HD694" s="123"/>
      <c r="HE694" s="123"/>
      <c r="HF694" s="123"/>
      <c r="HG694" s="123"/>
      <c r="HH694" s="123"/>
      <c r="HI694" s="123"/>
      <c r="HJ694" s="123"/>
      <c r="HK694" s="123"/>
      <c r="HL694" s="123"/>
      <c r="HM694" s="123"/>
      <c r="HN694" s="123"/>
      <c r="HO694" s="123"/>
      <c r="HP694" s="123"/>
      <c r="HQ694" s="123"/>
      <c r="HR694" s="123"/>
      <c r="HS694" s="123"/>
      <c r="HT694" s="123"/>
      <c r="HU694" s="123"/>
      <c r="HV694" s="123"/>
      <c r="HW694" s="123"/>
      <c r="HX694" s="123"/>
      <c r="HY694" s="123"/>
      <c r="HZ694" s="123"/>
      <c r="IA694" s="123"/>
      <c r="IB694" s="123"/>
      <c r="IC694" s="123"/>
      <c r="ID694" s="123"/>
      <c r="IE694" s="123"/>
      <c r="IF694" s="123"/>
      <c r="IG694" s="123"/>
      <c r="IH694" s="123"/>
      <c r="II694" s="123"/>
      <c r="IJ694" s="123"/>
      <c r="IK694" s="123"/>
      <c r="IL694" s="123"/>
      <c r="IM694" s="123"/>
      <c r="IN694" s="123"/>
      <c r="IO694" s="123"/>
      <c r="IP694" s="123"/>
      <c r="IQ694" s="123"/>
      <c r="IR694" s="123"/>
      <c r="IS694" s="123"/>
      <c r="IT694" s="123"/>
      <c r="IU694" s="123"/>
    </row>
    <row r="695" spans="1:255" s="124" customFormat="1" ht="27.9" customHeight="1">
      <c r="A695" s="122"/>
      <c r="B695" s="785"/>
      <c r="C695" s="224" t="s">
        <v>679</v>
      </c>
      <c r="D695" s="227"/>
      <c r="E695" s="212"/>
      <c r="F695" s="123"/>
      <c r="G695" s="123"/>
      <c r="H695" s="401"/>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23"/>
      <c r="AL695" s="123"/>
      <c r="AM695" s="123"/>
      <c r="AN695" s="123"/>
      <c r="AO695" s="123"/>
      <c r="AP695" s="123"/>
      <c r="AQ695" s="123"/>
      <c r="AR695" s="123"/>
      <c r="AS695" s="123"/>
      <c r="AT695" s="123"/>
      <c r="AU695" s="123"/>
      <c r="AV695" s="123"/>
      <c r="AW695" s="123"/>
      <c r="AX695" s="123"/>
      <c r="AY695" s="123"/>
      <c r="AZ695" s="123"/>
      <c r="BA695" s="123"/>
      <c r="BB695" s="123"/>
      <c r="BC695" s="123"/>
      <c r="BD695" s="123"/>
      <c r="BE695" s="123"/>
      <c r="BF695" s="123"/>
      <c r="BG695" s="123"/>
      <c r="BH695" s="123"/>
      <c r="BI695" s="123"/>
      <c r="BJ695" s="123"/>
      <c r="BK695" s="123"/>
      <c r="BL695" s="123"/>
      <c r="BM695" s="123"/>
      <c r="BN695" s="123"/>
      <c r="BO695" s="123"/>
      <c r="BP695" s="123"/>
      <c r="BQ695" s="123"/>
      <c r="BR695" s="123"/>
      <c r="BS695" s="123"/>
      <c r="BT695" s="123"/>
      <c r="BU695" s="123"/>
      <c r="BV695" s="123"/>
      <c r="BW695" s="123"/>
      <c r="BX695" s="123"/>
      <c r="BY695" s="123"/>
      <c r="BZ695" s="123"/>
      <c r="CA695" s="123"/>
      <c r="CB695" s="123"/>
      <c r="CC695" s="123"/>
      <c r="CD695" s="123"/>
      <c r="CE695" s="123"/>
      <c r="CF695" s="123"/>
      <c r="CG695" s="123"/>
      <c r="CH695" s="123"/>
      <c r="CI695" s="123"/>
      <c r="CJ695" s="123"/>
      <c r="CK695" s="123"/>
      <c r="CL695" s="123"/>
      <c r="CM695" s="123"/>
      <c r="CN695" s="123"/>
      <c r="CO695" s="123"/>
      <c r="CP695" s="123"/>
      <c r="CQ695" s="123"/>
      <c r="CR695" s="123"/>
      <c r="CS695" s="123"/>
      <c r="CT695" s="123"/>
      <c r="CU695" s="123"/>
      <c r="CV695" s="123"/>
      <c r="CW695" s="123"/>
      <c r="CX695" s="123"/>
      <c r="CY695" s="123"/>
      <c r="CZ695" s="123"/>
      <c r="DA695" s="123"/>
      <c r="DB695" s="123"/>
      <c r="DC695" s="123"/>
      <c r="DD695" s="123"/>
      <c r="DE695" s="123"/>
      <c r="DF695" s="123"/>
      <c r="DG695" s="123"/>
      <c r="DH695" s="123"/>
      <c r="DI695" s="123"/>
      <c r="DJ695" s="123"/>
      <c r="DK695" s="123"/>
      <c r="DL695" s="123"/>
      <c r="DM695" s="123"/>
      <c r="DN695" s="123"/>
      <c r="DO695" s="123"/>
      <c r="DP695" s="123"/>
      <c r="DQ695" s="123"/>
      <c r="DR695" s="123"/>
      <c r="DS695" s="123"/>
      <c r="DT695" s="123"/>
      <c r="DU695" s="123"/>
      <c r="DV695" s="123"/>
      <c r="DW695" s="123"/>
      <c r="DX695" s="123"/>
      <c r="DY695" s="123"/>
      <c r="DZ695" s="123"/>
      <c r="EA695" s="123"/>
      <c r="EB695" s="123"/>
      <c r="EC695" s="123"/>
      <c r="ED695" s="123"/>
      <c r="EE695" s="123"/>
      <c r="EF695" s="123"/>
      <c r="EG695" s="123"/>
      <c r="EH695" s="123"/>
      <c r="EI695" s="123"/>
      <c r="EJ695" s="123"/>
      <c r="EK695" s="123"/>
      <c r="EL695" s="123"/>
      <c r="EM695" s="123"/>
      <c r="EN695" s="123"/>
      <c r="EO695" s="123"/>
      <c r="EP695" s="123"/>
      <c r="EQ695" s="123"/>
      <c r="ER695" s="123"/>
      <c r="ES695" s="123"/>
      <c r="ET695" s="123"/>
      <c r="EU695" s="123"/>
      <c r="EV695" s="123"/>
      <c r="EW695" s="123"/>
      <c r="EX695" s="123"/>
      <c r="EY695" s="123"/>
      <c r="EZ695" s="123"/>
      <c r="FA695" s="123"/>
      <c r="FB695" s="123"/>
      <c r="FC695" s="123"/>
      <c r="FD695" s="123"/>
      <c r="FE695" s="123"/>
      <c r="FF695" s="123"/>
      <c r="FG695" s="123"/>
      <c r="FH695" s="123"/>
      <c r="FI695" s="123"/>
      <c r="FJ695" s="123"/>
      <c r="FK695" s="123"/>
      <c r="FL695" s="123"/>
      <c r="FM695" s="123"/>
      <c r="FN695" s="123"/>
      <c r="FO695" s="123"/>
      <c r="FP695" s="123"/>
      <c r="FQ695" s="123"/>
      <c r="FR695" s="123"/>
      <c r="FS695" s="123"/>
      <c r="FT695" s="123"/>
      <c r="FU695" s="123"/>
      <c r="FV695" s="123"/>
      <c r="FW695" s="123"/>
      <c r="FX695" s="123"/>
      <c r="FY695" s="123"/>
      <c r="FZ695" s="123"/>
      <c r="GA695" s="123"/>
      <c r="GB695" s="123"/>
      <c r="GC695" s="123"/>
      <c r="GD695" s="123"/>
      <c r="GE695" s="123"/>
      <c r="GF695" s="123"/>
      <c r="GG695" s="123"/>
      <c r="GH695" s="123"/>
      <c r="GI695" s="123"/>
      <c r="GJ695" s="123"/>
      <c r="GK695" s="123"/>
      <c r="GL695" s="123"/>
      <c r="GM695" s="123"/>
      <c r="GN695" s="123"/>
      <c r="GO695" s="123"/>
      <c r="GP695" s="123"/>
      <c r="GQ695" s="123"/>
      <c r="GR695" s="123"/>
      <c r="GS695" s="123"/>
      <c r="GT695" s="123"/>
      <c r="GU695" s="123"/>
      <c r="GV695" s="123"/>
      <c r="GW695" s="123"/>
      <c r="GX695" s="123"/>
      <c r="GY695" s="123"/>
      <c r="GZ695" s="123"/>
      <c r="HA695" s="123"/>
      <c r="HB695" s="123"/>
      <c r="HC695" s="123"/>
      <c r="HD695" s="123"/>
      <c r="HE695" s="123"/>
      <c r="HF695" s="123"/>
      <c r="HG695" s="123"/>
      <c r="HH695" s="123"/>
      <c r="HI695" s="123"/>
      <c r="HJ695" s="123"/>
      <c r="HK695" s="123"/>
      <c r="HL695" s="123"/>
      <c r="HM695" s="123"/>
      <c r="HN695" s="123"/>
      <c r="HO695" s="123"/>
      <c r="HP695" s="123"/>
      <c r="HQ695" s="123"/>
      <c r="HR695" s="123"/>
      <c r="HS695" s="123"/>
      <c r="HT695" s="123"/>
      <c r="HU695" s="123"/>
      <c r="HV695" s="123"/>
      <c r="HW695" s="123"/>
      <c r="HX695" s="123"/>
      <c r="HY695" s="123"/>
      <c r="HZ695" s="123"/>
      <c r="IA695" s="123"/>
      <c r="IB695" s="123"/>
      <c r="IC695" s="123"/>
      <c r="ID695" s="123"/>
      <c r="IE695" s="123"/>
      <c r="IF695" s="123"/>
      <c r="IG695" s="123"/>
      <c r="IH695" s="123"/>
      <c r="II695" s="123"/>
      <c r="IJ695" s="123"/>
      <c r="IK695" s="123"/>
      <c r="IL695" s="123"/>
      <c r="IM695" s="123"/>
      <c r="IN695" s="123"/>
      <c r="IO695" s="123"/>
      <c r="IP695" s="123"/>
      <c r="IQ695" s="123"/>
      <c r="IR695" s="123"/>
      <c r="IS695" s="123"/>
      <c r="IT695" s="123"/>
      <c r="IU695" s="123"/>
    </row>
    <row r="696" spans="1:255" s="124" customFormat="1" ht="27.9" customHeight="1">
      <c r="A696" s="122"/>
      <c r="B696" s="785"/>
      <c r="C696" s="224" t="s">
        <v>686</v>
      </c>
      <c r="D696" s="227"/>
      <c r="E696" s="212"/>
      <c r="F696" s="123"/>
      <c r="G696" s="123"/>
      <c r="H696" s="401"/>
      <c r="I696" s="123"/>
      <c r="J696" s="123"/>
      <c r="K696" s="123"/>
      <c r="L696" s="123"/>
      <c r="M696" s="123"/>
      <c r="N696" s="123"/>
      <c r="O696" s="123"/>
      <c r="P696" s="123"/>
      <c r="Q696" s="123"/>
      <c r="R696" s="123"/>
      <c r="S696" s="123"/>
      <c r="T696" s="123"/>
      <c r="U696" s="123"/>
      <c r="V696" s="123"/>
      <c r="W696" s="123"/>
      <c r="X696" s="123"/>
      <c r="Y696" s="123"/>
      <c r="Z696" s="123"/>
      <c r="AA696" s="123"/>
      <c r="AB696" s="123"/>
      <c r="AC696" s="123"/>
      <c r="AD696" s="123"/>
      <c r="AE696" s="123"/>
      <c r="AF696" s="123"/>
      <c r="AG696" s="123"/>
      <c r="AH696" s="123"/>
      <c r="AI696" s="123"/>
      <c r="AJ696" s="123"/>
      <c r="AK696" s="123"/>
      <c r="AL696" s="123"/>
      <c r="AM696" s="123"/>
      <c r="AN696" s="123"/>
      <c r="AO696" s="123"/>
      <c r="AP696" s="123"/>
      <c r="AQ696" s="123"/>
      <c r="AR696" s="123"/>
      <c r="AS696" s="123"/>
      <c r="AT696" s="123"/>
      <c r="AU696" s="123"/>
      <c r="AV696" s="123"/>
      <c r="AW696" s="123"/>
      <c r="AX696" s="123"/>
      <c r="AY696" s="123"/>
      <c r="AZ696" s="123"/>
      <c r="BA696" s="123"/>
      <c r="BB696" s="123"/>
      <c r="BC696" s="123"/>
      <c r="BD696" s="123"/>
      <c r="BE696" s="123"/>
      <c r="BF696" s="123"/>
      <c r="BG696" s="123"/>
      <c r="BH696" s="123"/>
      <c r="BI696" s="123"/>
      <c r="BJ696" s="123"/>
      <c r="BK696" s="123"/>
      <c r="BL696" s="123"/>
      <c r="BM696" s="123"/>
      <c r="BN696" s="123"/>
      <c r="BO696" s="123"/>
      <c r="BP696" s="123"/>
      <c r="BQ696" s="123"/>
      <c r="BR696" s="123"/>
      <c r="BS696" s="123"/>
      <c r="BT696" s="123"/>
      <c r="BU696" s="123"/>
      <c r="BV696" s="123"/>
      <c r="BW696" s="123"/>
      <c r="BX696" s="123"/>
      <c r="BY696" s="123"/>
      <c r="BZ696" s="123"/>
      <c r="CA696" s="123"/>
      <c r="CB696" s="123"/>
      <c r="CC696" s="123"/>
      <c r="CD696" s="123"/>
      <c r="CE696" s="123"/>
      <c r="CF696" s="123"/>
      <c r="CG696" s="123"/>
      <c r="CH696" s="123"/>
      <c r="CI696" s="123"/>
      <c r="CJ696" s="123"/>
      <c r="CK696" s="123"/>
      <c r="CL696" s="123"/>
      <c r="CM696" s="123"/>
      <c r="CN696" s="123"/>
      <c r="CO696" s="123"/>
      <c r="CP696" s="123"/>
      <c r="CQ696" s="123"/>
      <c r="CR696" s="123"/>
      <c r="CS696" s="123"/>
      <c r="CT696" s="123"/>
      <c r="CU696" s="123"/>
      <c r="CV696" s="123"/>
      <c r="CW696" s="123"/>
      <c r="CX696" s="123"/>
      <c r="CY696" s="123"/>
      <c r="CZ696" s="123"/>
      <c r="DA696" s="123"/>
      <c r="DB696" s="123"/>
      <c r="DC696" s="123"/>
      <c r="DD696" s="123"/>
      <c r="DE696" s="123"/>
      <c r="DF696" s="123"/>
      <c r="DG696" s="123"/>
      <c r="DH696" s="123"/>
      <c r="DI696" s="123"/>
      <c r="DJ696" s="123"/>
      <c r="DK696" s="123"/>
      <c r="DL696" s="123"/>
      <c r="DM696" s="123"/>
      <c r="DN696" s="123"/>
      <c r="DO696" s="123"/>
      <c r="DP696" s="123"/>
      <c r="DQ696" s="123"/>
      <c r="DR696" s="123"/>
      <c r="DS696" s="123"/>
      <c r="DT696" s="123"/>
      <c r="DU696" s="123"/>
      <c r="DV696" s="123"/>
      <c r="DW696" s="123"/>
      <c r="DX696" s="123"/>
      <c r="DY696" s="123"/>
      <c r="DZ696" s="123"/>
      <c r="EA696" s="123"/>
      <c r="EB696" s="123"/>
      <c r="EC696" s="123"/>
      <c r="ED696" s="123"/>
      <c r="EE696" s="123"/>
      <c r="EF696" s="123"/>
      <c r="EG696" s="123"/>
      <c r="EH696" s="123"/>
      <c r="EI696" s="123"/>
      <c r="EJ696" s="123"/>
      <c r="EK696" s="123"/>
      <c r="EL696" s="123"/>
      <c r="EM696" s="123"/>
      <c r="EN696" s="123"/>
      <c r="EO696" s="123"/>
      <c r="EP696" s="123"/>
      <c r="EQ696" s="123"/>
      <c r="ER696" s="123"/>
      <c r="ES696" s="123"/>
      <c r="ET696" s="123"/>
      <c r="EU696" s="123"/>
      <c r="EV696" s="123"/>
      <c r="EW696" s="123"/>
      <c r="EX696" s="123"/>
      <c r="EY696" s="123"/>
      <c r="EZ696" s="123"/>
      <c r="FA696" s="123"/>
      <c r="FB696" s="123"/>
      <c r="FC696" s="123"/>
      <c r="FD696" s="123"/>
      <c r="FE696" s="123"/>
      <c r="FF696" s="123"/>
      <c r="FG696" s="123"/>
      <c r="FH696" s="123"/>
      <c r="FI696" s="123"/>
      <c r="FJ696" s="123"/>
      <c r="FK696" s="123"/>
      <c r="FL696" s="123"/>
      <c r="FM696" s="123"/>
      <c r="FN696" s="123"/>
      <c r="FO696" s="123"/>
      <c r="FP696" s="123"/>
      <c r="FQ696" s="123"/>
      <c r="FR696" s="123"/>
      <c r="FS696" s="123"/>
      <c r="FT696" s="123"/>
      <c r="FU696" s="123"/>
      <c r="FV696" s="123"/>
      <c r="FW696" s="123"/>
      <c r="FX696" s="123"/>
      <c r="FY696" s="123"/>
      <c r="FZ696" s="123"/>
      <c r="GA696" s="123"/>
      <c r="GB696" s="123"/>
      <c r="GC696" s="123"/>
      <c r="GD696" s="123"/>
      <c r="GE696" s="123"/>
      <c r="GF696" s="123"/>
      <c r="GG696" s="123"/>
      <c r="GH696" s="123"/>
      <c r="GI696" s="123"/>
      <c r="GJ696" s="123"/>
      <c r="GK696" s="123"/>
      <c r="GL696" s="123"/>
      <c r="GM696" s="123"/>
      <c r="GN696" s="123"/>
      <c r="GO696" s="123"/>
      <c r="GP696" s="123"/>
      <c r="GQ696" s="123"/>
      <c r="GR696" s="123"/>
      <c r="GS696" s="123"/>
      <c r="GT696" s="123"/>
      <c r="GU696" s="123"/>
      <c r="GV696" s="123"/>
      <c r="GW696" s="123"/>
      <c r="GX696" s="123"/>
      <c r="GY696" s="123"/>
      <c r="GZ696" s="123"/>
      <c r="HA696" s="123"/>
      <c r="HB696" s="123"/>
      <c r="HC696" s="123"/>
      <c r="HD696" s="123"/>
      <c r="HE696" s="123"/>
      <c r="HF696" s="123"/>
      <c r="HG696" s="123"/>
      <c r="HH696" s="123"/>
      <c r="HI696" s="123"/>
      <c r="HJ696" s="123"/>
      <c r="HK696" s="123"/>
      <c r="HL696" s="123"/>
      <c r="HM696" s="123"/>
      <c r="HN696" s="123"/>
      <c r="HO696" s="123"/>
      <c r="HP696" s="123"/>
      <c r="HQ696" s="123"/>
      <c r="HR696" s="123"/>
      <c r="HS696" s="123"/>
      <c r="HT696" s="123"/>
      <c r="HU696" s="123"/>
      <c r="HV696" s="123"/>
      <c r="HW696" s="123"/>
      <c r="HX696" s="123"/>
      <c r="HY696" s="123"/>
      <c r="HZ696" s="123"/>
      <c r="IA696" s="123"/>
      <c r="IB696" s="123"/>
      <c r="IC696" s="123"/>
      <c r="ID696" s="123"/>
      <c r="IE696" s="123"/>
      <c r="IF696" s="123"/>
      <c r="IG696" s="123"/>
      <c r="IH696" s="123"/>
      <c r="II696" s="123"/>
      <c r="IJ696" s="123"/>
      <c r="IK696" s="123"/>
      <c r="IL696" s="123"/>
      <c r="IM696" s="123"/>
      <c r="IN696" s="123"/>
      <c r="IO696" s="123"/>
      <c r="IP696" s="123"/>
      <c r="IQ696" s="123"/>
      <c r="IR696" s="123"/>
      <c r="IS696" s="123"/>
      <c r="IT696" s="123"/>
      <c r="IU696" s="123"/>
    </row>
    <row r="697" spans="1:255" s="124" customFormat="1" ht="27.9" customHeight="1">
      <c r="A697" s="122"/>
      <c r="B697" s="785"/>
      <c r="C697" s="224" t="s">
        <v>685</v>
      </c>
      <c r="D697" s="227"/>
      <c r="E697" s="212"/>
      <c r="F697" s="123"/>
      <c r="G697" s="123"/>
      <c r="H697" s="401"/>
      <c r="I697" s="123"/>
      <c r="J697" s="123"/>
      <c r="K697" s="123"/>
      <c r="L697" s="123"/>
      <c r="M697" s="123"/>
      <c r="N697" s="123"/>
      <c r="O697" s="123"/>
      <c r="P697" s="123"/>
      <c r="Q697" s="123"/>
      <c r="R697" s="123"/>
      <c r="S697" s="123"/>
      <c r="T697" s="123"/>
      <c r="U697" s="123"/>
      <c r="V697" s="123"/>
      <c r="W697" s="123"/>
      <c r="X697" s="123"/>
      <c r="Y697" s="123"/>
      <c r="Z697" s="123"/>
      <c r="AA697" s="123"/>
      <c r="AB697" s="123"/>
      <c r="AC697" s="123"/>
      <c r="AD697" s="123"/>
      <c r="AE697" s="123"/>
      <c r="AF697" s="123"/>
      <c r="AG697" s="123"/>
      <c r="AH697" s="123"/>
      <c r="AI697" s="123"/>
      <c r="AJ697" s="123"/>
      <c r="AK697" s="123"/>
      <c r="AL697" s="123"/>
      <c r="AM697" s="123"/>
      <c r="AN697" s="123"/>
      <c r="AO697" s="123"/>
      <c r="AP697" s="123"/>
      <c r="AQ697" s="123"/>
      <c r="AR697" s="123"/>
      <c r="AS697" s="123"/>
      <c r="AT697" s="123"/>
      <c r="AU697" s="123"/>
      <c r="AV697" s="123"/>
      <c r="AW697" s="123"/>
      <c r="AX697" s="123"/>
      <c r="AY697" s="123"/>
      <c r="AZ697" s="123"/>
      <c r="BA697" s="123"/>
      <c r="BB697" s="123"/>
      <c r="BC697" s="123"/>
      <c r="BD697" s="123"/>
      <c r="BE697" s="123"/>
      <c r="BF697" s="123"/>
      <c r="BG697" s="123"/>
      <c r="BH697" s="123"/>
      <c r="BI697" s="123"/>
      <c r="BJ697" s="123"/>
      <c r="BK697" s="123"/>
      <c r="BL697" s="123"/>
      <c r="BM697" s="123"/>
      <c r="BN697" s="123"/>
      <c r="BO697" s="123"/>
      <c r="BP697" s="123"/>
      <c r="BQ697" s="123"/>
      <c r="BR697" s="123"/>
      <c r="BS697" s="123"/>
      <c r="BT697" s="123"/>
      <c r="BU697" s="123"/>
      <c r="BV697" s="123"/>
      <c r="BW697" s="123"/>
      <c r="BX697" s="123"/>
      <c r="BY697" s="123"/>
      <c r="BZ697" s="123"/>
      <c r="CA697" s="123"/>
      <c r="CB697" s="123"/>
      <c r="CC697" s="123"/>
      <c r="CD697" s="123"/>
      <c r="CE697" s="123"/>
      <c r="CF697" s="123"/>
      <c r="CG697" s="123"/>
      <c r="CH697" s="123"/>
      <c r="CI697" s="123"/>
      <c r="CJ697" s="123"/>
      <c r="CK697" s="123"/>
      <c r="CL697" s="123"/>
      <c r="CM697" s="123"/>
      <c r="CN697" s="123"/>
      <c r="CO697" s="123"/>
      <c r="CP697" s="123"/>
      <c r="CQ697" s="123"/>
      <c r="CR697" s="123"/>
      <c r="CS697" s="123"/>
      <c r="CT697" s="123"/>
      <c r="CU697" s="123"/>
      <c r="CV697" s="123"/>
      <c r="CW697" s="123"/>
      <c r="CX697" s="123"/>
      <c r="CY697" s="123"/>
      <c r="CZ697" s="123"/>
      <c r="DA697" s="123"/>
      <c r="DB697" s="123"/>
      <c r="DC697" s="123"/>
      <c r="DD697" s="123"/>
      <c r="DE697" s="123"/>
      <c r="DF697" s="123"/>
      <c r="DG697" s="123"/>
      <c r="DH697" s="123"/>
      <c r="DI697" s="123"/>
      <c r="DJ697" s="123"/>
      <c r="DK697" s="123"/>
      <c r="DL697" s="123"/>
      <c r="DM697" s="123"/>
      <c r="DN697" s="123"/>
      <c r="DO697" s="123"/>
      <c r="DP697" s="123"/>
      <c r="DQ697" s="123"/>
      <c r="DR697" s="123"/>
      <c r="DS697" s="123"/>
      <c r="DT697" s="123"/>
      <c r="DU697" s="123"/>
      <c r="DV697" s="123"/>
      <c r="DW697" s="123"/>
      <c r="DX697" s="123"/>
      <c r="DY697" s="123"/>
      <c r="DZ697" s="123"/>
      <c r="EA697" s="123"/>
      <c r="EB697" s="123"/>
      <c r="EC697" s="123"/>
      <c r="ED697" s="123"/>
      <c r="EE697" s="123"/>
      <c r="EF697" s="123"/>
      <c r="EG697" s="123"/>
      <c r="EH697" s="123"/>
      <c r="EI697" s="123"/>
      <c r="EJ697" s="123"/>
      <c r="EK697" s="123"/>
      <c r="EL697" s="123"/>
      <c r="EM697" s="123"/>
      <c r="EN697" s="123"/>
      <c r="EO697" s="123"/>
      <c r="EP697" s="123"/>
      <c r="EQ697" s="123"/>
      <c r="ER697" s="123"/>
      <c r="ES697" s="123"/>
      <c r="ET697" s="123"/>
      <c r="EU697" s="123"/>
      <c r="EV697" s="123"/>
      <c r="EW697" s="123"/>
      <c r="EX697" s="123"/>
      <c r="EY697" s="123"/>
      <c r="EZ697" s="123"/>
      <c r="FA697" s="123"/>
      <c r="FB697" s="123"/>
      <c r="FC697" s="123"/>
      <c r="FD697" s="123"/>
      <c r="FE697" s="123"/>
      <c r="FF697" s="123"/>
      <c r="FG697" s="123"/>
      <c r="FH697" s="123"/>
      <c r="FI697" s="123"/>
      <c r="FJ697" s="123"/>
      <c r="FK697" s="123"/>
      <c r="FL697" s="123"/>
      <c r="FM697" s="123"/>
      <c r="FN697" s="123"/>
      <c r="FO697" s="123"/>
      <c r="FP697" s="123"/>
      <c r="FQ697" s="123"/>
      <c r="FR697" s="123"/>
      <c r="FS697" s="123"/>
      <c r="FT697" s="123"/>
      <c r="FU697" s="123"/>
      <c r="FV697" s="123"/>
      <c r="FW697" s="123"/>
      <c r="FX697" s="123"/>
      <c r="FY697" s="123"/>
      <c r="FZ697" s="123"/>
      <c r="GA697" s="123"/>
      <c r="GB697" s="123"/>
      <c r="GC697" s="123"/>
      <c r="GD697" s="123"/>
      <c r="GE697" s="123"/>
      <c r="GF697" s="123"/>
      <c r="GG697" s="123"/>
      <c r="GH697" s="123"/>
      <c r="GI697" s="123"/>
      <c r="GJ697" s="123"/>
      <c r="GK697" s="123"/>
      <c r="GL697" s="123"/>
      <c r="GM697" s="123"/>
      <c r="GN697" s="123"/>
      <c r="GO697" s="123"/>
      <c r="GP697" s="123"/>
      <c r="GQ697" s="123"/>
      <c r="GR697" s="123"/>
      <c r="GS697" s="123"/>
      <c r="GT697" s="123"/>
      <c r="GU697" s="123"/>
      <c r="GV697" s="123"/>
      <c r="GW697" s="123"/>
      <c r="GX697" s="123"/>
      <c r="GY697" s="123"/>
      <c r="GZ697" s="123"/>
      <c r="HA697" s="123"/>
      <c r="HB697" s="123"/>
      <c r="HC697" s="123"/>
      <c r="HD697" s="123"/>
      <c r="HE697" s="123"/>
      <c r="HF697" s="123"/>
      <c r="HG697" s="123"/>
      <c r="HH697" s="123"/>
      <c r="HI697" s="123"/>
      <c r="HJ697" s="123"/>
      <c r="HK697" s="123"/>
      <c r="HL697" s="123"/>
      <c r="HM697" s="123"/>
      <c r="HN697" s="123"/>
      <c r="HO697" s="123"/>
      <c r="HP697" s="123"/>
      <c r="HQ697" s="123"/>
      <c r="HR697" s="123"/>
      <c r="HS697" s="123"/>
      <c r="HT697" s="123"/>
      <c r="HU697" s="123"/>
      <c r="HV697" s="123"/>
      <c r="HW697" s="123"/>
      <c r="HX697" s="123"/>
      <c r="HY697" s="123"/>
      <c r="HZ697" s="123"/>
      <c r="IA697" s="123"/>
      <c r="IB697" s="123"/>
      <c r="IC697" s="123"/>
      <c r="ID697" s="123"/>
      <c r="IE697" s="123"/>
      <c r="IF697" s="123"/>
      <c r="IG697" s="123"/>
      <c r="IH697" s="123"/>
      <c r="II697" s="123"/>
      <c r="IJ697" s="123"/>
      <c r="IK697" s="123"/>
      <c r="IL697" s="123"/>
      <c r="IM697" s="123"/>
      <c r="IN697" s="123"/>
      <c r="IO697" s="123"/>
      <c r="IP697" s="123"/>
      <c r="IQ697" s="123"/>
      <c r="IR697" s="123"/>
      <c r="IS697" s="123"/>
      <c r="IT697" s="123"/>
      <c r="IU697" s="123"/>
    </row>
    <row r="698" spans="1:255" s="124" customFormat="1" ht="27.9" customHeight="1">
      <c r="A698" s="122"/>
      <c r="B698" s="785"/>
      <c r="C698" s="224" t="s">
        <v>687</v>
      </c>
      <c r="D698" s="227"/>
      <c r="E698" s="212"/>
      <c r="F698" s="123"/>
      <c r="G698" s="123"/>
      <c r="H698" s="401"/>
      <c r="I698" s="123"/>
      <c r="J698" s="123"/>
      <c r="K698" s="123"/>
      <c r="L698" s="123"/>
      <c r="M698" s="123"/>
      <c r="N698" s="123"/>
      <c r="O698" s="123"/>
      <c r="P698" s="123"/>
      <c r="Q698" s="123"/>
      <c r="R698" s="123"/>
      <c r="S698" s="123"/>
      <c r="T698" s="123"/>
      <c r="U698" s="123"/>
      <c r="V698" s="123"/>
      <c r="W698" s="123"/>
      <c r="X698" s="123"/>
      <c r="Y698" s="123"/>
      <c r="Z698" s="123"/>
      <c r="AA698" s="123"/>
      <c r="AB698" s="123"/>
      <c r="AC698" s="123"/>
      <c r="AD698" s="123"/>
      <c r="AE698" s="123"/>
      <c r="AF698" s="123"/>
      <c r="AG698" s="123"/>
      <c r="AH698" s="123"/>
      <c r="AI698" s="123"/>
      <c r="AJ698" s="123"/>
      <c r="AK698" s="123"/>
      <c r="AL698" s="123"/>
      <c r="AM698" s="123"/>
      <c r="AN698" s="123"/>
      <c r="AO698" s="123"/>
      <c r="AP698" s="123"/>
      <c r="AQ698" s="123"/>
      <c r="AR698" s="123"/>
      <c r="AS698" s="123"/>
      <c r="AT698" s="123"/>
      <c r="AU698" s="123"/>
      <c r="AV698" s="123"/>
      <c r="AW698" s="123"/>
      <c r="AX698" s="123"/>
      <c r="AY698" s="123"/>
      <c r="AZ698" s="123"/>
      <c r="BA698" s="123"/>
      <c r="BB698" s="123"/>
      <c r="BC698" s="123"/>
      <c r="BD698" s="123"/>
      <c r="BE698" s="123"/>
      <c r="BF698" s="123"/>
      <c r="BG698" s="123"/>
      <c r="BH698" s="123"/>
      <c r="BI698" s="123"/>
      <c r="BJ698" s="123"/>
      <c r="BK698" s="123"/>
      <c r="BL698" s="123"/>
      <c r="BM698" s="123"/>
      <c r="BN698" s="123"/>
      <c r="BO698" s="123"/>
      <c r="BP698" s="123"/>
      <c r="BQ698" s="123"/>
      <c r="BR698" s="123"/>
      <c r="BS698" s="123"/>
      <c r="BT698" s="123"/>
      <c r="BU698" s="123"/>
      <c r="BV698" s="123"/>
      <c r="BW698" s="123"/>
      <c r="BX698" s="123"/>
      <c r="BY698" s="123"/>
      <c r="BZ698" s="123"/>
      <c r="CA698" s="123"/>
      <c r="CB698" s="123"/>
      <c r="CC698" s="123"/>
      <c r="CD698" s="123"/>
      <c r="CE698" s="123"/>
      <c r="CF698" s="123"/>
      <c r="CG698" s="123"/>
      <c r="CH698" s="123"/>
      <c r="CI698" s="123"/>
      <c r="CJ698" s="123"/>
      <c r="CK698" s="123"/>
      <c r="CL698" s="123"/>
      <c r="CM698" s="123"/>
      <c r="CN698" s="123"/>
      <c r="CO698" s="123"/>
      <c r="CP698" s="123"/>
      <c r="CQ698" s="123"/>
      <c r="CR698" s="123"/>
      <c r="CS698" s="123"/>
      <c r="CT698" s="123"/>
      <c r="CU698" s="123"/>
      <c r="CV698" s="123"/>
      <c r="CW698" s="123"/>
      <c r="CX698" s="123"/>
      <c r="CY698" s="123"/>
      <c r="CZ698" s="123"/>
      <c r="DA698" s="123"/>
      <c r="DB698" s="123"/>
      <c r="DC698" s="123"/>
      <c r="DD698" s="123"/>
      <c r="DE698" s="123"/>
      <c r="DF698" s="123"/>
      <c r="DG698" s="123"/>
      <c r="DH698" s="123"/>
      <c r="DI698" s="123"/>
      <c r="DJ698" s="123"/>
      <c r="DK698" s="123"/>
      <c r="DL698" s="123"/>
      <c r="DM698" s="123"/>
      <c r="DN698" s="123"/>
      <c r="DO698" s="123"/>
      <c r="DP698" s="123"/>
      <c r="DQ698" s="123"/>
      <c r="DR698" s="123"/>
      <c r="DS698" s="123"/>
      <c r="DT698" s="123"/>
      <c r="DU698" s="123"/>
      <c r="DV698" s="123"/>
      <c r="DW698" s="123"/>
      <c r="DX698" s="123"/>
      <c r="DY698" s="123"/>
      <c r="DZ698" s="123"/>
      <c r="EA698" s="123"/>
      <c r="EB698" s="123"/>
      <c r="EC698" s="123"/>
      <c r="ED698" s="123"/>
      <c r="EE698" s="123"/>
      <c r="EF698" s="123"/>
      <c r="EG698" s="123"/>
      <c r="EH698" s="123"/>
      <c r="EI698" s="123"/>
      <c r="EJ698" s="123"/>
      <c r="EK698" s="123"/>
      <c r="EL698" s="123"/>
      <c r="EM698" s="123"/>
      <c r="EN698" s="123"/>
      <c r="EO698" s="123"/>
      <c r="EP698" s="123"/>
      <c r="EQ698" s="123"/>
      <c r="ER698" s="123"/>
      <c r="ES698" s="123"/>
      <c r="ET698" s="123"/>
      <c r="EU698" s="123"/>
      <c r="EV698" s="123"/>
      <c r="EW698" s="123"/>
      <c r="EX698" s="123"/>
      <c r="EY698" s="123"/>
      <c r="EZ698" s="123"/>
      <c r="FA698" s="123"/>
      <c r="FB698" s="123"/>
      <c r="FC698" s="123"/>
      <c r="FD698" s="123"/>
      <c r="FE698" s="123"/>
      <c r="FF698" s="123"/>
      <c r="FG698" s="123"/>
      <c r="FH698" s="123"/>
      <c r="FI698" s="123"/>
      <c r="FJ698" s="123"/>
      <c r="FK698" s="123"/>
      <c r="FL698" s="123"/>
      <c r="FM698" s="123"/>
      <c r="FN698" s="123"/>
      <c r="FO698" s="123"/>
      <c r="FP698" s="123"/>
      <c r="FQ698" s="123"/>
      <c r="FR698" s="123"/>
      <c r="FS698" s="123"/>
      <c r="FT698" s="123"/>
      <c r="FU698" s="123"/>
      <c r="FV698" s="123"/>
      <c r="FW698" s="123"/>
      <c r="FX698" s="123"/>
      <c r="FY698" s="123"/>
      <c r="FZ698" s="123"/>
      <c r="GA698" s="123"/>
      <c r="GB698" s="123"/>
      <c r="GC698" s="123"/>
      <c r="GD698" s="123"/>
      <c r="GE698" s="123"/>
      <c r="GF698" s="123"/>
      <c r="GG698" s="123"/>
      <c r="GH698" s="123"/>
      <c r="GI698" s="123"/>
      <c r="GJ698" s="123"/>
      <c r="GK698" s="123"/>
      <c r="GL698" s="123"/>
      <c r="GM698" s="123"/>
      <c r="GN698" s="123"/>
      <c r="GO698" s="123"/>
      <c r="GP698" s="123"/>
      <c r="GQ698" s="123"/>
      <c r="GR698" s="123"/>
      <c r="GS698" s="123"/>
      <c r="GT698" s="123"/>
      <c r="GU698" s="123"/>
      <c r="GV698" s="123"/>
      <c r="GW698" s="123"/>
      <c r="GX698" s="123"/>
      <c r="GY698" s="123"/>
      <c r="GZ698" s="123"/>
      <c r="HA698" s="123"/>
      <c r="HB698" s="123"/>
      <c r="HC698" s="123"/>
      <c r="HD698" s="123"/>
      <c r="HE698" s="123"/>
      <c r="HF698" s="123"/>
      <c r="HG698" s="123"/>
      <c r="HH698" s="123"/>
      <c r="HI698" s="123"/>
      <c r="HJ698" s="123"/>
      <c r="HK698" s="123"/>
      <c r="HL698" s="123"/>
      <c r="HM698" s="123"/>
      <c r="HN698" s="123"/>
      <c r="HO698" s="123"/>
      <c r="HP698" s="123"/>
      <c r="HQ698" s="123"/>
      <c r="HR698" s="123"/>
      <c r="HS698" s="123"/>
      <c r="HT698" s="123"/>
      <c r="HU698" s="123"/>
      <c r="HV698" s="123"/>
      <c r="HW698" s="123"/>
      <c r="HX698" s="123"/>
      <c r="HY698" s="123"/>
      <c r="HZ698" s="123"/>
      <c r="IA698" s="123"/>
      <c r="IB698" s="123"/>
      <c r="IC698" s="123"/>
      <c r="ID698" s="123"/>
      <c r="IE698" s="123"/>
      <c r="IF698" s="123"/>
      <c r="IG698" s="123"/>
      <c r="IH698" s="123"/>
      <c r="II698" s="123"/>
      <c r="IJ698" s="123"/>
      <c r="IK698" s="123"/>
      <c r="IL698" s="123"/>
      <c r="IM698" s="123"/>
      <c r="IN698" s="123"/>
      <c r="IO698" s="123"/>
      <c r="IP698" s="123"/>
      <c r="IQ698" s="123"/>
      <c r="IR698" s="123"/>
      <c r="IS698" s="123"/>
      <c r="IT698" s="123"/>
      <c r="IU698" s="123"/>
    </row>
    <row r="699" spans="1:255" s="124" customFormat="1" ht="27.9" customHeight="1" thickBot="1">
      <c r="A699" s="122"/>
      <c r="B699" s="785"/>
      <c r="C699" s="181" t="s">
        <v>688</v>
      </c>
      <c r="D699" s="227"/>
      <c r="E699" s="210"/>
      <c r="F699" s="123"/>
      <c r="G699" s="123"/>
      <c r="H699" s="401"/>
      <c r="I699" s="123"/>
      <c r="J699" s="123"/>
      <c r="K699" s="123"/>
      <c r="L699" s="123"/>
      <c r="M699" s="123"/>
      <c r="N699" s="123"/>
      <c r="O699" s="123"/>
      <c r="P699" s="123"/>
      <c r="Q699" s="123"/>
      <c r="R699" s="123"/>
      <c r="S699" s="123"/>
      <c r="T699" s="123"/>
      <c r="U699" s="123"/>
      <c r="V699" s="123"/>
      <c r="W699" s="123"/>
      <c r="X699" s="123"/>
      <c r="Y699" s="123"/>
      <c r="Z699" s="123"/>
      <c r="AA699" s="123"/>
      <c r="AB699" s="123"/>
      <c r="AC699" s="123"/>
      <c r="AD699" s="123"/>
      <c r="AE699" s="123"/>
      <c r="AF699" s="123"/>
      <c r="AG699" s="123"/>
      <c r="AH699" s="123"/>
      <c r="AI699" s="123"/>
      <c r="AJ699" s="123"/>
      <c r="AK699" s="123"/>
      <c r="AL699" s="123"/>
      <c r="AM699" s="123"/>
      <c r="AN699" s="123"/>
      <c r="AO699" s="123"/>
      <c r="AP699" s="123"/>
      <c r="AQ699" s="123"/>
      <c r="AR699" s="123"/>
      <c r="AS699" s="123"/>
      <c r="AT699" s="123"/>
      <c r="AU699" s="123"/>
      <c r="AV699" s="123"/>
      <c r="AW699" s="123"/>
      <c r="AX699" s="123"/>
      <c r="AY699" s="123"/>
      <c r="AZ699" s="123"/>
      <c r="BA699" s="123"/>
      <c r="BB699" s="123"/>
      <c r="BC699" s="123"/>
      <c r="BD699" s="123"/>
      <c r="BE699" s="123"/>
      <c r="BF699" s="123"/>
      <c r="BG699" s="123"/>
      <c r="BH699" s="123"/>
      <c r="BI699" s="123"/>
      <c r="BJ699" s="123"/>
      <c r="BK699" s="123"/>
      <c r="BL699" s="123"/>
      <c r="BM699" s="123"/>
      <c r="BN699" s="123"/>
      <c r="BO699" s="123"/>
      <c r="BP699" s="123"/>
      <c r="BQ699" s="123"/>
      <c r="BR699" s="123"/>
      <c r="BS699" s="123"/>
      <c r="BT699" s="123"/>
      <c r="BU699" s="123"/>
      <c r="BV699" s="123"/>
      <c r="BW699" s="123"/>
      <c r="BX699" s="123"/>
      <c r="BY699" s="123"/>
      <c r="BZ699" s="123"/>
      <c r="CA699" s="123"/>
      <c r="CB699" s="123"/>
      <c r="CC699" s="123"/>
      <c r="CD699" s="123"/>
      <c r="CE699" s="123"/>
      <c r="CF699" s="123"/>
      <c r="CG699" s="123"/>
      <c r="CH699" s="123"/>
      <c r="CI699" s="123"/>
      <c r="CJ699" s="123"/>
      <c r="CK699" s="123"/>
      <c r="CL699" s="123"/>
      <c r="CM699" s="123"/>
      <c r="CN699" s="123"/>
      <c r="CO699" s="123"/>
      <c r="CP699" s="123"/>
      <c r="CQ699" s="123"/>
      <c r="CR699" s="123"/>
      <c r="CS699" s="123"/>
      <c r="CT699" s="123"/>
      <c r="CU699" s="123"/>
      <c r="CV699" s="123"/>
      <c r="CW699" s="123"/>
      <c r="CX699" s="123"/>
      <c r="CY699" s="123"/>
      <c r="CZ699" s="123"/>
      <c r="DA699" s="123"/>
      <c r="DB699" s="123"/>
      <c r="DC699" s="123"/>
      <c r="DD699" s="123"/>
      <c r="DE699" s="123"/>
      <c r="DF699" s="123"/>
      <c r="DG699" s="123"/>
      <c r="DH699" s="123"/>
      <c r="DI699" s="123"/>
      <c r="DJ699" s="123"/>
      <c r="DK699" s="123"/>
      <c r="DL699" s="123"/>
      <c r="DM699" s="123"/>
      <c r="DN699" s="123"/>
      <c r="DO699" s="123"/>
      <c r="DP699" s="123"/>
      <c r="DQ699" s="123"/>
      <c r="DR699" s="123"/>
      <c r="DS699" s="123"/>
      <c r="DT699" s="123"/>
      <c r="DU699" s="123"/>
      <c r="DV699" s="123"/>
      <c r="DW699" s="123"/>
      <c r="DX699" s="123"/>
      <c r="DY699" s="123"/>
      <c r="DZ699" s="123"/>
      <c r="EA699" s="123"/>
      <c r="EB699" s="123"/>
      <c r="EC699" s="123"/>
      <c r="ED699" s="123"/>
      <c r="EE699" s="123"/>
      <c r="EF699" s="123"/>
      <c r="EG699" s="123"/>
      <c r="EH699" s="123"/>
      <c r="EI699" s="123"/>
      <c r="EJ699" s="123"/>
      <c r="EK699" s="123"/>
      <c r="EL699" s="123"/>
      <c r="EM699" s="123"/>
      <c r="EN699" s="123"/>
      <c r="EO699" s="123"/>
      <c r="EP699" s="123"/>
      <c r="EQ699" s="123"/>
      <c r="ER699" s="123"/>
      <c r="ES699" s="123"/>
      <c r="ET699" s="123"/>
      <c r="EU699" s="123"/>
      <c r="EV699" s="123"/>
      <c r="EW699" s="123"/>
      <c r="EX699" s="123"/>
      <c r="EY699" s="123"/>
      <c r="EZ699" s="123"/>
      <c r="FA699" s="123"/>
      <c r="FB699" s="123"/>
      <c r="FC699" s="123"/>
      <c r="FD699" s="123"/>
      <c r="FE699" s="123"/>
      <c r="FF699" s="123"/>
      <c r="FG699" s="123"/>
      <c r="FH699" s="123"/>
      <c r="FI699" s="123"/>
      <c r="FJ699" s="123"/>
      <c r="FK699" s="123"/>
      <c r="FL699" s="123"/>
      <c r="FM699" s="123"/>
      <c r="FN699" s="123"/>
      <c r="FO699" s="123"/>
      <c r="FP699" s="123"/>
      <c r="FQ699" s="123"/>
      <c r="FR699" s="123"/>
      <c r="FS699" s="123"/>
      <c r="FT699" s="123"/>
      <c r="FU699" s="123"/>
      <c r="FV699" s="123"/>
      <c r="FW699" s="123"/>
      <c r="FX699" s="123"/>
      <c r="FY699" s="123"/>
      <c r="FZ699" s="123"/>
      <c r="GA699" s="123"/>
      <c r="GB699" s="123"/>
      <c r="GC699" s="123"/>
      <c r="GD699" s="123"/>
      <c r="GE699" s="123"/>
      <c r="GF699" s="123"/>
      <c r="GG699" s="123"/>
      <c r="GH699" s="123"/>
      <c r="GI699" s="123"/>
      <c r="GJ699" s="123"/>
      <c r="GK699" s="123"/>
      <c r="GL699" s="123"/>
      <c r="GM699" s="123"/>
      <c r="GN699" s="123"/>
      <c r="GO699" s="123"/>
      <c r="GP699" s="123"/>
      <c r="GQ699" s="123"/>
      <c r="GR699" s="123"/>
      <c r="GS699" s="123"/>
      <c r="GT699" s="123"/>
      <c r="GU699" s="123"/>
      <c r="GV699" s="123"/>
      <c r="GW699" s="123"/>
      <c r="GX699" s="123"/>
      <c r="GY699" s="123"/>
      <c r="GZ699" s="123"/>
      <c r="HA699" s="123"/>
      <c r="HB699" s="123"/>
      <c r="HC699" s="123"/>
      <c r="HD699" s="123"/>
      <c r="HE699" s="123"/>
      <c r="HF699" s="123"/>
      <c r="HG699" s="123"/>
      <c r="HH699" s="123"/>
      <c r="HI699" s="123"/>
      <c r="HJ699" s="123"/>
      <c r="HK699" s="123"/>
      <c r="HL699" s="123"/>
      <c r="HM699" s="123"/>
      <c r="HN699" s="123"/>
      <c r="HO699" s="123"/>
      <c r="HP699" s="123"/>
      <c r="HQ699" s="123"/>
      <c r="HR699" s="123"/>
      <c r="HS699" s="123"/>
      <c r="HT699" s="123"/>
      <c r="HU699" s="123"/>
      <c r="HV699" s="123"/>
      <c r="HW699" s="123"/>
      <c r="HX699" s="123"/>
      <c r="HY699" s="123"/>
      <c r="HZ699" s="123"/>
      <c r="IA699" s="123"/>
      <c r="IB699" s="123"/>
      <c r="IC699" s="123"/>
      <c r="ID699" s="123"/>
      <c r="IE699" s="123"/>
      <c r="IF699" s="123"/>
      <c r="IG699" s="123"/>
      <c r="IH699" s="123"/>
      <c r="II699" s="123"/>
      <c r="IJ699" s="123"/>
      <c r="IK699" s="123"/>
      <c r="IL699" s="123"/>
      <c r="IM699" s="123"/>
      <c r="IN699" s="123"/>
      <c r="IO699" s="123"/>
      <c r="IP699" s="123"/>
      <c r="IQ699" s="123"/>
      <c r="IR699" s="123"/>
      <c r="IS699" s="123"/>
      <c r="IT699" s="123"/>
      <c r="IU699" s="123"/>
    </row>
    <row r="700" spans="1:255" s="124" customFormat="1" ht="27.9" customHeight="1" thickBot="1">
      <c r="A700" s="128"/>
      <c r="B700" s="785"/>
      <c r="C700" s="182" t="s">
        <v>334</v>
      </c>
      <c r="D700" s="146"/>
      <c r="E700" s="205">
        <f>SUM(E694:E699)</f>
        <v>0</v>
      </c>
      <c r="F700" s="123"/>
      <c r="G700" s="123"/>
      <c r="H700" s="401"/>
      <c r="I700" s="425">
        <f>SUM($E694:$E699)</f>
        <v>0</v>
      </c>
      <c r="J700" s="123"/>
      <c r="K700" s="123"/>
      <c r="L700" s="123"/>
      <c r="M700" s="123"/>
      <c r="N700" s="123"/>
      <c r="O700" s="123"/>
      <c r="P700" s="123"/>
      <c r="Q700" s="123"/>
      <c r="R700" s="123"/>
      <c r="S700" s="123"/>
      <c r="T700" s="123"/>
      <c r="U700" s="123"/>
      <c r="V700" s="123"/>
      <c r="W700" s="123"/>
      <c r="X700" s="123"/>
      <c r="Y700" s="123"/>
      <c r="Z700" s="123"/>
      <c r="AA700" s="123"/>
      <c r="AB700" s="123"/>
      <c r="AC700" s="123"/>
      <c r="AD700" s="123"/>
      <c r="AE700" s="123"/>
      <c r="AF700" s="123"/>
      <c r="AG700" s="123"/>
      <c r="AH700" s="123"/>
      <c r="AI700" s="123"/>
      <c r="AJ700" s="123"/>
      <c r="AK700" s="123"/>
      <c r="AL700" s="123"/>
      <c r="AM700" s="123"/>
      <c r="AN700" s="123"/>
      <c r="AO700" s="123"/>
      <c r="AP700" s="123"/>
      <c r="AQ700" s="123"/>
      <c r="AR700" s="123"/>
      <c r="AS700" s="123"/>
      <c r="AT700" s="123"/>
      <c r="AU700" s="123"/>
      <c r="AV700" s="123"/>
      <c r="AW700" s="123"/>
      <c r="AX700" s="123"/>
      <c r="AY700" s="123"/>
      <c r="AZ700" s="123"/>
      <c r="BA700" s="123"/>
      <c r="BB700" s="123"/>
      <c r="BC700" s="123"/>
      <c r="BD700" s="123"/>
      <c r="BE700" s="123"/>
      <c r="BF700" s="123"/>
      <c r="BG700" s="123"/>
      <c r="BH700" s="123"/>
      <c r="BI700" s="123"/>
      <c r="BJ700" s="123"/>
      <c r="BK700" s="123"/>
      <c r="BL700" s="123"/>
      <c r="BM700" s="123"/>
      <c r="BN700" s="123"/>
      <c r="BO700" s="123"/>
      <c r="BP700" s="123"/>
      <c r="BQ700" s="123"/>
      <c r="BR700" s="123"/>
      <c r="BS700" s="123"/>
      <c r="BT700" s="123"/>
      <c r="BU700" s="123"/>
      <c r="BV700" s="123"/>
      <c r="BW700" s="123"/>
      <c r="BX700" s="123"/>
      <c r="BY700" s="123"/>
      <c r="BZ700" s="123"/>
      <c r="CA700" s="123"/>
      <c r="CB700" s="123"/>
      <c r="CC700" s="123"/>
      <c r="CD700" s="123"/>
      <c r="CE700" s="123"/>
      <c r="CF700" s="123"/>
      <c r="CG700" s="123"/>
      <c r="CH700" s="123"/>
      <c r="CI700" s="123"/>
      <c r="CJ700" s="123"/>
      <c r="CK700" s="123"/>
      <c r="CL700" s="123"/>
      <c r="CM700" s="123"/>
      <c r="CN700" s="123"/>
      <c r="CO700" s="123"/>
      <c r="CP700" s="123"/>
      <c r="CQ700" s="123"/>
      <c r="CR700" s="123"/>
      <c r="CS700" s="123"/>
      <c r="CT700" s="123"/>
      <c r="CU700" s="123"/>
      <c r="CV700" s="123"/>
      <c r="CW700" s="123"/>
      <c r="CX700" s="123"/>
      <c r="CY700" s="123"/>
      <c r="CZ700" s="123"/>
      <c r="DA700" s="123"/>
      <c r="DB700" s="123"/>
      <c r="DC700" s="123"/>
      <c r="DD700" s="123"/>
      <c r="DE700" s="123"/>
      <c r="DF700" s="123"/>
      <c r="DG700" s="123"/>
      <c r="DH700" s="123"/>
      <c r="DI700" s="123"/>
      <c r="DJ700" s="123"/>
      <c r="DK700" s="123"/>
      <c r="DL700" s="123"/>
      <c r="DM700" s="123"/>
      <c r="DN700" s="123"/>
      <c r="DO700" s="123"/>
      <c r="DP700" s="123"/>
      <c r="DQ700" s="123"/>
      <c r="DR700" s="123"/>
      <c r="DS700" s="123"/>
      <c r="DT700" s="123"/>
      <c r="DU700" s="123"/>
      <c r="DV700" s="123"/>
      <c r="DW700" s="123"/>
      <c r="DX700" s="123"/>
      <c r="DY700" s="123"/>
      <c r="DZ700" s="123"/>
      <c r="EA700" s="123"/>
      <c r="EB700" s="123"/>
      <c r="EC700" s="123"/>
      <c r="ED700" s="123"/>
      <c r="EE700" s="123"/>
      <c r="EF700" s="123"/>
      <c r="EG700" s="123"/>
      <c r="EH700" s="123"/>
      <c r="EI700" s="123"/>
      <c r="EJ700" s="123"/>
      <c r="EK700" s="123"/>
      <c r="EL700" s="123"/>
      <c r="EM700" s="123"/>
      <c r="EN700" s="123"/>
      <c r="EO700" s="123"/>
      <c r="EP700" s="123"/>
      <c r="EQ700" s="123"/>
      <c r="ER700" s="123"/>
      <c r="ES700" s="123"/>
      <c r="ET700" s="123"/>
      <c r="EU700" s="123"/>
      <c r="EV700" s="123"/>
      <c r="EW700" s="123"/>
      <c r="EX700" s="123"/>
      <c r="EY700" s="123"/>
      <c r="EZ700" s="123"/>
      <c r="FA700" s="123"/>
      <c r="FB700" s="123"/>
      <c r="FC700" s="123"/>
      <c r="FD700" s="123"/>
      <c r="FE700" s="123"/>
      <c r="FF700" s="123"/>
      <c r="FG700" s="123"/>
      <c r="FH700" s="123"/>
      <c r="FI700" s="123"/>
      <c r="FJ700" s="123"/>
      <c r="FK700" s="123"/>
      <c r="FL700" s="123"/>
      <c r="FM700" s="123"/>
      <c r="FN700" s="123"/>
      <c r="FO700" s="123"/>
      <c r="FP700" s="123"/>
      <c r="FQ700" s="123"/>
      <c r="FR700" s="123"/>
      <c r="FS700" s="123"/>
      <c r="FT700" s="123"/>
      <c r="FU700" s="123"/>
      <c r="FV700" s="123"/>
      <c r="FW700" s="123"/>
      <c r="FX700" s="123"/>
      <c r="FY700" s="123"/>
      <c r="FZ700" s="123"/>
      <c r="GA700" s="123"/>
      <c r="GB700" s="123"/>
      <c r="GC700" s="123"/>
      <c r="GD700" s="123"/>
      <c r="GE700" s="123"/>
      <c r="GF700" s="123"/>
      <c r="GG700" s="123"/>
      <c r="GH700" s="123"/>
      <c r="GI700" s="123"/>
      <c r="GJ700" s="123"/>
      <c r="GK700" s="123"/>
      <c r="GL700" s="123"/>
      <c r="GM700" s="123"/>
      <c r="GN700" s="123"/>
      <c r="GO700" s="123"/>
      <c r="GP700" s="123"/>
      <c r="GQ700" s="123"/>
      <c r="GR700" s="123"/>
      <c r="GS700" s="123"/>
      <c r="GT700" s="123"/>
      <c r="GU700" s="123"/>
      <c r="GV700" s="123"/>
      <c r="GW700" s="123"/>
      <c r="GX700" s="123"/>
      <c r="GY700" s="123"/>
      <c r="GZ700" s="123"/>
      <c r="HA700" s="123"/>
      <c r="HB700" s="123"/>
      <c r="HC700" s="123"/>
      <c r="HD700" s="123"/>
      <c r="HE700" s="123"/>
      <c r="HF700" s="123"/>
      <c r="HG700" s="123"/>
      <c r="HH700" s="123"/>
      <c r="HI700" s="123"/>
      <c r="HJ700" s="123"/>
      <c r="HK700" s="123"/>
      <c r="HL700" s="123"/>
      <c r="HM700" s="123"/>
      <c r="HN700" s="123"/>
      <c r="HO700" s="123"/>
      <c r="HP700" s="123"/>
      <c r="HQ700" s="123"/>
      <c r="HR700" s="123"/>
      <c r="HS700" s="123"/>
      <c r="HT700" s="123"/>
      <c r="HU700" s="123"/>
      <c r="HV700" s="123"/>
      <c r="HW700" s="123"/>
      <c r="HX700" s="123"/>
      <c r="HY700" s="123"/>
      <c r="HZ700" s="123"/>
      <c r="IA700" s="123"/>
      <c r="IB700" s="123"/>
      <c r="IC700" s="123"/>
      <c r="ID700" s="123"/>
      <c r="IE700" s="123"/>
      <c r="IF700" s="123"/>
      <c r="IG700" s="123"/>
      <c r="IH700" s="123"/>
      <c r="II700" s="123"/>
      <c r="IJ700" s="123"/>
      <c r="IK700" s="123"/>
      <c r="IL700" s="123"/>
      <c r="IM700" s="123"/>
      <c r="IN700" s="123"/>
      <c r="IO700" s="123"/>
      <c r="IP700" s="123"/>
      <c r="IQ700" s="123"/>
      <c r="IR700" s="123"/>
      <c r="IS700" s="123"/>
      <c r="IT700" s="123"/>
      <c r="IU700" s="123"/>
    </row>
    <row r="701" spans="1:255" ht="18.75" customHeight="1">
      <c r="A701" s="91"/>
      <c r="B701" s="183"/>
      <c r="C701" s="184"/>
      <c r="D701" s="156"/>
      <c r="E701" s="177"/>
      <c r="F701" s="119"/>
    </row>
    <row r="702" spans="1:255" s="124" customFormat="1" ht="27.9" customHeight="1">
      <c r="A702" s="122"/>
      <c r="B702" s="785" t="s">
        <v>684</v>
      </c>
      <c r="C702" s="224" t="s">
        <v>678</v>
      </c>
      <c r="D702" s="227"/>
      <c r="E702" s="212"/>
      <c r="F702" s="123"/>
      <c r="G702" s="123"/>
      <c r="H702" s="401"/>
      <c r="I702" s="123"/>
      <c r="J702" s="123"/>
      <c r="K702" s="123"/>
      <c r="L702" s="123"/>
      <c r="M702" s="123"/>
      <c r="N702" s="123"/>
      <c r="O702" s="123"/>
      <c r="P702" s="123"/>
      <c r="Q702" s="123"/>
      <c r="R702" s="123"/>
      <c r="S702" s="123"/>
      <c r="T702" s="123"/>
      <c r="U702" s="123"/>
      <c r="V702" s="123"/>
      <c r="W702" s="123"/>
      <c r="X702" s="123"/>
      <c r="Y702" s="123"/>
      <c r="Z702" s="123"/>
      <c r="AA702" s="123"/>
      <c r="AB702" s="123"/>
      <c r="AC702" s="123"/>
      <c r="AD702" s="123"/>
      <c r="AE702" s="123"/>
      <c r="AF702" s="123"/>
      <c r="AG702" s="123"/>
      <c r="AH702" s="123"/>
      <c r="AI702" s="123"/>
      <c r="AJ702" s="123"/>
      <c r="AK702" s="123"/>
      <c r="AL702" s="123"/>
      <c r="AM702" s="123"/>
      <c r="AN702" s="123"/>
      <c r="AO702" s="123"/>
      <c r="AP702" s="123"/>
      <c r="AQ702" s="123"/>
      <c r="AR702" s="123"/>
      <c r="AS702" s="123"/>
      <c r="AT702" s="123"/>
      <c r="AU702" s="123"/>
      <c r="AV702" s="123"/>
      <c r="AW702" s="123"/>
      <c r="AX702" s="123"/>
      <c r="AY702" s="123"/>
      <c r="AZ702" s="123"/>
      <c r="BA702" s="123"/>
      <c r="BB702" s="123"/>
      <c r="BC702" s="123"/>
      <c r="BD702" s="123"/>
      <c r="BE702" s="123"/>
      <c r="BF702" s="123"/>
      <c r="BG702" s="123"/>
      <c r="BH702" s="123"/>
      <c r="BI702" s="123"/>
      <c r="BJ702" s="123"/>
      <c r="BK702" s="123"/>
      <c r="BL702" s="123"/>
      <c r="BM702" s="123"/>
      <c r="BN702" s="123"/>
      <c r="BO702" s="123"/>
      <c r="BP702" s="123"/>
      <c r="BQ702" s="123"/>
      <c r="BR702" s="123"/>
      <c r="BS702" s="123"/>
      <c r="BT702" s="123"/>
      <c r="BU702" s="123"/>
      <c r="BV702" s="123"/>
      <c r="BW702" s="123"/>
      <c r="BX702" s="123"/>
      <c r="BY702" s="123"/>
      <c r="BZ702" s="123"/>
      <c r="CA702" s="123"/>
      <c r="CB702" s="123"/>
      <c r="CC702" s="123"/>
      <c r="CD702" s="123"/>
      <c r="CE702" s="123"/>
      <c r="CF702" s="123"/>
      <c r="CG702" s="123"/>
      <c r="CH702" s="123"/>
      <c r="CI702" s="123"/>
      <c r="CJ702" s="123"/>
      <c r="CK702" s="123"/>
      <c r="CL702" s="123"/>
      <c r="CM702" s="123"/>
      <c r="CN702" s="123"/>
      <c r="CO702" s="123"/>
      <c r="CP702" s="123"/>
      <c r="CQ702" s="123"/>
      <c r="CR702" s="123"/>
      <c r="CS702" s="123"/>
      <c r="CT702" s="123"/>
      <c r="CU702" s="123"/>
      <c r="CV702" s="123"/>
      <c r="CW702" s="123"/>
      <c r="CX702" s="123"/>
      <c r="CY702" s="123"/>
      <c r="CZ702" s="123"/>
      <c r="DA702" s="123"/>
      <c r="DB702" s="123"/>
      <c r="DC702" s="123"/>
      <c r="DD702" s="123"/>
      <c r="DE702" s="123"/>
      <c r="DF702" s="123"/>
      <c r="DG702" s="123"/>
      <c r="DH702" s="123"/>
      <c r="DI702" s="123"/>
      <c r="DJ702" s="123"/>
      <c r="DK702" s="123"/>
      <c r="DL702" s="123"/>
      <c r="DM702" s="123"/>
      <c r="DN702" s="123"/>
      <c r="DO702" s="123"/>
      <c r="DP702" s="123"/>
      <c r="DQ702" s="123"/>
      <c r="DR702" s="123"/>
      <c r="DS702" s="123"/>
      <c r="DT702" s="123"/>
      <c r="DU702" s="123"/>
      <c r="DV702" s="123"/>
      <c r="DW702" s="123"/>
      <c r="DX702" s="123"/>
      <c r="DY702" s="123"/>
      <c r="DZ702" s="123"/>
      <c r="EA702" s="123"/>
      <c r="EB702" s="123"/>
      <c r="EC702" s="123"/>
      <c r="ED702" s="123"/>
      <c r="EE702" s="123"/>
      <c r="EF702" s="123"/>
      <c r="EG702" s="123"/>
      <c r="EH702" s="123"/>
      <c r="EI702" s="123"/>
      <c r="EJ702" s="123"/>
      <c r="EK702" s="123"/>
      <c r="EL702" s="123"/>
      <c r="EM702" s="123"/>
      <c r="EN702" s="123"/>
      <c r="EO702" s="123"/>
      <c r="EP702" s="123"/>
      <c r="EQ702" s="123"/>
      <c r="ER702" s="123"/>
      <c r="ES702" s="123"/>
      <c r="ET702" s="123"/>
      <c r="EU702" s="123"/>
      <c r="EV702" s="123"/>
      <c r="EW702" s="123"/>
      <c r="EX702" s="123"/>
      <c r="EY702" s="123"/>
      <c r="EZ702" s="123"/>
      <c r="FA702" s="123"/>
      <c r="FB702" s="123"/>
      <c r="FC702" s="123"/>
      <c r="FD702" s="123"/>
      <c r="FE702" s="123"/>
      <c r="FF702" s="123"/>
      <c r="FG702" s="123"/>
      <c r="FH702" s="123"/>
      <c r="FI702" s="123"/>
      <c r="FJ702" s="123"/>
      <c r="FK702" s="123"/>
      <c r="FL702" s="123"/>
      <c r="FM702" s="123"/>
      <c r="FN702" s="123"/>
      <c r="FO702" s="123"/>
      <c r="FP702" s="123"/>
      <c r="FQ702" s="123"/>
      <c r="FR702" s="123"/>
      <c r="FS702" s="123"/>
      <c r="FT702" s="123"/>
      <c r="FU702" s="123"/>
      <c r="FV702" s="123"/>
      <c r="FW702" s="123"/>
      <c r="FX702" s="123"/>
      <c r="FY702" s="123"/>
      <c r="FZ702" s="123"/>
      <c r="GA702" s="123"/>
      <c r="GB702" s="123"/>
      <c r="GC702" s="123"/>
      <c r="GD702" s="123"/>
      <c r="GE702" s="123"/>
      <c r="GF702" s="123"/>
      <c r="GG702" s="123"/>
      <c r="GH702" s="123"/>
      <c r="GI702" s="123"/>
      <c r="GJ702" s="123"/>
      <c r="GK702" s="123"/>
      <c r="GL702" s="123"/>
      <c r="GM702" s="123"/>
      <c r="GN702" s="123"/>
      <c r="GO702" s="123"/>
      <c r="GP702" s="123"/>
      <c r="GQ702" s="123"/>
      <c r="GR702" s="123"/>
      <c r="GS702" s="123"/>
      <c r="GT702" s="123"/>
      <c r="GU702" s="123"/>
      <c r="GV702" s="123"/>
      <c r="GW702" s="123"/>
      <c r="GX702" s="123"/>
      <c r="GY702" s="123"/>
      <c r="GZ702" s="123"/>
      <c r="HA702" s="123"/>
      <c r="HB702" s="123"/>
      <c r="HC702" s="123"/>
      <c r="HD702" s="123"/>
      <c r="HE702" s="123"/>
      <c r="HF702" s="123"/>
      <c r="HG702" s="123"/>
      <c r="HH702" s="123"/>
      <c r="HI702" s="123"/>
      <c r="HJ702" s="123"/>
      <c r="HK702" s="123"/>
      <c r="HL702" s="123"/>
      <c r="HM702" s="123"/>
      <c r="HN702" s="123"/>
      <c r="HO702" s="123"/>
      <c r="HP702" s="123"/>
      <c r="HQ702" s="123"/>
      <c r="HR702" s="123"/>
      <c r="HS702" s="123"/>
      <c r="HT702" s="123"/>
      <c r="HU702" s="123"/>
      <c r="HV702" s="123"/>
      <c r="HW702" s="123"/>
      <c r="HX702" s="123"/>
      <c r="HY702" s="123"/>
      <c r="HZ702" s="123"/>
      <c r="IA702" s="123"/>
      <c r="IB702" s="123"/>
      <c r="IC702" s="123"/>
      <c r="ID702" s="123"/>
      <c r="IE702" s="123"/>
      <c r="IF702" s="123"/>
      <c r="IG702" s="123"/>
      <c r="IH702" s="123"/>
      <c r="II702" s="123"/>
      <c r="IJ702" s="123"/>
      <c r="IK702" s="123"/>
      <c r="IL702" s="123"/>
      <c r="IM702" s="123"/>
      <c r="IN702" s="123"/>
      <c r="IO702" s="123"/>
      <c r="IP702" s="123"/>
      <c r="IQ702" s="123"/>
      <c r="IR702" s="123"/>
      <c r="IS702" s="123"/>
      <c r="IT702" s="123"/>
      <c r="IU702" s="123"/>
    </row>
    <row r="703" spans="1:255" s="124" customFormat="1" ht="27.9" customHeight="1">
      <c r="A703" s="128"/>
      <c r="B703" s="785"/>
      <c r="C703" s="224" t="s">
        <v>679</v>
      </c>
      <c r="D703" s="227"/>
      <c r="E703" s="212"/>
      <c r="F703" s="123"/>
      <c r="G703" s="123"/>
      <c r="H703" s="401"/>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23"/>
      <c r="AL703" s="123"/>
      <c r="AM703" s="123"/>
      <c r="AN703" s="123"/>
      <c r="AO703" s="123"/>
      <c r="AP703" s="123"/>
      <c r="AQ703" s="123"/>
      <c r="AR703" s="123"/>
      <c r="AS703" s="123"/>
      <c r="AT703" s="123"/>
      <c r="AU703" s="123"/>
      <c r="AV703" s="123"/>
      <c r="AW703" s="123"/>
      <c r="AX703" s="123"/>
      <c r="AY703" s="123"/>
      <c r="AZ703" s="123"/>
      <c r="BA703" s="123"/>
      <c r="BB703" s="123"/>
      <c r="BC703" s="123"/>
      <c r="BD703" s="123"/>
      <c r="BE703" s="123"/>
      <c r="BF703" s="123"/>
      <c r="BG703" s="123"/>
      <c r="BH703" s="123"/>
      <c r="BI703" s="123"/>
      <c r="BJ703" s="123"/>
      <c r="BK703" s="123"/>
      <c r="BL703" s="123"/>
      <c r="BM703" s="123"/>
      <c r="BN703" s="123"/>
      <c r="BO703" s="123"/>
      <c r="BP703" s="123"/>
      <c r="BQ703" s="123"/>
      <c r="BR703" s="123"/>
      <c r="BS703" s="123"/>
      <c r="BT703" s="123"/>
      <c r="BU703" s="123"/>
      <c r="BV703" s="123"/>
      <c r="BW703" s="123"/>
      <c r="BX703" s="123"/>
      <c r="BY703" s="123"/>
      <c r="BZ703" s="123"/>
      <c r="CA703" s="123"/>
      <c r="CB703" s="123"/>
      <c r="CC703" s="123"/>
      <c r="CD703" s="123"/>
      <c r="CE703" s="123"/>
      <c r="CF703" s="123"/>
      <c r="CG703" s="123"/>
      <c r="CH703" s="123"/>
      <c r="CI703" s="123"/>
      <c r="CJ703" s="123"/>
      <c r="CK703" s="123"/>
      <c r="CL703" s="123"/>
      <c r="CM703" s="123"/>
      <c r="CN703" s="123"/>
      <c r="CO703" s="123"/>
      <c r="CP703" s="123"/>
      <c r="CQ703" s="123"/>
      <c r="CR703" s="123"/>
      <c r="CS703" s="123"/>
      <c r="CT703" s="123"/>
      <c r="CU703" s="123"/>
      <c r="CV703" s="123"/>
      <c r="CW703" s="123"/>
      <c r="CX703" s="123"/>
      <c r="CY703" s="123"/>
      <c r="CZ703" s="123"/>
      <c r="DA703" s="123"/>
      <c r="DB703" s="123"/>
      <c r="DC703" s="123"/>
      <c r="DD703" s="123"/>
      <c r="DE703" s="123"/>
      <c r="DF703" s="123"/>
      <c r="DG703" s="123"/>
      <c r="DH703" s="123"/>
      <c r="DI703" s="123"/>
      <c r="DJ703" s="123"/>
      <c r="DK703" s="123"/>
      <c r="DL703" s="123"/>
      <c r="DM703" s="123"/>
      <c r="DN703" s="123"/>
      <c r="DO703" s="123"/>
      <c r="DP703" s="123"/>
      <c r="DQ703" s="123"/>
      <c r="DR703" s="123"/>
      <c r="DS703" s="123"/>
      <c r="DT703" s="123"/>
      <c r="DU703" s="123"/>
      <c r="DV703" s="123"/>
      <c r="DW703" s="123"/>
      <c r="DX703" s="123"/>
      <c r="DY703" s="123"/>
      <c r="DZ703" s="123"/>
      <c r="EA703" s="123"/>
      <c r="EB703" s="123"/>
      <c r="EC703" s="123"/>
      <c r="ED703" s="123"/>
      <c r="EE703" s="123"/>
      <c r="EF703" s="123"/>
      <c r="EG703" s="123"/>
      <c r="EH703" s="123"/>
      <c r="EI703" s="123"/>
      <c r="EJ703" s="123"/>
      <c r="EK703" s="123"/>
      <c r="EL703" s="123"/>
      <c r="EM703" s="123"/>
      <c r="EN703" s="123"/>
      <c r="EO703" s="123"/>
      <c r="EP703" s="123"/>
      <c r="EQ703" s="123"/>
      <c r="ER703" s="123"/>
      <c r="ES703" s="123"/>
      <c r="ET703" s="123"/>
      <c r="EU703" s="123"/>
      <c r="EV703" s="123"/>
      <c r="EW703" s="123"/>
      <c r="EX703" s="123"/>
      <c r="EY703" s="123"/>
      <c r="EZ703" s="123"/>
      <c r="FA703" s="123"/>
      <c r="FB703" s="123"/>
      <c r="FC703" s="123"/>
      <c r="FD703" s="123"/>
      <c r="FE703" s="123"/>
      <c r="FF703" s="123"/>
      <c r="FG703" s="123"/>
      <c r="FH703" s="123"/>
      <c r="FI703" s="123"/>
      <c r="FJ703" s="123"/>
      <c r="FK703" s="123"/>
      <c r="FL703" s="123"/>
      <c r="FM703" s="123"/>
      <c r="FN703" s="123"/>
      <c r="FO703" s="123"/>
      <c r="FP703" s="123"/>
      <c r="FQ703" s="123"/>
      <c r="FR703" s="123"/>
      <c r="FS703" s="123"/>
      <c r="FT703" s="123"/>
      <c r="FU703" s="123"/>
      <c r="FV703" s="123"/>
      <c r="FW703" s="123"/>
      <c r="FX703" s="123"/>
      <c r="FY703" s="123"/>
      <c r="FZ703" s="123"/>
      <c r="GA703" s="123"/>
      <c r="GB703" s="123"/>
      <c r="GC703" s="123"/>
      <c r="GD703" s="123"/>
      <c r="GE703" s="123"/>
      <c r="GF703" s="123"/>
      <c r="GG703" s="123"/>
      <c r="GH703" s="123"/>
      <c r="GI703" s="123"/>
      <c r="GJ703" s="123"/>
      <c r="GK703" s="123"/>
      <c r="GL703" s="123"/>
      <c r="GM703" s="123"/>
      <c r="GN703" s="123"/>
      <c r="GO703" s="123"/>
      <c r="GP703" s="123"/>
      <c r="GQ703" s="123"/>
      <c r="GR703" s="123"/>
      <c r="GS703" s="123"/>
      <c r="GT703" s="123"/>
      <c r="GU703" s="123"/>
      <c r="GV703" s="123"/>
      <c r="GW703" s="123"/>
      <c r="GX703" s="123"/>
      <c r="GY703" s="123"/>
      <c r="GZ703" s="123"/>
      <c r="HA703" s="123"/>
      <c r="HB703" s="123"/>
      <c r="HC703" s="123"/>
      <c r="HD703" s="123"/>
      <c r="HE703" s="123"/>
      <c r="HF703" s="123"/>
      <c r="HG703" s="123"/>
      <c r="HH703" s="123"/>
      <c r="HI703" s="123"/>
      <c r="HJ703" s="123"/>
      <c r="HK703" s="123"/>
      <c r="HL703" s="123"/>
      <c r="HM703" s="123"/>
      <c r="HN703" s="123"/>
      <c r="HO703" s="123"/>
      <c r="HP703" s="123"/>
      <c r="HQ703" s="123"/>
      <c r="HR703" s="123"/>
      <c r="HS703" s="123"/>
      <c r="HT703" s="123"/>
      <c r="HU703" s="123"/>
      <c r="HV703" s="123"/>
      <c r="HW703" s="123"/>
      <c r="HX703" s="123"/>
      <c r="HY703" s="123"/>
      <c r="HZ703" s="123"/>
      <c r="IA703" s="123"/>
      <c r="IB703" s="123"/>
      <c r="IC703" s="123"/>
      <c r="ID703" s="123"/>
      <c r="IE703" s="123"/>
      <c r="IF703" s="123"/>
      <c r="IG703" s="123"/>
      <c r="IH703" s="123"/>
      <c r="II703" s="123"/>
      <c r="IJ703" s="123"/>
      <c r="IK703" s="123"/>
      <c r="IL703" s="123"/>
      <c r="IM703" s="123"/>
      <c r="IN703" s="123"/>
      <c r="IO703" s="123"/>
      <c r="IP703" s="123"/>
      <c r="IQ703" s="123"/>
      <c r="IR703" s="123"/>
      <c r="IS703" s="123"/>
      <c r="IT703" s="123"/>
      <c r="IU703" s="123"/>
    </row>
    <row r="704" spans="1:255" s="124" customFormat="1" ht="27.9" customHeight="1">
      <c r="A704" s="122"/>
      <c r="B704" s="785"/>
      <c r="C704" s="224" t="s">
        <v>686</v>
      </c>
      <c r="D704" s="227"/>
      <c r="E704" s="212"/>
      <c r="F704" s="123"/>
      <c r="G704" s="123"/>
      <c r="H704" s="401"/>
      <c r="I704" s="123"/>
      <c r="J704" s="123"/>
      <c r="K704" s="123"/>
      <c r="L704" s="123"/>
      <c r="M704" s="123"/>
      <c r="N704" s="123"/>
      <c r="O704" s="123"/>
      <c r="P704" s="123"/>
      <c r="Q704" s="123"/>
      <c r="R704" s="123"/>
      <c r="S704" s="123"/>
      <c r="T704" s="123"/>
      <c r="U704" s="123"/>
      <c r="V704" s="123"/>
      <c r="W704" s="123"/>
      <c r="X704" s="123"/>
      <c r="Y704" s="123"/>
      <c r="Z704" s="123"/>
      <c r="AA704" s="123"/>
      <c r="AB704" s="123"/>
      <c r="AC704" s="123"/>
      <c r="AD704" s="123"/>
      <c r="AE704" s="123"/>
      <c r="AF704" s="123"/>
      <c r="AG704" s="123"/>
      <c r="AH704" s="123"/>
      <c r="AI704" s="123"/>
      <c r="AJ704" s="123"/>
      <c r="AK704" s="123"/>
      <c r="AL704" s="123"/>
      <c r="AM704" s="123"/>
      <c r="AN704" s="123"/>
      <c r="AO704" s="123"/>
      <c r="AP704" s="123"/>
      <c r="AQ704" s="123"/>
      <c r="AR704" s="123"/>
      <c r="AS704" s="123"/>
      <c r="AT704" s="123"/>
      <c r="AU704" s="123"/>
      <c r="AV704" s="123"/>
      <c r="AW704" s="123"/>
      <c r="AX704" s="123"/>
      <c r="AY704" s="123"/>
      <c r="AZ704" s="123"/>
      <c r="BA704" s="123"/>
      <c r="BB704" s="123"/>
      <c r="BC704" s="123"/>
      <c r="BD704" s="123"/>
      <c r="BE704" s="123"/>
      <c r="BF704" s="123"/>
      <c r="BG704" s="123"/>
      <c r="BH704" s="123"/>
      <c r="BI704" s="123"/>
      <c r="BJ704" s="123"/>
      <c r="BK704" s="123"/>
      <c r="BL704" s="123"/>
      <c r="BM704" s="123"/>
      <c r="BN704" s="123"/>
      <c r="BO704" s="123"/>
      <c r="BP704" s="123"/>
      <c r="BQ704" s="123"/>
      <c r="BR704" s="123"/>
      <c r="BS704" s="123"/>
      <c r="BT704" s="123"/>
      <c r="BU704" s="123"/>
      <c r="BV704" s="123"/>
      <c r="BW704" s="123"/>
      <c r="BX704" s="123"/>
      <c r="BY704" s="123"/>
      <c r="BZ704" s="123"/>
      <c r="CA704" s="123"/>
      <c r="CB704" s="123"/>
      <c r="CC704" s="123"/>
      <c r="CD704" s="123"/>
      <c r="CE704" s="123"/>
      <c r="CF704" s="123"/>
      <c r="CG704" s="123"/>
      <c r="CH704" s="123"/>
      <c r="CI704" s="123"/>
      <c r="CJ704" s="123"/>
      <c r="CK704" s="123"/>
      <c r="CL704" s="123"/>
      <c r="CM704" s="123"/>
      <c r="CN704" s="123"/>
      <c r="CO704" s="123"/>
      <c r="CP704" s="123"/>
      <c r="CQ704" s="123"/>
      <c r="CR704" s="123"/>
      <c r="CS704" s="123"/>
      <c r="CT704" s="123"/>
      <c r="CU704" s="123"/>
      <c r="CV704" s="123"/>
      <c r="CW704" s="123"/>
      <c r="CX704" s="123"/>
      <c r="CY704" s="123"/>
      <c r="CZ704" s="123"/>
      <c r="DA704" s="123"/>
      <c r="DB704" s="123"/>
      <c r="DC704" s="123"/>
      <c r="DD704" s="123"/>
      <c r="DE704" s="123"/>
      <c r="DF704" s="123"/>
      <c r="DG704" s="123"/>
      <c r="DH704" s="123"/>
      <c r="DI704" s="123"/>
      <c r="DJ704" s="123"/>
      <c r="DK704" s="123"/>
      <c r="DL704" s="123"/>
      <c r="DM704" s="123"/>
      <c r="DN704" s="123"/>
      <c r="DO704" s="123"/>
      <c r="DP704" s="123"/>
      <c r="DQ704" s="123"/>
      <c r="DR704" s="123"/>
      <c r="DS704" s="123"/>
      <c r="DT704" s="123"/>
      <c r="DU704" s="123"/>
      <c r="DV704" s="123"/>
      <c r="DW704" s="123"/>
      <c r="DX704" s="123"/>
      <c r="DY704" s="123"/>
      <c r="DZ704" s="123"/>
      <c r="EA704" s="123"/>
      <c r="EB704" s="123"/>
      <c r="EC704" s="123"/>
      <c r="ED704" s="123"/>
      <c r="EE704" s="123"/>
      <c r="EF704" s="123"/>
      <c r="EG704" s="123"/>
      <c r="EH704" s="123"/>
      <c r="EI704" s="123"/>
      <c r="EJ704" s="123"/>
      <c r="EK704" s="123"/>
      <c r="EL704" s="123"/>
      <c r="EM704" s="123"/>
      <c r="EN704" s="123"/>
      <c r="EO704" s="123"/>
      <c r="EP704" s="123"/>
      <c r="EQ704" s="123"/>
      <c r="ER704" s="123"/>
      <c r="ES704" s="123"/>
      <c r="ET704" s="123"/>
      <c r="EU704" s="123"/>
      <c r="EV704" s="123"/>
      <c r="EW704" s="123"/>
      <c r="EX704" s="123"/>
      <c r="EY704" s="123"/>
      <c r="EZ704" s="123"/>
      <c r="FA704" s="123"/>
      <c r="FB704" s="123"/>
      <c r="FC704" s="123"/>
      <c r="FD704" s="123"/>
      <c r="FE704" s="123"/>
      <c r="FF704" s="123"/>
      <c r="FG704" s="123"/>
      <c r="FH704" s="123"/>
      <c r="FI704" s="123"/>
      <c r="FJ704" s="123"/>
      <c r="FK704" s="123"/>
      <c r="FL704" s="123"/>
      <c r="FM704" s="123"/>
      <c r="FN704" s="123"/>
      <c r="FO704" s="123"/>
      <c r="FP704" s="123"/>
      <c r="FQ704" s="123"/>
      <c r="FR704" s="123"/>
      <c r="FS704" s="123"/>
      <c r="FT704" s="123"/>
      <c r="FU704" s="123"/>
      <c r="FV704" s="123"/>
      <c r="FW704" s="123"/>
      <c r="FX704" s="123"/>
      <c r="FY704" s="123"/>
      <c r="FZ704" s="123"/>
      <c r="GA704" s="123"/>
      <c r="GB704" s="123"/>
      <c r="GC704" s="123"/>
      <c r="GD704" s="123"/>
      <c r="GE704" s="123"/>
      <c r="GF704" s="123"/>
      <c r="GG704" s="123"/>
      <c r="GH704" s="123"/>
      <c r="GI704" s="123"/>
      <c r="GJ704" s="123"/>
      <c r="GK704" s="123"/>
      <c r="GL704" s="123"/>
      <c r="GM704" s="123"/>
      <c r="GN704" s="123"/>
      <c r="GO704" s="123"/>
      <c r="GP704" s="123"/>
      <c r="GQ704" s="123"/>
      <c r="GR704" s="123"/>
      <c r="GS704" s="123"/>
      <c r="GT704" s="123"/>
      <c r="GU704" s="123"/>
      <c r="GV704" s="123"/>
      <c r="GW704" s="123"/>
      <c r="GX704" s="123"/>
      <c r="GY704" s="123"/>
      <c r="GZ704" s="123"/>
      <c r="HA704" s="123"/>
      <c r="HB704" s="123"/>
      <c r="HC704" s="123"/>
      <c r="HD704" s="123"/>
      <c r="HE704" s="123"/>
      <c r="HF704" s="123"/>
      <c r="HG704" s="123"/>
      <c r="HH704" s="123"/>
      <c r="HI704" s="123"/>
      <c r="HJ704" s="123"/>
      <c r="HK704" s="123"/>
      <c r="HL704" s="123"/>
      <c r="HM704" s="123"/>
      <c r="HN704" s="123"/>
      <c r="HO704" s="123"/>
      <c r="HP704" s="123"/>
      <c r="HQ704" s="123"/>
      <c r="HR704" s="123"/>
      <c r="HS704" s="123"/>
      <c r="HT704" s="123"/>
      <c r="HU704" s="123"/>
      <c r="HV704" s="123"/>
      <c r="HW704" s="123"/>
      <c r="HX704" s="123"/>
      <c r="HY704" s="123"/>
      <c r="HZ704" s="123"/>
      <c r="IA704" s="123"/>
      <c r="IB704" s="123"/>
      <c r="IC704" s="123"/>
      <c r="ID704" s="123"/>
      <c r="IE704" s="123"/>
      <c r="IF704" s="123"/>
      <c r="IG704" s="123"/>
      <c r="IH704" s="123"/>
      <c r="II704" s="123"/>
      <c r="IJ704" s="123"/>
      <c r="IK704" s="123"/>
      <c r="IL704" s="123"/>
      <c r="IM704" s="123"/>
      <c r="IN704" s="123"/>
      <c r="IO704" s="123"/>
      <c r="IP704" s="123"/>
      <c r="IQ704" s="123"/>
      <c r="IR704" s="123"/>
      <c r="IS704" s="123"/>
      <c r="IT704" s="123"/>
      <c r="IU704" s="123"/>
    </row>
    <row r="705" spans="1:255" s="124" customFormat="1" ht="27.9" customHeight="1">
      <c r="A705" s="122"/>
      <c r="B705" s="785"/>
      <c r="C705" s="224" t="s">
        <v>685</v>
      </c>
      <c r="D705" s="227"/>
      <c r="E705" s="212"/>
      <c r="F705" s="123"/>
      <c r="G705" s="123"/>
      <c r="H705" s="401"/>
      <c r="I705" s="123"/>
      <c r="J705" s="123"/>
      <c r="K705" s="123"/>
      <c r="L705" s="123"/>
      <c r="M705" s="123"/>
      <c r="N705" s="123"/>
      <c r="O705" s="123"/>
      <c r="P705" s="123"/>
      <c r="Q705" s="123"/>
      <c r="R705" s="123"/>
      <c r="S705" s="123"/>
      <c r="T705" s="123"/>
      <c r="U705" s="123"/>
      <c r="V705" s="123"/>
      <c r="W705" s="123"/>
      <c r="X705" s="123"/>
      <c r="Y705" s="123"/>
      <c r="Z705" s="123"/>
      <c r="AA705" s="123"/>
      <c r="AB705" s="123"/>
      <c r="AC705" s="123"/>
      <c r="AD705" s="123"/>
      <c r="AE705" s="123"/>
      <c r="AF705" s="123"/>
      <c r="AG705" s="123"/>
      <c r="AH705" s="123"/>
      <c r="AI705" s="123"/>
      <c r="AJ705" s="123"/>
      <c r="AK705" s="123"/>
      <c r="AL705" s="123"/>
      <c r="AM705" s="123"/>
      <c r="AN705" s="123"/>
      <c r="AO705" s="123"/>
      <c r="AP705" s="123"/>
      <c r="AQ705" s="123"/>
      <c r="AR705" s="123"/>
      <c r="AS705" s="123"/>
      <c r="AT705" s="123"/>
      <c r="AU705" s="123"/>
      <c r="AV705" s="123"/>
      <c r="AW705" s="123"/>
      <c r="AX705" s="123"/>
      <c r="AY705" s="123"/>
      <c r="AZ705" s="123"/>
      <c r="BA705" s="123"/>
      <c r="BB705" s="123"/>
      <c r="BC705" s="123"/>
      <c r="BD705" s="123"/>
      <c r="BE705" s="123"/>
      <c r="BF705" s="123"/>
      <c r="BG705" s="123"/>
      <c r="BH705" s="123"/>
      <c r="BI705" s="123"/>
      <c r="BJ705" s="123"/>
      <c r="BK705" s="123"/>
      <c r="BL705" s="123"/>
      <c r="BM705" s="123"/>
      <c r="BN705" s="123"/>
      <c r="BO705" s="123"/>
      <c r="BP705" s="123"/>
      <c r="BQ705" s="123"/>
      <c r="BR705" s="123"/>
      <c r="BS705" s="123"/>
      <c r="BT705" s="123"/>
      <c r="BU705" s="123"/>
      <c r="BV705" s="123"/>
      <c r="BW705" s="123"/>
      <c r="BX705" s="123"/>
      <c r="BY705" s="123"/>
      <c r="BZ705" s="123"/>
      <c r="CA705" s="123"/>
      <c r="CB705" s="123"/>
      <c r="CC705" s="123"/>
      <c r="CD705" s="123"/>
      <c r="CE705" s="123"/>
      <c r="CF705" s="123"/>
      <c r="CG705" s="123"/>
      <c r="CH705" s="123"/>
      <c r="CI705" s="123"/>
      <c r="CJ705" s="123"/>
      <c r="CK705" s="123"/>
      <c r="CL705" s="123"/>
      <c r="CM705" s="123"/>
      <c r="CN705" s="123"/>
      <c r="CO705" s="123"/>
      <c r="CP705" s="123"/>
      <c r="CQ705" s="123"/>
      <c r="CR705" s="123"/>
      <c r="CS705" s="123"/>
      <c r="CT705" s="123"/>
      <c r="CU705" s="123"/>
      <c r="CV705" s="123"/>
      <c r="CW705" s="123"/>
      <c r="CX705" s="123"/>
      <c r="CY705" s="123"/>
      <c r="CZ705" s="123"/>
      <c r="DA705" s="123"/>
      <c r="DB705" s="123"/>
      <c r="DC705" s="123"/>
      <c r="DD705" s="123"/>
      <c r="DE705" s="123"/>
      <c r="DF705" s="123"/>
      <c r="DG705" s="123"/>
      <c r="DH705" s="123"/>
      <c r="DI705" s="123"/>
      <c r="DJ705" s="123"/>
      <c r="DK705" s="123"/>
      <c r="DL705" s="123"/>
      <c r="DM705" s="123"/>
      <c r="DN705" s="123"/>
      <c r="DO705" s="123"/>
      <c r="DP705" s="123"/>
      <c r="DQ705" s="123"/>
      <c r="DR705" s="123"/>
      <c r="DS705" s="123"/>
      <c r="DT705" s="123"/>
      <c r="DU705" s="123"/>
      <c r="DV705" s="123"/>
      <c r="DW705" s="123"/>
      <c r="DX705" s="123"/>
      <c r="DY705" s="123"/>
      <c r="DZ705" s="123"/>
      <c r="EA705" s="123"/>
      <c r="EB705" s="123"/>
      <c r="EC705" s="123"/>
      <c r="ED705" s="123"/>
      <c r="EE705" s="123"/>
      <c r="EF705" s="123"/>
      <c r="EG705" s="123"/>
      <c r="EH705" s="123"/>
      <c r="EI705" s="123"/>
      <c r="EJ705" s="123"/>
      <c r="EK705" s="123"/>
      <c r="EL705" s="123"/>
      <c r="EM705" s="123"/>
      <c r="EN705" s="123"/>
      <c r="EO705" s="123"/>
      <c r="EP705" s="123"/>
      <c r="EQ705" s="123"/>
      <c r="ER705" s="123"/>
      <c r="ES705" s="123"/>
      <c r="ET705" s="123"/>
      <c r="EU705" s="123"/>
      <c r="EV705" s="123"/>
      <c r="EW705" s="123"/>
      <c r="EX705" s="123"/>
      <c r="EY705" s="123"/>
      <c r="EZ705" s="123"/>
      <c r="FA705" s="123"/>
      <c r="FB705" s="123"/>
      <c r="FC705" s="123"/>
      <c r="FD705" s="123"/>
      <c r="FE705" s="123"/>
      <c r="FF705" s="123"/>
      <c r="FG705" s="123"/>
      <c r="FH705" s="123"/>
      <c r="FI705" s="123"/>
      <c r="FJ705" s="123"/>
      <c r="FK705" s="123"/>
      <c r="FL705" s="123"/>
      <c r="FM705" s="123"/>
      <c r="FN705" s="123"/>
      <c r="FO705" s="123"/>
      <c r="FP705" s="123"/>
      <c r="FQ705" s="123"/>
      <c r="FR705" s="123"/>
      <c r="FS705" s="123"/>
      <c r="FT705" s="123"/>
      <c r="FU705" s="123"/>
      <c r="FV705" s="123"/>
      <c r="FW705" s="123"/>
      <c r="FX705" s="123"/>
      <c r="FY705" s="123"/>
      <c r="FZ705" s="123"/>
      <c r="GA705" s="123"/>
      <c r="GB705" s="123"/>
      <c r="GC705" s="123"/>
      <c r="GD705" s="123"/>
      <c r="GE705" s="123"/>
      <c r="GF705" s="123"/>
      <c r="GG705" s="123"/>
      <c r="GH705" s="123"/>
      <c r="GI705" s="123"/>
      <c r="GJ705" s="123"/>
      <c r="GK705" s="123"/>
      <c r="GL705" s="123"/>
      <c r="GM705" s="123"/>
      <c r="GN705" s="123"/>
      <c r="GO705" s="123"/>
      <c r="GP705" s="123"/>
      <c r="GQ705" s="123"/>
      <c r="GR705" s="123"/>
      <c r="GS705" s="123"/>
      <c r="GT705" s="123"/>
      <c r="GU705" s="123"/>
      <c r="GV705" s="123"/>
      <c r="GW705" s="123"/>
      <c r="GX705" s="123"/>
      <c r="GY705" s="123"/>
      <c r="GZ705" s="123"/>
      <c r="HA705" s="123"/>
      <c r="HB705" s="123"/>
      <c r="HC705" s="123"/>
      <c r="HD705" s="123"/>
      <c r="HE705" s="123"/>
      <c r="HF705" s="123"/>
      <c r="HG705" s="123"/>
      <c r="HH705" s="123"/>
      <c r="HI705" s="123"/>
      <c r="HJ705" s="123"/>
      <c r="HK705" s="123"/>
      <c r="HL705" s="123"/>
      <c r="HM705" s="123"/>
      <c r="HN705" s="123"/>
      <c r="HO705" s="123"/>
      <c r="HP705" s="123"/>
      <c r="HQ705" s="123"/>
      <c r="HR705" s="123"/>
      <c r="HS705" s="123"/>
      <c r="HT705" s="123"/>
      <c r="HU705" s="123"/>
      <c r="HV705" s="123"/>
      <c r="HW705" s="123"/>
      <c r="HX705" s="123"/>
      <c r="HY705" s="123"/>
      <c r="HZ705" s="123"/>
      <c r="IA705" s="123"/>
      <c r="IB705" s="123"/>
      <c r="IC705" s="123"/>
      <c r="ID705" s="123"/>
      <c r="IE705" s="123"/>
      <c r="IF705" s="123"/>
      <c r="IG705" s="123"/>
      <c r="IH705" s="123"/>
      <c r="II705" s="123"/>
      <c r="IJ705" s="123"/>
      <c r="IK705" s="123"/>
      <c r="IL705" s="123"/>
      <c r="IM705" s="123"/>
      <c r="IN705" s="123"/>
      <c r="IO705" s="123"/>
      <c r="IP705" s="123"/>
      <c r="IQ705" s="123"/>
      <c r="IR705" s="123"/>
      <c r="IS705" s="123"/>
      <c r="IT705" s="123"/>
      <c r="IU705" s="123"/>
    </row>
    <row r="706" spans="1:255" s="124" customFormat="1" ht="27.9" customHeight="1">
      <c r="A706" s="122"/>
      <c r="B706" s="785"/>
      <c r="C706" s="224" t="s">
        <v>687</v>
      </c>
      <c r="D706" s="227"/>
      <c r="E706" s="212"/>
      <c r="F706" s="123"/>
      <c r="G706" s="123"/>
      <c r="H706" s="401"/>
      <c r="I706" s="123"/>
      <c r="J706" s="123"/>
      <c r="K706" s="123"/>
      <c r="L706" s="123"/>
      <c r="M706" s="123"/>
      <c r="N706" s="123"/>
      <c r="O706" s="123"/>
      <c r="P706" s="123"/>
      <c r="Q706" s="123"/>
      <c r="R706" s="123"/>
      <c r="S706" s="123"/>
      <c r="T706" s="123"/>
      <c r="U706" s="123"/>
      <c r="V706" s="123"/>
      <c r="W706" s="123"/>
      <c r="X706" s="123"/>
      <c r="Y706" s="123"/>
      <c r="Z706" s="123"/>
      <c r="AA706" s="123"/>
      <c r="AB706" s="123"/>
      <c r="AC706" s="123"/>
      <c r="AD706" s="123"/>
      <c r="AE706" s="123"/>
      <c r="AF706" s="123"/>
      <c r="AG706" s="123"/>
      <c r="AH706" s="123"/>
      <c r="AI706" s="123"/>
      <c r="AJ706" s="123"/>
      <c r="AK706" s="123"/>
      <c r="AL706" s="123"/>
      <c r="AM706" s="123"/>
      <c r="AN706" s="123"/>
      <c r="AO706" s="123"/>
      <c r="AP706" s="123"/>
      <c r="AQ706" s="123"/>
      <c r="AR706" s="123"/>
      <c r="AS706" s="123"/>
      <c r="AT706" s="123"/>
      <c r="AU706" s="123"/>
      <c r="AV706" s="123"/>
      <c r="AW706" s="123"/>
      <c r="AX706" s="123"/>
      <c r="AY706" s="123"/>
      <c r="AZ706" s="123"/>
      <c r="BA706" s="123"/>
      <c r="BB706" s="123"/>
      <c r="BC706" s="123"/>
      <c r="BD706" s="123"/>
      <c r="BE706" s="123"/>
      <c r="BF706" s="123"/>
      <c r="BG706" s="123"/>
      <c r="BH706" s="123"/>
      <c r="BI706" s="123"/>
      <c r="BJ706" s="123"/>
      <c r="BK706" s="123"/>
      <c r="BL706" s="123"/>
      <c r="BM706" s="123"/>
      <c r="BN706" s="123"/>
      <c r="BO706" s="123"/>
      <c r="BP706" s="123"/>
      <c r="BQ706" s="123"/>
      <c r="BR706" s="123"/>
      <c r="BS706" s="123"/>
      <c r="BT706" s="123"/>
      <c r="BU706" s="123"/>
      <c r="BV706" s="123"/>
      <c r="BW706" s="123"/>
      <c r="BX706" s="123"/>
      <c r="BY706" s="123"/>
      <c r="BZ706" s="123"/>
      <c r="CA706" s="123"/>
      <c r="CB706" s="123"/>
      <c r="CC706" s="123"/>
      <c r="CD706" s="123"/>
      <c r="CE706" s="123"/>
      <c r="CF706" s="123"/>
      <c r="CG706" s="123"/>
      <c r="CH706" s="123"/>
      <c r="CI706" s="123"/>
      <c r="CJ706" s="123"/>
      <c r="CK706" s="123"/>
      <c r="CL706" s="123"/>
      <c r="CM706" s="123"/>
      <c r="CN706" s="123"/>
      <c r="CO706" s="123"/>
      <c r="CP706" s="123"/>
      <c r="CQ706" s="123"/>
      <c r="CR706" s="123"/>
      <c r="CS706" s="123"/>
      <c r="CT706" s="123"/>
      <c r="CU706" s="123"/>
      <c r="CV706" s="123"/>
      <c r="CW706" s="123"/>
      <c r="CX706" s="123"/>
      <c r="CY706" s="123"/>
      <c r="CZ706" s="123"/>
      <c r="DA706" s="123"/>
      <c r="DB706" s="123"/>
      <c r="DC706" s="123"/>
      <c r="DD706" s="123"/>
      <c r="DE706" s="123"/>
      <c r="DF706" s="123"/>
      <c r="DG706" s="123"/>
      <c r="DH706" s="123"/>
      <c r="DI706" s="123"/>
      <c r="DJ706" s="123"/>
      <c r="DK706" s="123"/>
      <c r="DL706" s="123"/>
      <c r="DM706" s="123"/>
      <c r="DN706" s="123"/>
      <c r="DO706" s="123"/>
      <c r="DP706" s="123"/>
      <c r="DQ706" s="123"/>
      <c r="DR706" s="123"/>
      <c r="DS706" s="123"/>
      <c r="DT706" s="123"/>
      <c r="DU706" s="123"/>
      <c r="DV706" s="123"/>
      <c r="DW706" s="123"/>
      <c r="DX706" s="123"/>
      <c r="DY706" s="123"/>
      <c r="DZ706" s="123"/>
      <c r="EA706" s="123"/>
      <c r="EB706" s="123"/>
      <c r="EC706" s="123"/>
      <c r="ED706" s="123"/>
      <c r="EE706" s="123"/>
      <c r="EF706" s="123"/>
      <c r="EG706" s="123"/>
      <c r="EH706" s="123"/>
      <c r="EI706" s="123"/>
      <c r="EJ706" s="123"/>
      <c r="EK706" s="123"/>
      <c r="EL706" s="123"/>
      <c r="EM706" s="123"/>
      <c r="EN706" s="123"/>
      <c r="EO706" s="123"/>
      <c r="EP706" s="123"/>
      <c r="EQ706" s="123"/>
      <c r="ER706" s="123"/>
      <c r="ES706" s="123"/>
      <c r="ET706" s="123"/>
      <c r="EU706" s="123"/>
      <c r="EV706" s="123"/>
      <c r="EW706" s="123"/>
      <c r="EX706" s="123"/>
      <c r="EY706" s="123"/>
      <c r="EZ706" s="123"/>
      <c r="FA706" s="123"/>
      <c r="FB706" s="123"/>
      <c r="FC706" s="123"/>
      <c r="FD706" s="123"/>
      <c r="FE706" s="123"/>
      <c r="FF706" s="123"/>
      <c r="FG706" s="123"/>
      <c r="FH706" s="123"/>
      <c r="FI706" s="123"/>
      <c r="FJ706" s="123"/>
      <c r="FK706" s="123"/>
      <c r="FL706" s="123"/>
      <c r="FM706" s="123"/>
      <c r="FN706" s="123"/>
      <c r="FO706" s="123"/>
      <c r="FP706" s="123"/>
      <c r="FQ706" s="123"/>
      <c r="FR706" s="123"/>
      <c r="FS706" s="123"/>
      <c r="FT706" s="123"/>
      <c r="FU706" s="123"/>
      <c r="FV706" s="123"/>
      <c r="FW706" s="123"/>
      <c r="FX706" s="123"/>
      <c r="FY706" s="123"/>
      <c r="FZ706" s="123"/>
      <c r="GA706" s="123"/>
      <c r="GB706" s="123"/>
      <c r="GC706" s="123"/>
      <c r="GD706" s="123"/>
      <c r="GE706" s="123"/>
      <c r="GF706" s="123"/>
      <c r="GG706" s="123"/>
      <c r="GH706" s="123"/>
      <c r="GI706" s="123"/>
      <c r="GJ706" s="123"/>
      <c r="GK706" s="123"/>
      <c r="GL706" s="123"/>
      <c r="GM706" s="123"/>
      <c r="GN706" s="123"/>
      <c r="GO706" s="123"/>
      <c r="GP706" s="123"/>
      <c r="GQ706" s="123"/>
      <c r="GR706" s="123"/>
      <c r="GS706" s="123"/>
      <c r="GT706" s="123"/>
      <c r="GU706" s="123"/>
      <c r="GV706" s="123"/>
      <c r="GW706" s="123"/>
      <c r="GX706" s="123"/>
      <c r="GY706" s="123"/>
      <c r="GZ706" s="123"/>
      <c r="HA706" s="123"/>
      <c r="HB706" s="123"/>
      <c r="HC706" s="123"/>
      <c r="HD706" s="123"/>
      <c r="HE706" s="123"/>
      <c r="HF706" s="123"/>
      <c r="HG706" s="123"/>
      <c r="HH706" s="123"/>
      <c r="HI706" s="123"/>
      <c r="HJ706" s="123"/>
      <c r="HK706" s="123"/>
      <c r="HL706" s="123"/>
      <c r="HM706" s="123"/>
      <c r="HN706" s="123"/>
      <c r="HO706" s="123"/>
      <c r="HP706" s="123"/>
      <c r="HQ706" s="123"/>
      <c r="HR706" s="123"/>
      <c r="HS706" s="123"/>
      <c r="HT706" s="123"/>
      <c r="HU706" s="123"/>
      <c r="HV706" s="123"/>
      <c r="HW706" s="123"/>
      <c r="HX706" s="123"/>
      <c r="HY706" s="123"/>
      <c r="HZ706" s="123"/>
      <c r="IA706" s="123"/>
      <c r="IB706" s="123"/>
      <c r="IC706" s="123"/>
      <c r="ID706" s="123"/>
      <c r="IE706" s="123"/>
      <c r="IF706" s="123"/>
      <c r="IG706" s="123"/>
      <c r="IH706" s="123"/>
      <c r="II706" s="123"/>
      <c r="IJ706" s="123"/>
      <c r="IK706" s="123"/>
      <c r="IL706" s="123"/>
      <c r="IM706" s="123"/>
      <c r="IN706" s="123"/>
      <c r="IO706" s="123"/>
      <c r="IP706" s="123"/>
      <c r="IQ706" s="123"/>
      <c r="IR706" s="123"/>
      <c r="IS706" s="123"/>
      <c r="IT706" s="123"/>
      <c r="IU706" s="123"/>
    </row>
    <row r="707" spans="1:255" s="124" customFormat="1" ht="27.9" customHeight="1" thickBot="1">
      <c r="A707" s="122"/>
      <c r="B707" s="785"/>
      <c r="C707" s="181" t="s">
        <v>688</v>
      </c>
      <c r="D707" s="227"/>
      <c r="E707" s="210"/>
      <c r="F707" s="123"/>
      <c r="G707" s="123"/>
      <c r="H707" s="401"/>
      <c r="I707" s="123"/>
      <c r="J707" s="123"/>
      <c r="K707" s="123"/>
      <c r="L707" s="123"/>
      <c r="M707" s="123"/>
      <c r="N707" s="123"/>
      <c r="O707" s="123"/>
      <c r="P707" s="123"/>
      <c r="Q707" s="123"/>
      <c r="R707" s="123"/>
      <c r="S707" s="123"/>
      <c r="T707" s="123"/>
      <c r="U707" s="123"/>
      <c r="V707" s="123"/>
      <c r="W707" s="123"/>
      <c r="X707" s="123"/>
      <c r="Y707" s="123"/>
      <c r="Z707" s="123"/>
      <c r="AA707" s="123"/>
      <c r="AB707" s="123"/>
      <c r="AC707" s="123"/>
      <c r="AD707" s="123"/>
      <c r="AE707" s="123"/>
      <c r="AF707" s="123"/>
      <c r="AG707" s="123"/>
      <c r="AH707" s="123"/>
      <c r="AI707" s="123"/>
      <c r="AJ707" s="123"/>
      <c r="AK707" s="123"/>
      <c r="AL707" s="123"/>
      <c r="AM707" s="123"/>
      <c r="AN707" s="123"/>
      <c r="AO707" s="123"/>
      <c r="AP707" s="123"/>
      <c r="AQ707" s="123"/>
      <c r="AR707" s="123"/>
      <c r="AS707" s="123"/>
      <c r="AT707" s="123"/>
      <c r="AU707" s="123"/>
      <c r="AV707" s="123"/>
      <c r="AW707" s="123"/>
      <c r="AX707" s="123"/>
      <c r="AY707" s="123"/>
      <c r="AZ707" s="123"/>
      <c r="BA707" s="123"/>
      <c r="BB707" s="123"/>
      <c r="BC707" s="123"/>
      <c r="BD707" s="123"/>
      <c r="BE707" s="123"/>
      <c r="BF707" s="123"/>
      <c r="BG707" s="123"/>
      <c r="BH707" s="123"/>
      <c r="BI707" s="123"/>
      <c r="BJ707" s="123"/>
      <c r="BK707" s="123"/>
      <c r="BL707" s="123"/>
      <c r="BM707" s="123"/>
      <c r="BN707" s="123"/>
      <c r="BO707" s="123"/>
      <c r="BP707" s="123"/>
      <c r="BQ707" s="123"/>
      <c r="BR707" s="123"/>
      <c r="BS707" s="123"/>
      <c r="BT707" s="123"/>
      <c r="BU707" s="123"/>
      <c r="BV707" s="123"/>
      <c r="BW707" s="123"/>
      <c r="BX707" s="123"/>
      <c r="BY707" s="123"/>
      <c r="BZ707" s="123"/>
      <c r="CA707" s="123"/>
      <c r="CB707" s="123"/>
      <c r="CC707" s="123"/>
      <c r="CD707" s="123"/>
      <c r="CE707" s="123"/>
      <c r="CF707" s="123"/>
      <c r="CG707" s="123"/>
      <c r="CH707" s="123"/>
      <c r="CI707" s="123"/>
      <c r="CJ707" s="123"/>
      <c r="CK707" s="123"/>
      <c r="CL707" s="123"/>
      <c r="CM707" s="123"/>
      <c r="CN707" s="123"/>
      <c r="CO707" s="123"/>
      <c r="CP707" s="123"/>
      <c r="CQ707" s="123"/>
      <c r="CR707" s="123"/>
      <c r="CS707" s="123"/>
      <c r="CT707" s="123"/>
      <c r="CU707" s="123"/>
      <c r="CV707" s="123"/>
      <c r="CW707" s="123"/>
      <c r="CX707" s="123"/>
      <c r="CY707" s="123"/>
      <c r="CZ707" s="123"/>
      <c r="DA707" s="123"/>
      <c r="DB707" s="123"/>
      <c r="DC707" s="123"/>
      <c r="DD707" s="123"/>
      <c r="DE707" s="123"/>
      <c r="DF707" s="123"/>
      <c r="DG707" s="123"/>
      <c r="DH707" s="123"/>
      <c r="DI707" s="123"/>
      <c r="DJ707" s="123"/>
      <c r="DK707" s="123"/>
      <c r="DL707" s="123"/>
      <c r="DM707" s="123"/>
      <c r="DN707" s="123"/>
      <c r="DO707" s="123"/>
      <c r="DP707" s="123"/>
      <c r="DQ707" s="123"/>
      <c r="DR707" s="123"/>
      <c r="DS707" s="123"/>
      <c r="DT707" s="123"/>
      <c r="DU707" s="123"/>
      <c r="DV707" s="123"/>
      <c r="DW707" s="123"/>
      <c r="DX707" s="123"/>
      <c r="DY707" s="123"/>
      <c r="DZ707" s="123"/>
      <c r="EA707" s="123"/>
      <c r="EB707" s="123"/>
      <c r="EC707" s="123"/>
      <c r="ED707" s="123"/>
      <c r="EE707" s="123"/>
      <c r="EF707" s="123"/>
      <c r="EG707" s="123"/>
      <c r="EH707" s="123"/>
      <c r="EI707" s="123"/>
      <c r="EJ707" s="123"/>
      <c r="EK707" s="123"/>
      <c r="EL707" s="123"/>
      <c r="EM707" s="123"/>
      <c r="EN707" s="123"/>
      <c r="EO707" s="123"/>
      <c r="EP707" s="123"/>
      <c r="EQ707" s="123"/>
      <c r="ER707" s="123"/>
      <c r="ES707" s="123"/>
      <c r="ET707" s="123"/>
      <c r="EU707" s="123"/>
      <c r="EV707" s="123"/>
      <c r="EW707" s="123"/>
      <c r="EX707" s="123"/>
      <c r="EY707" s="123"/>
      <c r="EZ707" s="123"/>
      <c r="FA707" s="123"/>
      <c r="FB707" s="123"/>
      <c r="FC707" s="123"/>
      <c r="FD707" s="123"/>
      <c r="FE707" s="123"/>
      <c r="FF707" s="123"/>
      <c r="FG707" s="123"/>
      <c r="FH707" s="123"/>
      <c r="FI707" s="123"/>
      <c r="FJ707" s="123"/>
      <c r="FK707" s="123"/>
      <c r="FL707" s="123"/>
      <c r="FM707" s="123"/>
      <c r="FN707" s="123"/>
      <c r="FO707" s="123"/>
      <c r="FP707" s="123"/>
      <c r="FQ707" s="123"/>
      <c r="FR707" s="123"/>
      <c r="FS707" s="123"/>
      <c r="FT707" s="123"/>
      <c r="FU707" s="123"/>
      <c r="FV707" s="123"/>
      <c r="FW707" s="123"/>
      <c r="FX707" s="123"/>
      <c r="FY707" s="123"/>
      <c r="FZ707" s="123"/>
      <c r="GA707" s="123"/>
      <c r="GB707" s="123"/>
      <c r="GC707" s="123"/>
      <c r="GD707" s="123"/>
      <c r="GE707" s="123"/>
      <c r="GF707" s="123"/>
      <c r="GG707" s="123"/>
      <c r="GH707" s="123"/>
      <c r="GI707" s="123"/>
      <c r="GJ707" s="123"/>
      <c r="GK707" s="123"/>
      <c r="GL707" s="123"/>
      <c r="GM707" s="123"/>
      <c r="GN707" s="123"/>
      <c r="GO707" s="123"/>
      <c r="GP707" s="123"/>
      <c r="GQ707" s="123"/>
      <c r="GR707" s="123"/>
      <c r="GS707" s="123"/>
      <c r="GT707" s="123"/>
      <c r="GU707" s="123"/>
      <c r="GV707" s="123"/>
      <c r="GW707" s="123"/>
      <c r="GX707" s="123"/>
      <c r="GY707" s="123"/>
      <c r="GZ707" s="123"/>
      <c r="HA707" s="123"/>
      <c r="HB707" s="123"/>
      <c r="HC707" s="123"/>
      <c r="HD707" s="123"/>
      <c r="HE707" s="123"/>
      <c r="HF707" s="123"/>
      <c r="HG707" s="123"/>
      <c r="HH707" s="123"/>
      <c r="HI707" s="123"/>
      <c r="HJ707" s="123"/>
      <c r="HK707" s="123"/>
      <c r="HL707" s="123"/>
      <c r="HM707" s="123"/>
      <c r="HN707" s="123"/>
      <c r="HO707" s="123"/>
      <c r="HP707" s="123"/>
      <c r="HQ707" s="123"/>
      <c r="HR707" s="123"/>
      <c r="HS707" s="123"/>
      <c r="HT707" s="123"/>
      <c r="HU707" s="123"/>
      <c r="HV707" s="123"/>
      <c r="HW707" s="123"/>
      <c r="HX707" s="123"/>
      <c r="HY707" s="123"/>
      <c r="HZ707" s="123"/>
      <c r="IA707" s="123"/>
      <c r="IB707" s="123"/>
      <c r="IC707" s="123"/>
      <c r="ID707" s="123"/>
      <c r="IE707" s="123"/>
      <c r="IF707" s="123"/>
      <c r="IG707" s="123"/>
      <c r="IH707" s="123"/>
      <c r="II707" s="123"/>
      <c r="IJ707" s="123"/>
      <c r="IK707" s="123"/>
      <c r="IL707" s="123"/>
      <c r="IM707" s="123"/>
      <c r="IN707" s="123"/>
      <c r="IO707" s="123"/>
      <c r="IP707" s="123"/>
      <c r="IQ707" s="123"/>
      <c r="IR707" s="123"/>
      <c r="IS707" s="123"/>
      <c r="IT707" s="123"/>
      <c r="IU707" s="123"/>
    </row>
    <row r="708" spans="1:255" s="124" customFormat="1" ht="27.9" customHeight="1" thickBot="1">
      <c r="A708" s="122"/>
      <c r="B708" s="785"/>
      <c r="C708" s="182" t="s">
        <v>334</v>
      </c>
      <c r="D708" s="146"/>
      <c r="E708" s="205">
        <f>SUM(E702:E707)</f>
        <v>0</v>
      </c>
      <c r="F708" s="123"/>
      <c r="G708" s="123"/>
      <c r="H708" s="401"/>
      <c r="I708" s="425">
        <f>SUM($E702:$E707)</f>
        <v>0</v>
      </c>
      <c r="J708" s="123"/>
      <c r="K708" s="123"/>
      <c r="L708" s="123"/>
      <c r="M708" s="123"/>
      <c r="N708" s="123"/>
      <c r="O708" s="123"/>
      <c r="P708" s="123"/>
      <c r="Q708" s="123"/>
      <c r="R708" s="123"/>
      <c r="S708" s="123"/>
      <c r="T708" s="123"/>
      <c r="U708" s="123"/>
      <c r="V708" s="123"/>
      <c r="W708" s="123"/>
      <c r="X708" s="123"/>
      <c r="Y708" s="123"/>
      <c r="Z708" s="123"/>
      <c r="AA708" s="123"/>
      <c r="AB708" s="123"/>
      <c r="AC708" s="123"/>
      <c r="AD708" s="123"/>
      <c r="AE708" s="123"/>
      <c r="AF708" s="123"/>
      <c r="AG708" s="123"/>
      <c r="AH708" s="123"/>
      <c r="AI708" s="123"/>
      <c r="AJ708" s="123"/>
      <c r="AK708" s="123"/>
      <c r="AL708" s="123"/>
      <c r="AM708" s="123"/>
      <c r="AN708" s="123"/>
      <c r="AO708" s="123"/>
      <c r="AP708" s="123"/>
      <c r="AQ708" s="123"/>
      <c r="AR708" s="123"/>
      <c r="AS708" s="123"/>
      <c r="AT708" s="123"/>
      <c r="AU708" s="123"/>
      <c r="AV708" s="123"/>
      <c r="AW708" s="123"/>
      <c r="AX708" s="123"/>
      <c r="AY708" s="123"/>
      <c r="AZ708" s="123"/>
      <c r="BA708" s="123"/>
      <c r="BB708" s="123"/>
      <c r="BC708" s="123"/>
      <c r="BD708" s="123"/>
      <c r="BE708" s="123"/>
      <c r="BF708" s="123"/>
      <c r="BG708" s="123"/>
      <c r="BH708" s="123"/>
      <c r="BI708" s="123"/>
      <c r="BJ708" s="123"/>
      <c r="BK708" s="123"/>
      <c r="BL708" s="123"/>
      <c r="BM708" s="123"/>
      <c r="BN708" s="123"/>
      <c r="BO708" s="123"/>
      <c r="BP708" s="123"/>
      <c r="BQ708" s="123"/>
      <c r="BR708" s="123"/>
      <c r="BS708" s="123"/>
      <c r="BT708" s="123"/>
      <c r="BU708" s="123"/>
      <c r="BV708" s="123"/>
      <c r="BW708" s="123"/>
      <c r="BX708" s="123"/>
      <c r="BY708" s="123"/>
      <c r="BZ708" s="123"/>
      <c r="CA708" s="123"/>
      <c r="CB708" s="123"/>
      <c r="CC708" s="123"/>
      <c r="CD708" s="123"/>
      <c r="CE708" s="123"/>
      <c r="CF708" s="123"/>
      <c r="CG708" s="123"/>
      <c r="CH708" s="123"/>
      <c r="CI708" s="123"/>
      <c r="CJ708" s="123"/>
      <c r="CK708" s="123"/>
      <c r="CL708" s="123"/>
      <c r="CM708" s="123"/>
      <c r="CN708" s="123"/>
      <c r="CO708" s="123"/>
      <c r="CP708" s="123"/>
      <c r="CQ708" s="123"/>
      <c r="CR708" s="123"/>
      <c r="CS708" s="123"/>
      <c r="CT708" s="123"/>
      <c r="CU708" s="123"/>
      <c r="CV708" s="123"/>
      <c r="CW708" s="123"/>
      <c r="CX708" s="123"/>
      <c r="CY708" s="123"/>
      <c r="CZ708" s="123"/>
      <c r="DA708" s="123"/>
      <c r="DB708" s="123"/>
      <c r="DC708" s="123"/>
      <c r="DD708" s="123"/>
      <c r="DE708" s="123"/>
      <c r="DF708" s="123"/>
      <c r="DG708" s="123"/>
      <c r="DH708" s="123"/>
      <c r="DI708" s="123"/>
      <c r="DJ708" s="123"/>
      <c r="DK708" s="123"/>
      <c r="DL708" s="123"/>
      <c r="DM708" s="123"/>
      <c r="DN708" s="123"/>
      <c r="DO708" s="123"/>
      <c r="DP708" s="123"/>
      <c r="DQ708" s="123"/>
      <c r="DR708" s="123"/>
      <c r="DS708" s="123"/>
      <c r="DT708" s="123"/>
      <c r="DU708" s="123"/>
      <c r="DV708" s="123"/>
      <c r="DW708" s="123"/>
      <c r="DX708" s="123"/>
      <c r="DY708" s="123"/>
      <c r="DZ708" s="123"/>
      <c r="EA708" s="123"/>
      <c r="EB708" s="123"/>
      <c r="EC708" s="123"/>
      <c r="ED708" s="123"/>
      <c r="EE708" s="123"/>
      <c r="EF708" s="123"/>
      <c r="EG708" s="123"/>
      <c r="EH708" s="123"/>
      <c r="EI708" s="123"/>
      <c r="EJ708" s="123"/>
      <c r="EK708" s="123"/>
      <c r="EL708" s="123"/>
      <c r="EM708" s="123"/>
      <c r="EN708" s="123"/>
      <c r="EO708" s="123"/>
      <c r="EP708" s="123"/>
      <c r="EQ708" s="123"/>
      <c r="ER708" s="123"/>
      <c r="ES708" s="123"/>
      <c r="ET708" s="123"/>
      <c r="EU708" s="123"/>
      <c r="EV708" s="123"/>
      <c r="EW708" s="123"/>
      <c r="EX708" s="123"/>
      <c r="EY708" s="123"/>
      <c r="EZ708" s="123"/>
      <c r="FA708" s="123"/>
      <c r="FB708" s="123"/>
      <c r="FC708" s="123"/>
      <c r="FD708" s="123"/>
      <c r="FE708" s="123"/>
      <c r="FF708" s="123"/>
      <c r="FG708" s="123"/>
      <c r="FH708" s="123"/>
      <c r="FI708" s="123"/>
      <c r="FJ708" s="123"/>
      <c r="FK708" s="123"/>
      <c r="FL708" s="123"/>
      <c r="FM708" s="123"/>
      <c r="FN708" s="123"/>
      <c r="FO708" s="123"/>
      <c r="FP708" s="123"/>
      <c r="FQ708" s="123"/>
      <c r="FR708" s="123"/>
      <c r="FS708" s="123"/>
      <c r="FT708" s="123"/>
      <c r="FU708" s="123"/>
      <c r="FV708" s="123"/>
      <c r="FW708" s="123"/>
      <c r="FX708" s="123"/>
      <c r="FY708" s="123"/>
      <c r="FZ708" s="123"/>
      <c r="GA708" s="123"/>
      <c r="GB708" s="123"/>
      <c r="GC708" s="123"/>
      <c r="GD708" s="123"/>
      <c r="GE708" s="123"/>
      <c r="GF708" s="123"/>
      <c r="GG708" s="123"/>
      <c r="GH708" s="123"/>
      <c r="GI708" s="123"/>
      <c r="GJ708" s="123"/>
      <c r="GK708" s="123"/>
      <c r="GL708" s="123"/>
      <c r="GM708" s="123"/>
      <c r="GN708" s="123"/>
      <c r="GO708" s="123"/>
      <c r="GP708" s="123"/>
      <c r="GQ708" s="123"/>
      <c r="GR708" s="123"/>
      <c r="GS708" s="123"/>
      <c r="GT708" s="123"/>
      <c r="GU708" s="123"/>
      <c r="GV708" s="123"/>
      <c r="GW708" s="123"/>
      <c r="GX708" s="123"/>
      <c r="GY708" s="123"/>
      <c r="GZ708" s="123"/>
      <c r="HA708" s="123"/>
      <c r="HB708" s="123"/>
      <c r="HC708" s="123"/>
      <c r="HD708" s="123"/>
      <c r="HE708" s="123"/>
      <c r="HF708" s="123"/>
      <c r="HG708" s="123"/>
      <c r="HH708" s="123"/>
      <c r="HI708" s="123"/>
      <c r="HJ708" s="123"/>
      <c r="HK708" s="123"/>
      <c r="HL708" s="123"/>
      <c r="HM708" s="123"/>
      <c r="HN708" s="123"/>
      <c r="HO708" s="123"/>
      <c r="HP708" s="123"/>
      <c r="HQ708" s="123"/>
      <c r="HR708" s="123"/>
      <c r="HS708" s="123"/>
      <c r="HT708" s="123"/>
      <c r="HU708" s="123"/>
      <c r="HV708" s="123"/>
      <c r="HW708" s="123"/>
      <c r="HX708" s="123"/>
      <c r="HY708" s="123"/>
      <c r="HZ708" s="123"/>
      <c r="IA708" s="123"/>
      <c r="IB708" s="123"/>
      <c r="IC708" s="123"/>
      <c r="ID708" s="123"/>
      <c r="IE708" s="123"/>
      <c r="IF708" s="123"/>
      <c r="IG708" s="123"/>
      <c r="IH708" s="123"/>
      <c r="II708" s="123"/>
      <c r="IJ708" s="123"/>
      <c r="IK708" s="123"/>
      <c r="IL708" s="123"/>
      <c r="IM708" s="123"/>
      <c r="IN708" s="123"/>
      <c r="IO708" s="123"/>
      <c r="IP708" s="123"/>
      <c r="IQ708" s="123"/>
      <c r="IR708" s="123"/>
      <c r="IS708" s="123"/>
      <c r="IT708" s="123"/>
      <c r="IU708" s="123"/>
    </row>
    <row r="709" spans="1:255" ht="18.75" customHeight="1">
      <c r="A709" s="91"/>
      <c r="B709" s="185"/>
      <c r="C709" s="188"/>
      <c r="D709" s="156"/>
      <c r="E709" s="187"/>
      <c r="F709" s="119"/>
    </row>
    <row r="710" spans="1:255" s="124" customFormat="1" ht="24.5" customHeight="1">
      <c r="A710" s="128"/>
      <c r="B710" s="785" t="s">
        <v>705</v>
      </c>
      <c r="C710" s="224" t="s">
        <v>678</v>
      </c>
      <c r="D710" s="227"/>
      <c r="E710" s="212"/>
      <c r="F710" s="123"/>
      <c r="G710" s="123"/>
      <c r="H710" s="401"/>
      <c r="I710" s="123"/>
      <c r="J710" s="123"/>
      <c r="K710" s="123"/>
      <c r="L710" s="123"/>
      <c r="M710" s="123"/>
      <c r="N710" s="123"/>
      <c r="O710" s="123"/>
      <c r="P710" s="123"/>
      <c r="Q710" s="123"/>
      <c r="R710" s="123"/>
      <c r="S710" s="123"/>
      <c r="T710" s="123"/>
      <c r="U710" s="123"/>
      <c r="V710" s="123"/>
      <c r="W710" s="123"/>
      <c r="X710" s="123"/>
      <c r="Y710" s="123"/>
      <c r="Z710" s="123"/>
      <c r="AA710" s="123"/>
      <c r="AB710" s="123"/>
      <c r="AC710" s="123"/>
      <c r="AD710" s="123"/>
      <c r="AE710" s="123"/>
      <c r="AF710" s="123"/>
      <c r="AG710" s="123"/>
      <c r="AH710" s="123"/>
      <c r="AI710" s="123"/>
      <c r="AJ710" s="123"/>
      <c r="AK710" s="123"/>
      <c r="AL710" s="123"/>
      <c r="AM710" s="123"/>
      <c r="AN710" s="123"/>
      <c r="AO710" s="123"/>
      <c r="AP710" s="123"/>
      <c r="AQ710" s="123"/>
      <c r="AR710" s="123"/>
      <c r="AS710" s="123"/>
      <c r="AT710" s="123"/>
      <c r="AU710" s="123"/>
      <c r="AV710" s="123"/>
      <c r="AW710" s="123"/>
      <c r="AX710" s="123"/>
      <c r="AY710" s="123"/>
      <c r="AZ710" s="123"/>
      <c r="BA710" s="123"/>
      <c r="BB710" s="123"/>
      <c r="BC710" s="123"/>
      <c r="BD710" s="123"/>
      <c r="BE710" s="123"/>
      <c r="BF710" s="123"/>
      <c r="BG710" s="123"/>
      <c r="BH710" s="123"/>
      <c r="BI710" s="123"/>
      <c r="BJ710" s="123"/>
      <c r="BK710" s="123"/>
      <c r="BL710" s="123"/>
      <c r="BM710" s="123"/>
      <c r="BN710" s="123"/>
      <c r="BO710" s="123"/>
      <c r="BP710" s="123"/>
      <c r="BQ710" s="123"/>
      <c r="BR710" s="123"/>
      <c r="BS710" s="123"/>
      <c r="BT710" s="123"/>
      <c r="BU710" s="123"/>
      <c r="BV710" s="123"/>
      <c r="BW710" s="123"/>
      <c r="BX710" s="123"/>
      <c r="BY710" s="123"/>
      <c r="BZ710" s="123"/>
      <c r="CA710" s="123"/>
      <c r="CB710" s="123"/>
      <c r="CC710" s="123"/>
      <c r="CD710" s="123"/>
      <c r="CE710" s="123"/>
      <c r="CF710" s="123"/>
      <c r="CG710" s="123"/>
      <c r="CH710" s="123"/>
      <c r="CI710" s="123"/>
      <c r="CJ710" s="123"/>
      <c r="CK710" s="123"/>
      <c r="CL710" s="123"/>
      <c r="CM710" s="123"/>
      <c r="CN710" s="123"/>
      <c r="CO710" s="123"/>
      <c r="CP710" s="123"/>
      <c r="CQ710" s="123"/>
      <c r="CR710" s="123"/>
      <c r="CS710" s="123"/>
      <c r="CT710" s="123"/>
      <c r="CU710" s="123"/>
      <c r="CV710" s="123"/>
      <c r="CW710" s="123"/>
      <c r="CX710" s="123"/>
      <c r="CY710" s="123"/>
      <c r="CZ710" s="123"/>
      <c r="DA710" s="123"/>
      <c r="DB710" s="123"/>
      <c r="DC710" s="123"/>
      <c r="DD710" s="123"/>
      <c r="DE710" s="123"/>
      <c r="DF710" s="123"/>
      <c r="DG710" s="123"/>
      <c r="DH710" s="123"/>
      <c r="DI710" s="123"/>
      <c r="DJ710" s="123"/>
      <c r="DK710" s="123"/>
      <c r="DL710" s="123"/>
      <c r="DM710" s="123"/>
      <c r="DN710" s="123"/>
      <c r="DO710" s="123"/>
      <c r="DP710" s="123"/>
      <c r="DQ710" s="123"/>
      <c r="DR710" s="123"/>
      <c r="DS710" s="123"/>
      <c r="DT710" s="123"/>
      <c r="DU710" s="123"/>
      <c r="DV710" s="123"/>
      <c r="DW710" s="123"/>
      <c r="DX710" s="123"/>
      <c r="DY710" s="123"/>
      <c r="DZ710" s="123"/>
      <c r="EA710" s="123"/>
      <c r="EB710" s="123"/>
      <c r="EC710" s="123"/>
      <c r="ED710" s="123"/>
      <c r="EE710" s="123"/>
      <c r="EF710" s="123"/>
      <c r="EG710" s="123"/>
      <c r="EH710" s="123"/>
      <c r="EI710" s="123"/>
      <c r="EJ710" s="123"/>
      <c r="EK710" s="123"/>
      <c r="EL710" s="123"/>
      <c r="EM710" s="123"/>
      <c r="EN710" s="123"/>
      <c r="EO710" s="123"/>
      <c r="EP710" s="123"/>
      <c r="EQ710" s="123"/>
      <c r="ER710" s="123"/>
      <c r="ES710" s="123"/>
      <c r="ET710" s="123"/>
      <c r="EU710" s="123"/>
      <c r="EV710" s="123"/>
      <c r="EW710" s="123"/>
      <c r="EX710" s="123"/>
      <c r="EY710" s="123"/>
      <c r="EZ710" s="123"/>
      <c r="FA710" s="123"/>
      <c r="FB710" s="123"/>
      <c r="FC710" s="123"/>
      <c r="FD710" s="123"/>
      <c r="FE710" s="123"/>
      <c r="FF710" s="123"/>
      <c r="FG710" s="123"/>
      <c r="FH710" s="123"/>
      <c r="FI710" s="123"/>
      <c r="FJ710" s="123"/>
      <c r="FK710" s="123"/>
      <c r="FL710" s="123"/>
      <c r="FM710" s="123"/>
      <c r="FN710" s="123"/>
      <c r="FO710" s="123"/>
      <c r="FP710" s="123"/>
      <c r="FQ710" s="123"/>
      <c r="FR710" s="123"/>
      <c r="FS710" s="123"/>
      <c r="FT710" s="123"/>
      <c r="FU710" s="123"/>
      <c r="FV710" s="123"/>
      <c r="FW710" s="123"/>
      <c r="FX710" s="123"/>
      <c r="FY710" s="123"/>
      <c r="FZ710" s="123"/>
      <c r="GA710" s="123"/>
      <c r="GB710" s="123"/>
      <c r="GC710" s="123"/>
      <c r="GD710" s="123"/>
      <c r="GE710" s="123"/>
      <c r="GF710" s="123"/>
      <c r="GG710" s="123"/>
      <c r="GH710" s="123"/>
      <c r="GI710" s="123"/>
      <c r="GJ710" s="123"/>
      <c r="GK710" s="123"/>
      <c r="GL710" s="123"/>
      <c r="GM710" s="123"/>
      <c r="GN710" s="123"/>
      <c r="GO710" s="123"/>
      <c r="GP710" s="123"/>
      <c r="GQ710" s="123"/>
      <c r="GR710" s="123"/>
      <c r="GS710" s="123"/>
      <c r="GT710" s="123"/>
      <c r="GU710" s="123"/>
      <c r="GV710" s="123"/>
      <c r="GW710" s="123"/>
      <c r="GX710" s="123"/>
      <c r="GY710" s="123"/>
      <c r="GZ710" s="123"/>
      <c r="HA710" s="123"/>
      <c r="HB710" s="123"/>
      <c r="HC710" s="123"/>
      <c r="HD710" s="123"/>
      <c r="HE710" s="123"/>
      <c r="HF710" s="123"/>
      <c r="HG710" s="123"/>
      <c r="HH710" s="123"/>
      <c r="HI710" s="123"/>
      <c r="HJ710" s="123"/>
      <c r="HK710" s="123"/>
      <c r="HL710" s="123"/>
      <c r="HM710" s="123"/>
      <c r="HN710" s="123"/>
      <c r="HO710" s="123"/>
      <c r="HP710" s="123"/>
      <c r="HQ710" s="123"/>
      <c r="HR710" s="123"/>
      <c r="HS710" s="123"/>
      <c r="HT710" s="123"/>
      <c r="HU710" s="123"/>
      <c r="HV710" s="123"/>
      <c r="HW710" s="123"/>
      <c r="HX710" s="123"/>
      <c r="HY710" s="123"/>
      <c r="HZ710" s="123"/>
      <c r="IA710" s="123"/>
      <c r="IB710" s="123"/>
      <c r="IC710" s="123"/>
      <c r="ID710" s="123"/>
      <c r="IE710" s="123"/>
      <c r="IF710" s="123"/>
      <c r="IG710" s="123"/>
      <c r="IH710" s="123"/>
      <c r="II710" s="123"/>
      <c r="IJ710" s="123"/>
      <c r="IK710" s="123"/>
      <c r="IL710" s="123"/>
      <c r="IM710" s="123"/>
      <c r="IN710" s="123"/>
      <c r="IO710" s="123"/>
      <c r="IP710" s="123"/>
      <c r="IQ710" s="123"/>
      <c r="IR710" s="123"/>
      <c r="IS710" s="123"/>
      <c r="IT710" s="123"/>
      <c r="IU710" s="123"/>
    </row>
    <row r="711" spans="1:255" s="124" customFormat="1" ht="24.5" customHeight="1">
      <c r="A711" s="122"/>
      <c r="B711" s="785"/>
      <c r="C711" s="224" t="s">
        <v>679</v>
      </c>
      <c r="D711" s="227"/>
      <c r="E711" s="212"/>
      <c r="F711" s="123"/>
      <c r="G711" s="123"/>
      <c r="H711" s="401"/>
      <c r="I711" s="123"/>
      <c r="J711" s="123"/>
      <c r="K711" s="123"/>
      <c r="L711" s="123"/>
      <c r="M711" s="123"/>
      <c r="N711" s="123"/>
      <c r="O711" s="123"/>
      <c r="P711" s="123"/>
      <c r="Q711" s="123"/>
      <c r="R711" s="123"/>
      <c r="S711" s="123"/>
      <c r="T711" s="123"/>
      <c r="U711" s="123"/>
      <c r="V711" s="123"/>
      <c r="W711" s="123"/>
      <c r="X711" s="123"/>
      <c r="Y711" s="123"/>
      <c r="Z711" s="123"/>
      <c r="AA711" s="123"/>
      <c r="AB711" s="123"/>
      <c r="AC711" s="123"/>
      <c r="AD711" s="123"/>
      <c r="AE711" s="123"/>
      <c r="AF711" s="123"/>
      <c r="AG711" s="123"/>
      <c r="AH711" s="123"/>
      <c r="AI711" s="123"/>
      <c r="AJ711" s="123"/>
      <c r="AK711" s="123"/>
      <c r="AL711" s="123"/>
      <c r="AM711" s="123"/>
      <c r="AN711" s="123"/>
      <c r="AO711" s="123"/>
      <c r="AP711" s="123"/>
      <c r="AQ711" s="123"/>
      <c r="AR711" s="123"/>
      <c r="AS711" s="123"/>
      <c r="AT711" s="123"/>
      <c r="AU711" s="123"/>
      <c r="AV711" s="123"/>
      <c r="AW711" s="123"/>
      <c r="AX711" s="123"/>
      <c r="AY711" s="123"/>
      <c r="AZ711" s="123"/>
      <c r="BA711" s="123"/>
      <c r="BB711" s="123"/>
      <c r="BC711" s="123"/>
      <c r="BD711" s="123"/>
      <c r="BE711" s="123"/>
      <c r="BF711" s="123"/>
      <c r="BG711" s="123"/>
      <c r="BH711" s="123"/>
      <c r="BI711" s="123"/>
      <c r="BJ711" s="123"/>
      <c r="BK711" s="123"/>
      <c r="BL711" s="123"/>
      <c r="BM711" s="123"/>
      <c r="BN711" s="123"/>
      <c r="BO711" s="123"/>
      <c r="BP711" s="123"/>
      <c r="BQ711" s="123"/>
      <c r="BR711" s="123"/>
      <c r="BS711" s="123"/>
      <c r="BT711" s="123"/>
      <c r="BU711" s="123"/>
      <c r="BV711" s="123"/>
      <c r="BW711" s="123"/>
      <c r="BX711" s="123"/>
      <c r="BY711" s="123"/>
      <c r="BZ711" s="123"/>
      <c r="CA711" s="123"/>
      <c r="CB711" s="123"/>
      <c r="CC711" s="123"/>
      <c r="CD711" s="123"/>
      <c r="CE711" s="123"/>
      <c r="CF711" s="123"/>
      <c r="CG711" s="123"/>
      <c r="CH711" s="123"/>
      <c r="CI711" s="123"/>
      <c r="CJ711" s="123"/>
      <c r="CK711" s="123"/>
      <c r="CL711" s="123"/>
      <c r="CM711" s="123"/>
      <c r="CN711" s="123"/>
      <c r="CO711" s="123"/>
      <c r="CP711" s="123"/>
      <c r="CQ711" s="123"/>
      <c r="CR711" s="123"/>
      <c r="CS711" s="123"/>
      <c r="CT711" s="123"/>
      <c r="CU711" s="123"/>
      <c r="CV711" s="123"/>
      <c r="CW711" s="123"/>
      <c r="CX711" s="123"/>
      <c r="CY711" s="123"/>
      <c r="CZ711" s="123"/>
      <c r="DA711" s="123"/>
      <c r="DB711" s="123"/>
      <c r="DC711" s="123"/>
      <c r="DD711" s="123"/>
      <c r="DE711" s="123"/>
      <c r="DF711" s="123"/>
      <c r="DG711" s="123"/>
      <c r="DH711" s="123"/>
      <c r="DI711" s="123"/>
      <c r="DJ711" s="123"/>
      <c r="DK711" s="123"/>
      <c r="DL711" s="123"/>
      <c r="DM711" s="123"/>
      <c r="DN711" s="123"/>
      <c r="DO711" s="123"/>
      <c r="DP711" s="123"/>
      <c r="DQ711" s="123"/>
      <c r="DR711" s="123"/>
      <c r="DS711" s="123"/>
      <c r="DT711" s="123"/>
      <c r="DU711" s="123"/>
      <c r="DV711" s="123"/>
      <c r="DW711" s="123"/>
      <c r="DX711" s="123"/>
      <c r="DY711" s="123"/>
      <c r="DZ711" s="123"/>
      <c r="EA711" s="123"/>
      <c r="EB711" s="123"/>
      <c r="EC711" s="123"/>
      <c r="ED711" s="123"/>
      <c r="EE711" s="123"/>
      <c r="EF711" s="123"/>
      <c r="EG711" s="123"/>
      <c r="EH711" s="123"/>
      <c r="EI711" s="123"/>
      <c r="EJ711" s="123"/>
      <c r="EK711" s="123"/>
      <c r="EL711" s="123"/>
      <c r="EM711" s="123"/>
      <c r="EN711" s="123"/>
      <c r="EO711" s="123"/>
      <c r="EP711" s="123"/>
      <c r="EQ711" s="123"/>
      <c r="ER711" s="123"/>
      <c r="ES711" s="123"/>
      <c r="ET711" s="123"/>
      <c r="EU711" s="123"/>
      <c r="EV711" s="123"/>
      <c r="EW711" s="123"/>
      <c r="EX711" s="123"/>
      <c r="EY711" s="123"/>
      <c r="EZ711" s="123"/>
      <c r="FA711" s="123"/>
      <c r="FB711" s="123"/>
      <c r="FC711" s="123"/>
      <c r="FD711" s="123"/>
      <c r="FE711" s="123"/>
      <c r="FF711" s="123"/>
      <c r="FG711" s="123"/>
      <c r="FH711" s="123"/>
      <c r="FI711" s="123"/>
      <c r="FJ711" s="123"/>
      <c r="FK711" s="123"/>
      <c r="FL711" s="123"/>
      <c r="FM711" s="123"/>
      <c r="FN711" s="123"/>
      <c r="FO711" s="123"/>
      <c r="FP711" s="123"/>
      <c r="FQ711" s="123"/>
      <c r="FR711" s="123"/>
      <c r="FS711" s="123"/>
      <c r="FT711" s="123"/>
      <c r="FU711" s="123"/>
      <c r="FV711" s="123"/>
      <c r="FW711" s="123"/>
      <c r="FX711" s="123"/>
      <c r="FY711" s="123"/>
      <c r="FZ711" s="123"/>
      <c r="GA711" s="123"/>
      <c r="GB711" s="123"/>
      <c r="GC711" s="123"/>
      <c r="GD711" s="123"/>
      <c r="GE711" s="123"/>
      <c r="GF711" s="123"/>
      <c r="GG711" s="123"/>
      <c r="GH711" s="123"/>
      <c r="GI711" s="123"/>
      <c r="GJ711" s="123"/>
      <c r="GK711" s="123"/>
      <c r="GL711" s="123"/>
      <c r="GM711" s="123"/>
      <c r="GN711" s="123"/>
      <c r="GO711" s="123"/>
      <c r="GP711" s="123"/>
      <c r="GQ711" s="123"/>
      <c r="GR711" s="123"/>
      <c r="GS711" s="123"/>
      <c r="GT711" s="123"/>
      <c r="GU711" s="123"/>
      <c r="GV711" s="123"/>
      <c r="GW711" s="123"/>
      <c r="GX711" s="123"/>
      <c r="GY711" s="123"/>
      <c r="GZ711" s="123"/>
      <c r="HA711" s="123"/>
      <c r="HB711" s="123"/>
      <c r="HC711" s="123"/>
      <c r="HD711" s="123"/>
      <c r="HE711" s="123"/>
      <c r="HF711" s="123"/>
      <c r="HG711" s="123"/>
      <c r="HH711" s="123"/>
      <c r="HI711" s="123"/>
      <c r="HJ711" s="123"/>
      <c r="HK711" s="123"/>
      <c r="HL711" s="123"/>
      <c r="HM711" s="123"/>
      <c r="HN711" s="123"/>
      <c r="HO711" s="123"/>
      <c r="HP711" s="123"/>
      <c r="HQ711" s="123"/>
      <c r="HR711" s="123"/>
      <c r="HS711" s="123"/>
      <c r="HT711" s="123"/>
      <c r="HU711" s="123"/>
      <c r="HV711" s="123"/>
      <c r="HW711" s="123"/>
      <c r="HX711" s="123"/>
      <c r="HY711" s="123"/>
      <c r="HZ711" s="123"/>
      <c r="IA711" s="123"/>
      <c r="IB711" s="123"/>
      <c r="IC711" s="123"/>
      <c r="ID711" s="123"/>
      <c r="IE711" s="123"/>
      <c r="IF711" s="123"/>
      <c r="IG711" s="123"/>
      <c r="IH711" s="123"/>
      <c r="II711" s="123"/>
      <c r="IJ711" s="123"/>
      <c r="IK711" s="123"/>
      <c r="IL711" s="123"/>
      <c r="IM711" s="123"/>
      <c r="IN711" s="123"/>
      <c r="IO711" s="123"/>
      <c r="IP711" s="123"/>
      <c r="IQ711" s="123"/>
      <c r="IR711" s="123"/>
      <c r="IS711" s="123"/>
      <c r="IT711" s="123"/>
      <c r="IU711" s="123"/>
    </row>
    <row r="712" spans="1:255" s="124" customFormat="1" ht="24.5" customHeight="1">
      <c r="A712" s="122"/>
      <c r="B712" s="785"/>
      <c r="C712" s="224" t="s">
        <v>686</v>
      </c>
      <c r="D712" s="227"/>
      <c r="E712" s="212"/>
      <c r="F712" s="123"/>
      <c r="G712" s="123"/>
      <c r="H712" s="401"/>
      <c r="I712" s="123"/>
      <c r="J712" s="123"/>
      <c r="K712" s="123"/>
      <c r="L712" s="123"/>
      <c r="M712" s="123"/>
      <c r="N712" s="123"/>
      <c r="O712" s="123"/>
      <c r="P712" s="123"/>
      <c r="Q712" s="123"/>
      <c r="R712" s="123"/>
      <c r="S712" s="123"/>
      <c r="T712" s="123"/>
      <c r="U712" s="123"/>
      <c r="V712" s="123"/>
      <c r="W712" s="123"/>
      <c r="X712" s="123"/>
      <c r="Y712" s="123"/>
      <c r="Z712" s="123"/>
      <c r="AA712" s="123"/>
      <c r="AB712" s="123"/>
      <c r="AC712" s="123"/>
      <c r="AD712" s="123"/>
      <c r="AE712" s="123"/>
      <c r="AF712" s="123"/>
      <c r="AG712" s="123"/>
      <c r="AH712" s="123"/>
      <c r="AI712" s="123"/>
      <c r="AJ712" s="123"/>
      <c r="AK712" s="123"/>
      <c r="AL712" s="123"/>
      <c r="AM712" s="123"/>
      <c r="AN712" s="123"/>
      <c r="AO712" s="123"/>
      <c r="AP712" s="123"/>
      <c r="AQ712" s="123"/>
      <c r="AR712" s="123"/>
      <c r="AS712" s="123"/>
      <c r="AT712" s="123"/>
      <c r="AU712" s="123"/>
      <c r="AV712" s="123"/>
      <c r="AW712" s="123"/>
      <c r="AX712" s="123"/>
      <c r="AY712" s="123"/>
      <c r="AZ712" s="123"/>
      <c r="BA712" s="123"/>
      <c r="BB712" s="123"/>
      <c r="BC712" s="123"/>
      <c r="BD712" s="123"/>
      <c r="BE712" s="123"/>
      <c r="BF712" s="123"/>
      <c r="BG712" s="123"/>
      <c r="BH712" s="123"/>
      <c r="BI712" s="123"/>
      <c r="BJ712" s="123"/>
      <c r="BK712" s="123"/>
      <c r="BL712" s="123"/>
      <c r="BM712" s="123"/>
      <c r="BN712" s="123"/>
      <c r="BO712" s="123"/>
      <c r="BP712" s="123"/>
      <c r="BQ712" s="123"/>
      <c r="BR712" s="123"/>
      <c r="BS712" s="123"/>
      <c r="BT712" s="123"/>
      <c r="BU712" s="123"/>
      <c r="BV712" s="123"/>
      <c r="BW712" s="123"/>
      <c r="BX712" s="123"/>
      <c r="BY712" s="123"/>
      <c r="BZ712" s="123"/>
      <c r="CA712" s="123"/>
      <c r="CB712" s="123"/>
      <c r="CC712" s="123"/>
      <c r="CD712" s="123"/>
      <c r="CE712" s="123"/>
      <c r="CF712" s="123"/>
      <c r="CG712" s="123"/>
      <c r="CH712" s="123"/>
      <c r="CI712" s="123"/>
      <c r="CJ712" s="123"/>
      <c r="CK712" s="123"/>
      <c r="CL712" s="123"/>
      <c r="CM712" s="123"/>
      <c r="CN712" s="123"/>
      <c r="CO712" s="123"/>
      <c r="CP712" s="123"/>
      <c r="CQ712" s="123"/>
      <c r="CR712" s="123"/>
      <c r="CS712" s="123"/>
      <c r="CT712" s="123"/>
      <c r="CU712" s="123"/>
      <c r="CV712" s="123"/>
      <c r="CW712" s="123"/>
      <c r="CX712" s="123"/>
      <c r="CY712" s="123"/>
      <c r="CZ712" s="123"/>
      <c r="DA712" s="123"/>
      <c r="DB712" s="123"/>
      <c r="DC712" s="123"/>
      <c r="DD712" s="123"/>
      <c r="DE712" s="123"/>
      <c r="DF712" s="123"/>
      <c r="DG712" s="123"/>
      <c r="DH712" s="123"/>
      <c r="DI712" s="123"/>
      <c r="DJ712" s="123"/>
      <c r="DK712" s="123"/>
      <c r="DL712" s="123"/>
      <c r="DM712" s="123"/>
      <c r="DN712" s="123"/>
      <c r="DO712" s="123"/>
      <c r="DP712" s="123"/>
      <c r="DQ712" s="123"/>
      <c r="DR712" s="123"/>
      <c r="DS712" s="123"/>
      <c r="DT712" s="123"/>
      <c r="DU712" s="123"/>
      <c r="DV712" s="123"/>
      <c r="DW712" s="123"/>
      <c r="DX712" s="123"/>
      <c r="DY712" s="123"/>
      <c r="DZ712" s="123"/>
      <c r="EA712" s="123"/>
      <c r="EB712" s="123"/>
      <c r="EC712" s="123"/>
      <c r="ED712" s="123"/>
      <c r="EE712" s="123"/>
      <c r="EF712" s="123"/>
      <c r="EG712" s="123"/>
      <c r="EH712" s="123"/>
      <c r="EI712" s="123"/>
      <c r="EJ712" s="123"/>
      <c r="EK712" s="123"/>
      <c r="EL712" s="123"/>
      <c r="EM712" s="123"/>
      <c r="EN712" s="123"/>
      <c r="EO712" s="123"/>
      <c r="EP712" s="123"/>
      <c r="EQ712" s="123"/>
      <c r="ER712" s="123"/>
      <c r="ES712" s="123"/>
      <c r="ET712" s="123"/>
      <c r="EU712" s="123"/>
      <c r="EV712" s="123"/>
      <c r="EW712" s="123"/>
      <c r="EX712" s="123"/>
      <c r="EY712" s="123"/>
      <c r="EZ712" s="123"/>
      <c r="FA712" s="123"/>
      <c r="FB712" s="123"/>
      <c r="FC712" s="123"/>
      <c r="FD712" s="123"/>
      <c r="FE712" s="123"/>
      <c r="FF712" s="123"/>
      <c r="FG712" s="123"/>
      <c r="FH712" s="123"/>
      <c r="FI712" s="123"/>
      <c r="FJ712" s="123"/>
      <c r="FK712" s="123"/>
      <c r="FL712" s="123"/>
      <c r="FM712" s="123"/>
      <c r="FN712" s="123"/>
      <c r="FO712" s="123"/>
      <c r="FP712" s="123"/>
      <c r="FQ712" s="123"/>
      <c r="FR712" s="123"/>
      <c r="FS712" s="123"/>
      <c r="FT712" s="123"/>
      <c r="FU712" s="123"/>
      <c r="FV712" s="123"/>
      <c r="FW712" s="123"/>
      <c r="FX712" s="123"/>
      <c r="FY712" s="123"/>
      <c r="FZ712" s="123"/>
      <c r="GA712" s="123"/>
      <c r="GB712" s="123"/>
      <c r="GC712" s="123"/>
      <c r="GD712" s="123"/>
      <c r="GE712" s="123"/>
      <c r="GF712" s="123"/>
      <c r="GG712" s="123"/>
      <c r="GH712" s="123"/>
      <c r="GI712" s="123"/>
      <c r="GJ712" s="123"/>
      <c r="GK712" s="123"/>
      <c r="GL712" s="123"/>
      <c r="GM712" s="123"/>
      <c r="GN712" s="123"/>
      <c r="GO712" s="123"/>
      <c r="GP712" s="123"/>
      <c r="GQ712" s="123"/>
      <c r="GR712" s="123"/>
      <c r="GS712" s="123"/>
      <c r="GT712" s="123"/>
      <c r="GU712" s="123"/>
      <c r="GV712" s="123"/>
      <c r="GW712" s="123"/>
      <c r="GX712" s="123"/>
      <c r="GY712" s="123"/>
      <c r="GZ712" s="123"/>
      <c r="HA712" s="123"/>
      <c r="HB712" s="123"/>
      <c r="HC712" s="123"/>
      <c r="HD712" s="123"/>
      <c r="HE712" s="123"/>
      <c r="HF712" s="123"/>
      <c r="HG712" s="123"/>
      <c r="HH712" s="123"/>
      <c r="HI712" s="123"/>
      <c r="HJ712" s="123"/>
      <c r="HK712" s="123"/>
      <c r="HL712" s="123"/>
      <c r="HM712" s="123"/>
      <c r="HN712" s="123"/>
      <c r="HO712" s="123"/>
      <c r="HP712" s="123"/>
      <c r="HQ712" s="123"/>
      <c r="HR712" s="123"/>
      <c r="HS712" s="123"/>
      <c r="HT712" s="123"/>
      <c r="HU712" s="123"/>
      <c r="HV712" s="123"/>
      <c r="HW712" s="123"/>
      <c r="HX712" s="123"/>
      <c r="HY712" s="123"/>
      <c r="HZ712" s="123"/>
      <c r="IA712" s="123"/>
      <c r="IB712" s="123"/>
      <c r="IC712" s="123"/>
      <c r="ID712" s="123"/>
      <c r="IE712" s="123"/>
      <c r="IF712" s="123"/>
      <c r="IG712" s="123"/>
      <c r="IH712" s="123"/>
      <c r="II712" s="123"/>
      <c r="IJ712" s="123"/>
      <c r="IK712" s="123"/>
      <c r="IL712" s="123"/>
      <c r="IM712" s="123"/>
      <c r="IN712" s="123"/>
      <c r="IO712" s="123"/>
      <c r="IP712" s="123"/>
      <c r="IQ712" s="123"/>
      <c r="IR712" s="123"/>
      <c r="IS712" s="123"/>
      <c r="IT712" s="123"/>
      <c r="IU712" s="123"/>
    </row>
    <row r="713" spans="1:255" s="124" customFormat="1" ht="24.5" customHeight="1">
      <c r="A713" s="128"/>
      <c r="B713" s="785"/>
      <c r="C713" s="224" t="s">
        <v>685</v>
      </c>
      <c r="D713" s="227"/>
      <c r="E713" s="212"/>
      <c r="F713" s="123"/>
      <c r="G713" s="123"/>
      <c r="H713" s="401"/>
      <c r="I713" s="123"/>
      <c r="J713" s="123"/>
      <c r="K713" s="123"/>
      <c r="L713" s="123"/>
      <c r="M713" s="123"/>
      <c r="N713" s="123"/>
      <c r="O713" s="123"/>
      <c r="P713" s="123"/>
      <c r="Q713" s="123"/>
      <c r="R713" s="123"/>
      <c r="S713" s="123"/>
      <c r="T713" s="123"/>
      <c r="U713" s="123"/>
      <c r="V713" s="123"/>
      <c r="W713" s="123"/>
      <c r="X713" s="123"/>
      <c r="Y713" s="123"/>
      <c r="Z713" s="123"/>
      <c r="AA713" s="123"/>
      <c r="AB713" s="123"/>
      <c r="AC713" s="123"/>
      <c r="AD713" s="123"/>
      <c r="AE713" s="123"/>
      <c r="AF713" s="123"/>
      <c r="AG713" s="123"/>
      <c r="AH713" s="123"/>
      <c r="AI713" s="123"/>
      <c r="AJ713" s="123"/>
      <c r="AK713" s="123"/>
      <c r="AL713" s="123"/>
      <c r="AM713" s="123"/>
      <c r="AN713" s="123"/>
      <c r="AO713" s="123"/>
      <c r="AP713" s="123"/>
      <c r="AQ713" s="123"/>
      <c r="AR713" s="123"/>
      <c r="AS713" s="123"/>
      <c r="AT713" s="123"/>
      <c r="AU713" s="123"/>
      <c r="AV713" s="123"/>
      <c r="AW713" s="123"/>
      <c r="AX713" s="123"/>
      <c r="AY713" s="123"/>
      <c r="AZ713" s="123"/>
      <c r="BA713" s="123"/>
      <c r="BB713" s="123"/>
      <c r="BC713" s="123"/>
      <c r="BD713" s="123"/>
      <c r="BE713" s="123"/>
      <c r="BF713" s="123"/>
      <c r="BG713" s="123"/>
      <c r="BH713" s="123"/>
      <c r="BI713" s="123"/>
      <c r="BJ713" s="123"/>
      <c r="BK713" s="123"/>
      <c r="BL713" s="123"/>
      <c r="BM713" s="123"/>
      <c r="BN713" s="123"/>
      <c r="BO713" s="123"/>
      <c r="BP713" s="123"/>
      <c r="BQ713" s="123"/>
      <c r="BR713" s="123"/>
      <c r="BS713" s="123"/>
      <c r="BT713" s="123"/>
      <c r="BU713" s="123"/>
      <c r="BV713" s="123"/>
      <c r="BW713" s="123"/>
      <c r="BX713" s="123"/>
      <c r="BY713" s="123"/>
      <c r="BZ713" s="123"/>
      <c r="CA713" s="123"/>
      <c r="CB713" s="123"/>
      <c r="CC713" s="123"/>
      <c r="CD713" s="123"/>
      <c r="CE713" s="123"/>
      <c r="CF713" s="123"/>
      <c r="CG713" s="123"/>
      <c r="CH713" s="123"/>
      <c r="CI713" s="123"/>
      <c r="CJ713" s="123"/>
      <c r="CK713" s="123"/>
      <c r="CL713" s="123"/>
      <c r="CM713" s="123"/>
      <c r="CN713" s="123"/>
      <c r="CO713" s="123"/>
      <c r="CP713" s="123"/>
      <c r="CQ713" s="123"/>
      <c r="CR713" s="123"/>
      <c r="CS713" s="123"/>
      <c r="CT713" s="123"/>
      <c r="CU713" s="123"/>
      <c r="CV713" s="123"/>
      <c r="CW713" s="123"/>
      <c r="CX713" s="123"/>
      <c r="CY713" s="123"/>
      <c r="CZ713" s="123"/>
      <c r="DA713" s="123"/>
      <c r="DB713" s="123"/>
      <c r="DC713" s="123"/>
      <c r="DD713" s="123"/>
      <c r="DE713" s="123"/>
      <c r="DF713" s="123"/>
      <c r="DG713" s="123"/>
      <c r="DH713" s="123"/>
      <c r="DI713" s="123"/>
      <c r="DJ713" s="123"/>
      <c r="DK713" s="123"/>
      <c r="DL713" s="123"/>
      <c r="DM713" s="123"/>
      <c r="DN713" s="123"/>
      <c r="DO713" s="123"/>
      <c r="DP713" s="123"/>
      <c r="DQ713" s="123"/>
      <c r="DR713" s="123"/>
      <c r="DS713" s="123"/>
      <c r="DT713" s="123"/>
      <c r="DU713" s="123"/>
      <c r="DV713" s="123"/>
      <c r="DW713" s="123"/>
      <c r="DX713" s="123"/>
      <c r="DY713" s="123"/>
      <c r="DZ713" s="123"/>
      <c r="EA713" s="123"/>
      <c r="EB713" s="123"/>
      <c r="EC713" s="123"/>
      <c r="ED713" s="123"/>
      <c r="EE713" s="123"/>
      <c r="EF713" s="123"/>
      <c r="EG713" s="123"/>
      <c r="EH713" s="123"/>
      <c r="EI713" s="123"/>
      <c r="EJ713" s="123"/>
      <c r="EK713" s="123"/>
      <c r="EL713" s="123"/>
      <c r="EM713" s="123"/>
      <c r="EN713" s="123"/>
      <c r="EO713" s="123"/>
      <c r="EP713" s="123"/>
      <c r="EQ713" s="123"/>
      <c r="ER713" s="123"/>
      <c r="ES713" s="123"/>
      <c r="ET713" s="123"/>
      <c r="EU713" s="123"/>
      <c r="EV713" s="123"/>
      <c r="EW713" s="123"/>
      <c r="EX713" s="123"/>
      <c r="EY713" s="123"/>
      <c r="EZ713" s="123"/>
      <c r="FA713" s="123"/>
      <c r="FB713" s="123"/>
      <c r="FC713" s="123"/>
      <c r="FD713" s="123"/>
      <c r="FE713" s="123"/>
      <c r="FF713" s="123"/>
      <c r="FG713" s="123"/>
      <c r="FH713" s="123"/>
      <c r="FI713" s="123"/>
      <c r="FJ713" s="123"/>
      <c r="FK713" s="123"/>
      <c r="FL713" s="123"/>
      <c r="FM713" s="123"/>
      <c r="FN713" s="123"/>
      <c r="FO713" s="123"/>
      <c r="FP713" s="123"/>
      <c r="FQ713" s="123"/>
      <c r="FR713" s="123"/>
      <c r="FS713" s="123"/>
      <c r="FT713" s="123"/>
      <c r="FU713" s="123"/>
      <c r="FV713" s="123"/>
      <c r="FW713" s="123"/>
      <c r="FX713" s="123"/>
      <c r="FY713" s="123"/>
      <c r="FZ713" s="123"/>
      <c r="GA713" s="123"/>
      <c r="GB713" s="123"/>
      <c r="GC713" s="123"/>
      <c r="GD713" s="123"/>
      <c r="GE713" s="123"/>
      <c r="GF713" s="123"/>
      <c r="GG713" s="123"/>
      <c r="GH713" s="123"/>
      <c r="GI713" s="123"/>
      <c r="GJ713" s="123"/>
      <c r="GK713" s="123"/>
      <c r="GL713" s="123"/>
      <c r="GM713" s="123"/>
      <c r="GN713" s="123"/>
      <c r="GO713" s="123"/>
      <c r="GP713" s="123"/>
      <c r="GQ713" s="123"/>
      <c r="GR713" s="123"/>
      <c r="GS713" s="123"/>
      <c r="GT713" s="123"/>
      <c r="GU713" s="123"/>
      <c r="GV713" s="123"/>
      <c r="GW713" s="123"/>
      <c r="GX713" s="123"/>
      <c r="GY713" s="123"/>
      <c r="GZ713" s="123"/>
      <c r="HA713" s="123"/>
      <c r="HB713" s="123"/>
      <c r="HC713" s="123"/>
      <c r="HD713" s="123"/>
      <c r="HE713" s="123"/>
      <c r="HF713" s="123"/>
      <c r="HG713" s="123"/>
      <c r="HH713" s="123"/>
      <c r="HI713" s="123"/>
      <c r="HJ713" s="123"/>
      <c r="HK713" s="123"/>
      <c r="HL713" s="123"/>
      <c r="HM713" s="123"/>
      <c r="HN713" s="123"/>
      <c r="HO713" s="123"/>
      <c r="HP713" s="123"/>
      <c r="HQ713" s="123"/>
      <c r="HR713" s="123"/>
      <c r="HS713" s="123"/>
      <c r="HT713" s="123"/>
      <c r="HU713" s="123"/>
      <c r="HV713" s="123"/>
      <c r="HW713" s="123"/>
      <c r="HX713" s="123"/>
      <c r="HY713" s="123"/>
      <c r="HZ713" s="123"/>
      <c r="IA713" s="123"/>
      <c r="IB713" s="123"/>
      <c r="IC713" s="123"/>
      <c r="ID713" s="123"/>
      <c r="IE713" s="123"/>
      <c r="IF713" s="123"/>
      <c r="IG713" s="123"/>
      <c r="IH713" s="123"/>
      <c r="II713" s="123"/>
      <c r="IJ713" s="123"/>
      <c r="IK713" s="123"/>
      <c r="IL713" s="123"/>
      <c r="IM713" s="123"/>
      <c r="IN713" s="123"/>
      <c r="IO713" s="123"/>
      <c r="IP713" s="123"/>
      <c r="IQ713" s="123"/>
      <c r="IR713" s="123"/>
      <c r="IS713" s="123"/>
      <c r="IT713" s="123"/>
      <c r="IU713" s="123"/>
    </row>
    <row r="714" spans="1:255" s="124" customFormat="1" ht="24.5" customHeight="1">
      <c r="A714" s="122"/>
      <c r="B714" s="785"/>
      <c r="C714" s="224" t="s">
        <v>687</v>
      </c>
      <c r="D714" s="227"/>
      <c r="E714" s="212"/>
      <c r="F714" s="123"/>
      <c r="G714" s="123"/>
      <c r="H714" s="401"/>
      <c r="I714" s="123"/>
      <c r="J714" s="123"/>
      <c r="K714" s="123"/>
      <c r="L714" s="123"/>
      <c r="M714" s="123"/>
      <c r="N714" s="123"/>
      <c r="O714" s="123"/>
      <c r="P714" s="123"/>
      <c r="Q714" s="123"/>
      <c r="R714" s="123"/>
      <c r="S714" s="123"/>
      <c r="T714" s="123"/>
      <c r="U714" s="123"/>
      <c r="V714" s="123"/>
      <c r="W714" s="123"/>
      <c r="X714" s="123"/>
      <c r="Y714" s="123"/>
      <c r="Z714" s="123"/>
      <c r="AA714" s="123"/>
      <c r="AB714" s="123"/>
      <c r="AC714" s="123"/>
      <c r="AD714" s="123"/>
      <c r="AE714" s="123"/>
      <c r="AF714" s="123"/>
      <c r="AG714" s="123"/>
      <c r="AH714" s="123"/>
      <c r="AI714" s="123"/>
      <c r="AJ714" s="123"/>
      <c r="AK714" s="123"/>
      <c r="AL714" s="123"/>
      <c r="AM714" s="123"/>
      <c r="AN714" s="123"/>
      <c r="AO714" s="123"/>
      <c r="AP714" s="123"/>
      <c r="AQ714" s="123"/>
      <c r="AR714" s="123"/>
      <c r="AS714" s="123"/>
      <c r="AT714" s="123"/>
      <c r="AU714" s="123"/>
      <c r="AV714" s="123"/>
      <c r="AW714" s="123"/>
      <c r="AX714" s="123"/>
      <c r="AY714" s="123"/>
      <c r="AZ714" s="123"/>
      <c r="BA714" s="123"/>
      <c r="BB714" s="123"/>
      <c r="BC714" s="123"/>
      <c r="BD714" s="123"/>
      <c r="BE714" s="123"/>
      <c r="BF714" s="123"/>
      <c r="BG714" s="123"/>
      <c r="BH714" s="123"/>
      <c r="BI714" s="123"/>
      <c r="BJ714" s="123"/>
      <c r="BK714" s="123"/>
      <c r="BL714" s="123"/>
      <c r="BM714" s="123"/>
      <c r="BN714" s="123"/>
      <c r="BO714" s="123"/>
      <c r="BP714" s="123"/>
      <c r="BQ714" s="123"/>
      <c r="BR714" s="123"/>
      <c r="BS714" s="123"/>
      <c r="BT714" s="123"/>
      <c r="BU714" s="123"/>
      <c r="BV714" s="123"/>
      <c r="BW714" s="123"/>
      <c r="BX714" s="123"/>
      <c r="BY714" s="123"/>
      <c r="BZ714" s="123"/>
      <c r="CA714" s="123"/>
      <c r="CB714" s="123"/>
      <c r="CC714" s="123"/>
      <c r="CD714" s="123"/>
      <c r="CE714" s="123"/>
      <c r="CF714" s="123"/>
      <c r="CG714" s="123"/>
      <c r="CH714" s="123"/>
      <c r="CI714" s="123"/>
      <c r="CJ714" s="123"/>
      <c r="CK714" s="123"/>
      <c r="CL714" s="123"/>
      <c r="CM714" s="123"/>
      <c r="CN714" s="123"/>
      <c r="CO714" s="123"/>
      <c r="CP714" s="123"/>
      <c r="CQ714" s="123"/>
      <c r="CR714" s="123"/>
      <c r="CS714" s="123"/>
      <c r="CT714" s="123"/>
      <c r="CU714" s="123"/>
      <c r="CV714" s="123"/>
      <c r="CW714" s="123"/>
      <c r="CX714" s="123"/>
      <c r="CY714" s="123"/>
      <c r="CZ714" s="123"/>
      <c r="DA714" s="123"/>
      <c r="DB714" s="123"/>
      <c r="DC714" s="123"/>
      <c r="DD714" s="123"/>
      <c r="DE714" s="123"/>
      <c r="DF714" s="123"/>
      <c r="DG714" s="123"/>
      <c r="DH714" s="123"/>
      <c r="DI714" s="123"/>
      <c r="DJ714" s="123"/>
      <c r="DK714" s="123"/>
      <c r="DL714" s="123"/>
      <c r="DM714" s="123"/>
      <c r="DN714" s="123"/>
      <c r="DO714" s="123"/>
      <c r="DP714" s="123"/>
      <c r="DQ714" s="123"/>
      <c r="DR714" s="123"/>
      <c r="DS714" s="123"/>
      <c r="DT714" s="123"/>
      <c r="DU714" s="123"/>
      <c r="DV714" s="123"/>
      <c r="DW714" s="123"/>
      <c r="DX714" s="123"/>
      <c r="DY714" s="123"/>
      <c r="DZ714" s="123"/>
      <c r="EA714" s="123"/>
      <c r="EB714" s="123"/>
      <c r="EC714" s="123"/>
      <c r="ED714" s="123"/>
      <c r="EE714" s="123"/>
      <c r="EF714" s="123"/>
      <c r="EG714" s="123"/>
      <c r="EH714" s="123"/>
      <c r="EI714" s="123"/>
      <c r="EJ714" s="123"/>
      <c r="EK714" s="123"/>
      <c r="EL714" s="123"/>
      <c r="EM714" s="123"/>
      <c r="EN714" s="123"/>
      <c r="EO714" s="123"/>
      <c r="EP714" s="123"/>
      <c r="EQ714" s="123"/>
      <c r="ER714" s="123"/>
      <c r="ES714" s="123"/>
      <c r="ET714" s="123"/>
      <c r="EU714" s="123"/>
      <c r="EV714" s="123"/>
      <c r="EW714" s="123"/>
      <c r="EX714" s="123"/>
      <c r="EY714" s="123"/>
      <c r="EZ714" s="123"/>
      <c r="FA714" s="123"/>
      <c r="FB714" s="123"/>
      <c r="FC714" s="123"/>
      <c r="FD714" s="123"/>
      <c r="FE714" s="123"/>
      <c r="FF714" s="123"/>
      <c r="FG714" s="123"/>
      <c r="FH714" s="123"/>
      <c r="FI714" s="123"/>
      <c r="FJ714" s="123"/>
      <c r="FK714" s="123"/>
      <c r="FL714" s="123"/>
      <c r="FM714" s="123"/>
      <c r="FN714" s="123"/>
      <c r="FO714" s="123"/>
      <c r="FP714" s="123"/>
      <c r="FQ714" s="123"/>
      <c r="FR714" s="123"/>
      <c r="FS714" s="123"/>
      <c r="FT714" s="123"/>
      <c r="FU714" s="123"/>
      <c r="FV714" s="123"/>
      <c r="FW714" s="123"/>
      <c r="FX714" s="123"/>
      <c r="FY714" s="123"/>
      <c r="FZ714" s="123"/>
      <c r="GA714" s="123"/>
      <c r="GB714" s="123"/>
      <c r="GC714" s="123"/>
      <c r="GD714" s="123"/>
      <c r="GE714" s="123"/>
      <c r="GF714" s="123"/>
      <c r="GG714" s="123"/>
      <c r="GH714" s="123"/>
      <c r="GI714" s="123"/>
      <c r="GJ714" s="123"/>
      <c r="GK714" s="123"/>
      <c r="GL714" s="123"/>
      <c r="GM714" s="123"/>
      <c r="GN714" s="123"/>
      <c r="GO714" s="123"/>
      <c r="GP714" s="123"/>
      <c r="GQ714" s="123"/>
      <c r="GR714" s="123"/>
      <c r="GS714" s="123"/>
      <c r="GT714" s="123"/>
      <c r="GU714" s="123"/>
      <c r="GV714" s="123"/>
      <c r="GW714" s="123"/>
      <c r="GX714" s="123"/>
      <c r="GY714" s="123"/>
      <c r="GZ714" s="123"/>
      <c r="HA714" s="123"/>
      <c r="HB714" s="123"/>
      <c r="HC714" s="123"/>
      <c r="HD714" s="123"/>
      <c r="HE714" s="123"/>
      <c r="HF714" s="123"/>
      <c r="HG714" s="123"/>
      <c r="HH714" s="123"/>
      <c r="HI714" s="123"/>
      <c r="HJ714" s="123"/>
      <c r="HK714" s="123"/>
      <c r="HL714" s="123"/>
      <c r="HM714" s="123"/>
      <c r="HN714" s="123"/>
      <c r="HO714" s="123"/>
      <c r="HP714" s="123"/>
      <c r="HQ714" s="123"/>
      <c r="HR714" s="123"/>
      <c r="HS714" s="123"/>
      <c r="HT714" s="123"/>
      <c r="HU714" s="123"/>
      <c r="HV714" s="123"/>
      <c r="HW714" s="123"/>
      <c r="HX714" s="123"/>
      <c r="HY714" s="123"/>
      <c r="HZ714" s="123"/>
      <c r="IA714" s="123"/>
      <c r="IB714" s="123"/>
      <c r="IC714" s="123"/>
      <c r="ID714" s="123"/>
      <c r="IE714" s="123"/>
      <c r="IF714" s="123"/>
      <c r="IG714" s="123"/>
      <c r="IH714" s="123"/>
      <c r="II714" s="123"/>
      <c r="IJ714" s="123"/>
      <c r="IK714" s="123"/>
      <c r="IL714" s="123"/>
      <c r="IM714" s="123"/>
      <c r="IN714" s="123"/>
      <c r="IO714" s="123"/>
      <c r="IP714" s="123"/>
      <c r="IQ714" s="123"/>
      <c r="IR714" s="123"/>
      <c r="IS714" s="123"/>
      <c r="IT714" s="123"/>
      <c r="IU714" s="123"/>
    </row>
    <row r="715" spans="1:255" s="124" customFormat="1" ht="24.5" customHeight="1" thickBot="1">
      <c r="A715" s="122"/>
      <c r="B715" s="785"/>
      <c r="C715" s="181" t="s">
        <v>688</v>
      </c>
      <c r="D715" s="227"/>
      <c r="E715" s="210"/>
      <c r="F715" s="123"/>
      <c r="G715" s="123"/>
      <c r="H715" s="401"/>
      <c r="I715" s="123"/>
      <c r="J715" s="123"/>
      <c r="K715" s="123"/>
      <c r="L715" s="123"/>
      <c r="M715" s="123"/>
      <c r="N715" s="123"/>
      <c r="O715" s="123"/>
      <c r="P715" s="123"/>
      <c r="Q715" s="123"/>
      <c r="R715" s="123"/>
      <c r="S715" s="123"/>
      <c r="T715" s="123"/>
      <c r="U715" s="123"/>
      <c r="V715" s="123"/>
      <c r="W715" s="123"/>
      <c r="X715" s="123"/>
      <c r="Y715" s="123"/>
      <c r="Z715" s="123"/>
      <c r="AA715" s="123"/>
      <c r="AB715" s="123"/>
      <c r="AC715" s="123"/>
      <c r="AD715" s="123"/>
      <c r="AE715" s="123"/>
      <c r="AF715" s="123"/>
      <c r="AG715" s="123"/>
      <c r="AH715" s="123"/>
      <c r="AI715" s="123"/>
      <c r="AJ715" s="123"/>
      <c r="AK715" s="123"/>
      <c r="AL715" s="123"/>
      <c r="AM715" s="123"/>
      <c r="AN715" s="123"/>
      <c r="AO715" s="123"/>
      <c r="AP715" s="123"/>
      <c r="AQ715" s="123"/>
      <c r="AR715" s="123"/>
      <c r="AS715" s="123"/>
      <c r="AT715" s="123"/>
      <c r="AU715" s="123"/>
      <c r="AV715" s="123"/>
      <c r="AW715" s="123"/>
      <c r="AX715" s="123"/>
      <c r="AY715" s="123"/>
      <c r="AZ715" s="123"/>
      <c r="BA715" s="123"/>
      <c r="BB715" s="123"/>
      <c r="BC715" s="123"/>
      <c r="BD715" s="123"/>
      <c r="BE715" s="123"/>
      <c r="BF715" s="123"/>
      <c r="BG715" s="123"/>
      <c r="BH715" s="123"/>
      <c r="BI715" s="123"/>
      <c r="BJ715" s="123"/>
      <c r="BK715" s="123"/>
      <c r="BL715" s="123"/>
      <c r="BM715" s="123"/>
      <c r="BN715" s="123"/>
      <c r="BO715" s="123"/>
      <c r="BP715" s="123"/>
      <c r="BQ715" s="123"/>
      <c r="BR715" s="123"/>
      <c r="BS715" s="123"/>
      <c r="BT715" s="123"/>
      <c r="BU715" s="123"/>
      <c r="BV715" s="123"/>
      <c r="BW715" s="123"/>
      <c r="BX715" s="123"/>
      <c r="BY715" s="123"/>
      <c r="BZ715" s="123"/>
      <c r="CA715" s="123"/>
      <c r="CB715" s="123"/>
      <c r="CC715" s="123"/>
      <c r="CD715" s="123"/>
      <c r="CE715" s="123"/>
      <c r="CF715" s="123"/>
      <c r="CG715" s="123"/>
      <c r="CH715" s="123"/>
      <c r="CI715" s="123"/>
      <c r="CJ715" s="123"/>
      <c r="CK715" s="123"/>
      <c r="CL715" s="123"/>
      <c r="CM715" s="123"/>
      <c r="CN715" s="123"/>
      <c r="CO715" s="123"/>
      <c r="CP715" s="123"/>
      <c r="CQ715" s="123"/>
      <c r="CR715" s="123"/>
      <c r="CS715" s="123"/>
      <c r="CT715" s="123"/>
      <c r="CU715" s="123"/>
      <c r="CV715" s="123"/>
      <c r="CW715" s="123"/>
      <c r="CX715" s="123"/>
      <c r="CY715" s="123"/>
      <c r="CZ715" s="123"/>
      <c r="DA715" s="123"/>
      <c r="DB715" s="123"/>
      <c r="DC715" s="123"/>
      <c r="DD715" s="123"/>
      <c r="DE715" s="123"/>
      <c r="DF715" s="123"/>
      <c r="DG715" s="123"/>
      <c r="DH715" s="123"/>
      <c r="DI715" s="123"/>
      <c r="DJ715" s="123"/>
      <c r="DK715" s="123"/>
      <c r="DL715" s="123"/>
      <c r="DM715" s="123"/>
      <c r="DN715" s="123"/>
      <c r="DO715" s="123"/>
      <c r="DP715" s="123"/>
      <c r="DQ715" s="123"/>
      <c r="DR715" s="123"/>
      <c r="DS715" s="123"/>
      <c r="DT715" s="123"/>
      <c r="DU715" s="123"/>
      <c r="DV715" s="123"/>
      <c r="DW715" s="123"/>
      <c r="DX715" s="123"/>
      <c r="DY715" s="123"/>
      <c r="DZ715" s="123"/>
      <c r="EA715" s="123"/>
      <c r="EB715" s="123"/>
      <c r="EC715" s="123"/>
      <c r="ED715" s="123"/>
      <c r="EE715" s="123"/>
      <c r="EF715" s="123"/>
      <c r="EG715" s="123"/>
      <c r="EH715" s="123"/>
      <c r="EI715" s="123"/>
      <c r="EJ715" s="123"/>
      <c r="EK715" s="123"/>
      <c r="EL715" s="123"/>
      <c r="EM715" s="123"/>
      <c r="EN715" s="123"/>
      <c r="EO715" s="123"/>
      <c r="EP715" s="123"/>
      <c r="EQ715" s="123"/>
      <c r="ER715" s="123"/>
      <c r="ES715" s="123"/>
      <c r="ET715" s="123"/>
      <c r="EU715" s="123"/>
      <c r="EV715" s="123"/>
      <c r="EW715" s="123"/>
      <c r="EX715" s="123"/>
      <c r="EY715" s="123"/>
      <c r="EZ715" s="123"/>
      <c r="FA715" s="123"/>
      <c r="FB715" s="123"/>
      <c r="FC715" s="123"/>
      <c r="FD715" s="123"/>
      <c r="FE715" s="123"/>
      <c r="FF715" s="123"/>
      <c r="FG715" s="123"/>
      <c r="FH715" s="123"/>
      <c r="FI715" s="123"/>
      <c r="FJ715" s="123"/>
      <c r="FK715" s="123"/>
      <c r="FL715" s="123"/>
      <c r="FM715" s="123"/>
      <c r="FN715" s="123"/>
      <c r="FO715" s="123"/>
      <c r="FP715" s="123"/>
      <c r="FQ715" s="123"/>
      <c r="FR715" s="123"/>
      <c r="FS715" s="123"/>
      <c r="FT715" s="123"/>
      <c r="FU715" s="123"/>
      <c r="FV715" s="123"/>
      <c r="FW715" s="123"/>
      <c r="FX715" s="123"/>
      <c r="FY715" s="123"/>
      <c r="FZ715" s="123"/>
      <c r="GA715" s="123"/>
      <c r="GB715" s="123"/>
      <c r="GC715" s="123"/>
      <c r="GD715" s="123"/>
      <c r="GE715" s="123"/>
      <c r="GF715" s="123"/>
      <c r="GG715" s="123"/>
      <c r="GH715" s="123"/>
      <c r="GI715" s="123"/>
      <c r="GJ715" s="123"/>
      <c r="GK715" s="123"/>
      <c r="GL715" s="123"/>
      <c r="GM715" s="123"/>
      <c r="GN715" s="123"/>
      <c r="GO715" s="123"/>
      <c r="GP715" s="123"/>
      <c r="GQ715" s="123"/>
      <c r="GR715" s="123"/>
      <c r="GS715" s="123"/>
      <c r="GT715" s="123"/>
      <c r="GU715" s="123"/>
      <c r="GV715" s="123"/>
      <c r="GW715" s="123"/>
      <c r="GX715" s="123"/>
      <c r="GY715" s="123"/>
      <c r="GZ715" s="123"/>
      <c r="HA715" s="123"/>
      <c r="HB715" s="123"/>
      <c r="HC715" s="123"/>
      <c r="HD715" s="123"/>
      <c r="HE715" s="123"/>
      <c r="HF715" s="123"/>
      <c r="HG715" s="123"/>
      <c r="HH715" s="123"/>
      <c r="HI715" s="123"/>
      <c r="HJ715" s="123"/>
      <c r="HK715" s="123"/>
      <c r="HL715" s="123"/>
      <c r="HM715" s="123"/>
      <c r="HN715" s="123"/>
      <c r="HO715" s="123"/>
      <c r="HP715" s="123"/>
      <c r="HQ715" s="123"/>
      <c r="HR715" s="123"/>
      <c r="HS715" s="123"/>
      <c r="HT715" s="123"/>
      <c r="HU715" s="123"/>
      <c r="HV715" s="123"/>
      <c r="HW715" s="123"/>
      <c r="HX715" s="123"/>
      <c r="HY715" s="123"/>
      <c r="HZ715" s="123"/>
      <c r="IA715" s="123"/>
      <c r="IB715" s="123"/>
      <c r="IC715" s="123"/>
      <c r="ID715" s="123"/>
      <c r="IE715" s="123"/>
      <c r="IF715" s="123"/>
      <c r="IG715" s="123"/>
      <c r="IH715" s="123"/>
      <c r="II715" s="123"/>
      <c r="IJ715" s="123"/>
      <c r="IK715" s="123"/>
      <c r="IL715" s="123"/>
      <c r="IM715" s="123"/>
      <c r="IN715" s="123"/>
      <c r="IO715" s="123"/>
      <c r="IP715" s="123"/>
      <c r="IQ715" s="123"/>
      <c r="IR715" s="123"/>
      <c r="IS715" s="123"/>
      <c r="IT715" s="123"/>
      <c r="IU715" s="123"/>
    </row>
    <row r="716" spans="1:255" s="124" customFormat="1" ht="27.9" customHeight="1" thickBot="1">
      <c r="A716" s="122"/>
      <c r="B716" s="785"/>
      <c r="C716" s="182" t="s">
        <v>334</v>
      </c>
      <c r="D716" s="146"/>
      <c r="E716" s="205">
        <f>SUM(E710:E715)</f>
        <v>0</v>
      </c>
      <c r="F716" s="123"/>
      <c r="G716" s="123"/>
      <c r="H716" s="401"/>
      <c r="I716" s="425">
        <f>SUM($E710:$E715)</f>
        <v>0</v>
      </c>
      <c r="J716" s="123"/>
      <c r="K716" s="123"/>
      <c r="L716" s="123"/>
      <c r="M716" s="123"/>
      <c r="N716" s="123"/>
      <c r="O716" s="123"/>
      <c r="P716" s="123"/>
      <c r="Q716" s="123"/>
      <c r="R716" s="123"/>
      <c r="S716" s="123"/>
      <c r="T716" s="123"/>
      <c r="U716" s="123"/>
      <c r="V716" s="123"/>
      <c r="W716" s="123"/>
      <c r="X716" s="123"/>
      <c r="Y716" s="123"/>
      <c r="Z716" s="123"/>
      <c r="AA716" s="123"/>
      <c r="AB716" s="123"/>
      <c r="AC716" s="123"/>
      <c r="AD716" s="123"/>
      <c r="AE716" s="123"/>
      <c r="AF716" s="123"/>
      <c r="AG716" s="123"/>
      <c r="AH716" s="123"/>
      <c r="AI716" s="123"/>
      <c r="AJ716" s="123"/>
      <c r="AK716" s="123"/>
      <c r="AL716" s="123"/>
      <c r="AM716" s="123"/>
      <c r="AN716" s="123"/>
      <c r="AO716" s="123"/>
      <c r="AP716" s="123"/>
      <c r="AQ716" s="123"/>
      <c r="AR716" s="123"/>
      <c r="AS716" s="123"/>
      <c r="AT716" s="123"/>
      <c r="AU716" s="123"/>
      <c r="AV716" s="123"/>
      <c r="AW716" s="123"/>
      <c r="AX716" s="123"/>
      <c r="AY716" s="123"/>
      <c r="AZ716" s="123"/>
      <c r="BA716" s="123"/>
      <c r="BB716" s="123"/>
      <c r="BC716" s="123"/>
      <c r="BD716" s="123"/>
      <c r="BE716" s="123"/>
      <c r="BF716" s="123"/>
      <c r="BG716" s="123"/>
      <c r="BH716" s="123"/>
      <c r="BI716" s="123"/>
      <c r="BJ716" s="123"/>
      <c r="BK716" s="123"/>
      <c r="BL716" s="123"/>
      <c r="BM716" s="123"/>
      <c r="BN716" s="123"/>
      <c r="BO716" s="123"/>
      <c r="BP716" s="123"/>
      <c r="BQ716" s="123"/>
      <c r="BR716" s="123"/>
      <c r="BS716" s="123"/>
      <c r="BT716" s="123"/>
      <c r="BU716" s="123"/>
      <c r="BV716" s="123"/>
      <c r="BW716" s="123"/>
      <c r="BX716" s="123"/>
      <c r="BY716" s="123"/>
      <c r="BZ716" s="123"/>
      <c r="CA716" s="123"/>
      <c r="CB716" s="123"/>
      <c r="CC716" s="123"/>
      <c r="CD716" s="123"/>
      <c r="CE716" s="123"/>
      <c r="CF716" s="123"/>
      <c r="CG716" s="123"/>
      <c r="CH716" s="123"/>
      <c r="CI716" s="123"/>
      <c r="CJ716" s="123"/>
      <c r="CK716" s="123"/>
      <c r="CL716" s="123"/>
      <c r="CM716" s="123"/>
      <c r="CN716" s="123"/>
      <c r="CO716" s="123"/>
      <c r="CP716" s="123"/>
      <c r="CQ716" s="123"/>
      <c r="CR716" s="123"/>
      <c r="CS716" s="123"/>
      <c r="CT716" s="123"/>
      <c r="CU716" s="123"/>
      <c r="CV716" s="123"/>
      <c r="CW716" s="123"/>
      <c r="CX716" s="123"/>
      <c r="CY716" s="123"/>
      <c r="CZ716" s="123"/>
      <c r="DA716" s="123"/>
      <c r="DB716" s="123"/>
      <c r="DC716" s="123"/>
      <c r="DD716" s="123"/>
      <c r="DE716" s="123"/>
      <c r="DF716" s="123"/>
      <c r="DG716" s="123"/>
      <c r="DH716" s="123"/>
      <c r="DI716" s="123"/>
      <c r="DJ716" s="123"/>
      <c r="DK716" s="123"/>
      <c r="DL716" s="123"/>
      <c r="DM716" s="123"/>
      <c r="DN716" s="123"/>
      <c r="DO716" s="123"/>
      <c r="DP716" s="123"/>
      <c r="DQ716" s="123"/>
      <c r="DR716" s="123"/>
      <c r="DS716" s="123"/>
      <c r="DT716" s="123"/>
      <c r="DU716" s="123"/>
      <c r="DV716" s="123"/>
      <c r="DW716" s="123"/>
      <c r="DX716" s="123"/>
      <c r="DY716" s="123"/>
      <c r="DZ716" s="123"/>
      <c r="EA716" s="123"/>
      <c r="EB716" s="123"/>
      <c r="EC716" s="123"/>
      <c r="ED716" s="123"/>
      <c r="EE716" s="123"/>
      <c r="EF716" s="123"/>
      <c r="EG716" s="123"/>
      <c r="EH716" s="123"/>
      <c r="EI716" s="123"/>
      <c r="EJ716" s="123"/>
      <c r="EK716" s="123"/>
      <c r="EL716" s="123"/>
      <c r="EM716" s="123"/>
      <c r="EN716" s="123"/>
      <c r="EO716" s="123"/>
      <c r="EP716" s="123"/>
      <c r="EQ716" s="123"/>
      <c r="ER716" s="123"/>
      <c r="ES716" s="123"/>
      <c r="ET716" s="123"/>
      <c r="EU716" s="123"/>
      <c r="EV716" s="123"/>
      <c r="EW716" s="123"/>
      <c r="EX716" s="123"/>
      <c r="EY716" s="123"/>
      <c r="EZ716" s="123"/>
      <c r="FA716" s="123"/>
      <c r="FB716" s="123"/>
      <c r="FC716" s="123"/>
      <c r="FD716" s="123"/>
      <c r="FE716" s="123"/>
      <c r="FF716" s="123"/>
      <c r="FG716" s="123"/>
      <c r="FH716" s="123"/>
      <c r="FI716" s="123"/>
      <c r="FJ716" s="123"/>
      <c r="FK716" s="123"/>
      <c r="FL716" s="123"/>
      <c r="FM716" s="123"/>
      <c r="FN716" s="123"/>
      <c r="FO716" s="123"/>
      <c r="FP716" s="123"/>
      <c r="FQ716" s="123"/>
      <c r="FR716" s="123"/>
      <c r="FS716" s="123"/>
      <c r="FT716" s="123"/>
      <c r="FU716" s="123"/>
      <c r="FV716" s="123"/>
      <c r="FW716" s="123"/>
      <c r="FX716" s="123"/>
      <c r="FY716" s="123"/>
      <c r="FZ716" s="123"/>
      <c r="GA716" s="123"/>
      <c r="GB716" s="123"/>
      <c r="GC716" s="123"/>
      <c r="GD716" s="123"/>
      <c r="GE716" s="123"/>
      <c r="GF716" s="123"/>
      <c r="GG716" s="123"/>
      <c r="GH716" s="123"/>
      <c r="GI716" s="123"/>
      <c r="GJ716" s="123"/>
      <c r="GK716" s="123"/>
      <c r="GL716" s="123"/>
      <c r="GM716" s="123"/>
      <c r="GN716" s="123"/>
      <c r="GO716" s="123"/>
      <c r="GP716" s="123"/>
      <c r="GQ716" s="123"/>
      <c r="GR716" s="123"/>
      <c r="GS716" s="123"/>
      <c r="GT716" s="123"/>
      <c r="GU716" s="123"/>
      <c r="GV716" s="123"/>
      <c r="GW716" s="123"/>
      <c r="GX716" s="123"/>
      <c r="GY716" s="123"/>
      <c r="GZ716" s="123"/>
      <c r="HA716" s="123"/>
      <c r="HB716" s="123"/>
      <c r="HC716" s="123"/>
      <c r="HD716" s="123"/>
      <c r="HE716" s="123"/>
      <c r="HF716" s="123"/>
      <c r="HG716" s="123"/>
      <c r="HH716" s="123"/>
      <c r="HI716" s="123"/>
      <c r="HJ716" s="123"/>
      <c r="HK716" s="123"/>
      <c r="HL716" s="123"/>
      <c r="HM716" s="123"/>
      <c r="HN716" s="123"/>
      <c r="HO716" s="123"/>
      <c r="HP716" s="123"/>
      <c r="HQ716" s="123"/>
      <c r="HR716" s="123"/>
      <c r="HS716" s="123"/>
      <c r="HT716" s="123"/>
      <c r="HU716" s="123"/>
      <c r="HV716" s="123"/>
      <c r="HW716" s="123"/>
      <c r="HX716" s="123"/>
      <c r="HY716" s="123"/>
      <c r="HZ716" s="123"/>
      <c r="IA716" s="123"/>
      <c r="IB716" s="123"/>
      <c r="IC716" s="123"/>
      <c r="ID716" s="123"/>
      <c r="IE716" s="123"/>
      <c r="IF716" s="123"/>
      <c r="IG716" s="123"/>
      <c r="IH716" s="123"/>
      <c r="II716" s="123"/>
      <c r="IJ716" s="123"/>
      <c r="IK716" s="123"/>
      <c r="IL716" s="123"/>
      <c r="IM716" s="123"/>
      <c r="IN716" s="123"/>
      <c r="IO716" s="123"/>
      <c r="IP716" s="123"/>
      <c r="IQ716" s="123"/>
      <c r="IR716" s="123"/>
      <c r="IS716" s="123"/>
      <c r="IT716" s="123"/>
      <c r="IU716" s="123"/>
    </row>
    <row r="717" spans="1:255" ht="18.75" customHeight="1">
      <c r="A717" s="91"/>
      <c r="B717" s="183"/>
      <c r="C717" s="189"/>
      <c r="D717" s="156"/>
      <c r="E717" s="177"/>
      <c r="F717" s="119"/>
    </row>
    <row r="718" spans="1:255" s="124" customFormat="1" ht="27.9" customHeight="1">
      <c r="A718" s="122"/>
      <c r="B718" s="785" t="s">
        <v>706</v>
      </c>
      <c r="C718" s="431" t="s">
        <v>678</v>
      </c>
      <c r="D718" s="375"/>
      <c r="E718" s="470"/>
      <c r="F718" s="123"/>
      <c r="G718" s="123"/>
      <c r="H718" s="401"/>
      <c r="I718" s="123"/>
      <c r="J718" s="123"/>
      <c r="K718" s="123"/>
      <c r="L718" s="123"/>
      <c r="M718" s="123"/>
      <c r="N718" s="123"/>
      <c r="O718" s="123"/>
      <c r="P718" s="123"/>
      <c r="Q718" s="123"/>
      <c r="R718" s="123"/>
      <c r="S718" s="123"/>
      <c r="T718" s="123"/>
      <c r="U718" s="123"/>
      <c r="V718" s="123"/>
      <c r="W718" s="123"/>
      <c r="X718" s="123"/>
      <c r="Y718" s="123"/>
      <c r="Z718" s="123"/>
      <c r="AA718" s="123"/>
      <c r="AB718" s="123"/>
      <c r="AC718" s="123"/>
      <c r="AD718" s="123"/>
      <c r="AE718" s="123"/>
      <c r="AF718" s="123"/>
      <c r="AG718" s="123"/>
      <c r="AH718" s="123"/>
      <c r="AI718" s="123"/>
      <c r="AJ718" s="123"/>
      <c r="AK718" s="123"/>
      <c r="AL718" s="123"/>
      <c r="AM718" s="123"/>
      <c r="AN718" s="123"/>
      <c r="AO718" s="123"/>
      <c r="AP718" s="123"/>
      <c r="AQ718" s="123"/>
      <c r="AR718" s="123"/>
      <c r="AS718" s="123"/>
      <c r="AT718" s="123"/>
      <c r="AU718" s="123"/>
      <c r="AV718" s="123"/>
      <c r="AW718" s="123"/>
      <c r="AX718" s="123"/>
      <c r="AY718" s="123"/>
      <c r="AZ718" s="123"/>
      <c r="BA718" s="123"/>
      <c r="BB718" s="123"/>
      <c r="BC718" s="123"/>
      <c r="BD718" s="123"/>
      <c r="BE718" s="123"/>
      <c r="BF718" s="123"/>
      <c r="BG718" s="123"/>
      <c r="BH718" s="123"/>
      <c r="BI718" s="123"/>
      <c r="BJ718" s="123"/>
      <c r="BK718" s="123"/>
      <c r="BL718" s="123"/>
      <c r="BM718" s="123"/>
      <c r="BN718" s="123"/>
      <c r="BO718" s="123"/>
      <c r="BP718" s="123"/>
      <c r="BQ718" s="123"/>
      <c r="BR718" s="123"/>
      <c r="BS718" s="123"/>
      <c r="BT718" s="123"/>
      <c r="BU718" s="123"/>
      <c r="BV718" s="123"/>
      <c r="BW718" s="123"/>
      <c r="BX718" s="123"/>
      <c r="BY718" s="123"/>
      <c r="BZ718" s="123"/>
      <c r="CA718" s="123"/>
      <c r="CB718" s="123"/>
      <c r="CC718" s="123"/>
      <c r="CD718" s="123"/>
      <c r="CE718" s="123"/>
      <c r="CF718" s="123"/>
      <c r="CG718" s="123"/>
      <c r="CH718" s="123"/>
      <c r="CI718" s="123"/>
      <c r="CJ718" s="123"/>
      <c r="CK718" s="123"/>
      <c r="CL718" s="123"/>
      <c r="CM718" s="123"/>
      <c r="CN718" s="123"/>
      <c r="CO718" s="123"/>
      <c r="CP718" s="123"/>
      <c r="CQ718" s="123"/>
      <c r="CR718" s="123"/>
      <c r="CS718" s="123"/>
      <c r="CT718" s="123"/>
      <c r="CU718" s="123"/>
      <c r="CV718" s="123"/>
      <c r="CW718" s="123"/>
      <c r="CX718" s="123"/>
      <c r="CY718" s="123"/>
      <c r="CZ718" s="123"/>
      <c r="DA718" s="123"/>
      <c r="DB718" s="123"/>
      <c r="DC718" s="123"/>
      <c r="DD718" s="123"/>
      <c r="DE718" s="123"/>
      <c r="DF718" s="123"/>
      <c r="DG718" s="123"/>
      <c r="DH718" s="123"/>
      <c r="DI718" s="123"/>
      <c r="DJ718" s="123"/>
      <c r="DK718" s="123"/>
      <c r="DL718" s="123"/>
      <c r="DM718" s="123"/>
      <c r="DN718" s="123"/>
      <c r="DO718" s="123"/>
      <c r="DP718" s="123"/>
      <c r="DQ718" s="123"/>
      <c r="DR718" s="123"/>
      <c r="DS718" s="123"/>
      <c r="DT718" s="123"/>
      <c r="DU718" s="123"/>
      <c r="DV718" s="123"/>
      <c r="DW718" s="123"/>
      <c r="DX718" s="123"/>
      <c r="DY718" s="123"/>
      <c r="DZ718" s="123"/>
      <c r="EA718" s="123"/>
      <c r="EB718" s="123"/>
      <c r="EC718" s="123"/>
      <c r="ED718" s="123"/>
      <c r="EE718" s="123"/>
      <c r="EF718" s="123"/>
      <c r="EG718" s="123"/>
      <c r="EH718" s="123"/>
      <c r="EI718" s="123"/>
      <c r="EJ718" s="123"/>
      <c r="EK718" s="123"/>
      <c r="EL718" s="123"/>
      <c r="EM718" s="123"/>
      <c r="EN718" s="123"/>
      <c r="EO718" s="123"/>
      <c r="EP718" s="123"/>
      <c r="EQ718" s="123"/>
      <c r="ER718" s="123"/>
      <c r="ES718" s="123"/>
      <c r="ET718" s="123"/>
      <c r="EU718" s="123"/>
      <c r="EV718" s="123"/>
      <c r="EW718" s="123"/>
      <c r="EX718" s="123"/>
      <c r="EY718" s="123"/>
      <c r="EZ718" s="123"/>
      <c r="FA718" s="123"/>
      <c r="FB718" s="123"/>
      <c r="FC718" s="123"/>
      <c r="FD718" s="123"/>
      <c r="FE718" s="123"/>
      <c r="FF718" s="123"/>
      <c r="FG718" s="123"/>
      <c r="FH718" s="123"/>
      <c r="FI718" s="123"/>
      <c r="FJ718" s="123"/>
      <c r="FK718" s="123"/>
      <c r="FL718" s="123"/>
      <c r="FM718" s="123"/>
      <c r="FN718" s="123"/>
      <c r="FO718" s="123"/>
      <c r="FP718" s="123"/>
      <c r="FQ718" s="123"/>
      <c r="FR718" s="123"/>
      <c r="FS718" s="123"/>
      <c r="FT718" s="123"/>
      <c r="FU718" s="123"/>
      <c r="FV718" s="123"/>
      <c r="FW718" s="123"/>
      <c r="FX718" s="123"/>
      <c r="FY718" s="123"/>
      <c r="FZ718" s="123"/>
      <c r="GA718" s="123"/>
      <c r="GB718" s="123"/>
      <c r="GC718" s="123"/>
      <c r="GD718" s="123"/>
      <c r="GE718" s="123"/>
      <c r="GF718" s="123"/>
      <c r="GG718" s="123"/>
      <c r="GH718" s="123"/>
      <c r="GI718" s="123"/>
      <c r="GJ718" s="123"/>
      <c r="GK718" s="123"/>
      <c r="GL718" s="123"/>
      <c r="GM718" s="123"/>
      <c r="GN718" s="123"/>
      <c r="GO718" s="123"/>
      <c r="GP718" s="123"/>
      <c r="GQ718" s="123"/>
      <c r="GR718" s="123"/>
      <c r="GS718" s="123"/>
      <c r="GT718" s="123"/>
      <c r="GU718" s="123"/>
      <c r="GV718" s="123"/>
      <c r="GW718" s="123"/>
      <c r="GX718" s="123"/>
      <c r="GY718" s="123"/>
      <c r="GZ718" s="123"/>
      <c r="HA718" s="123"/>
      <c r="HB718" s="123"/>
      <c r="HC718" s="123"/>
      <c r="HD718" s="123"/>
      <c r="HE718" s="123"/>
      <c r="HF718" s="123"/>
      <c r="HG718" s="123"/>
      <c r="HH718" s="123"/>
      <c r="HI718" s="123"/>
      <c r="HJ718" s="123"/>
      <c r="HK718" s="123"/>
      <c r="HL718" s="123"/>
      <c r="HM718" s="123"/>
      <c r="HN718" s="123"/>
      <c r="HO718" s="123"/>
      <c r="HP718" s="123"/>
      <c r="HQ718" s="123"/>
      <c r="HR718" s="123"/>
      <c r="HS718" s="123"/>
      <c r="HT718" s="123"/>
      <c r="HU718" s="123"/>
      <c r="HV718" s="123"/>
      <c r="HW718" s="123"/>
      <c r="HX718" s="123"/>
      <c r="HY718" s="123"/>
      <c r="HZ718" s="123"/>
      <c r="IA718" s="123"/>
      <c r="IB718" s="123"/>
      <c r="IC718" s="123"/>
      <c r="ID718" s="123"/>
      <c r="IE718" s="123"/>
      <c r="IF718" s="123"/>
      <c r="IG718" s="123"/>
      <c r="IH718" s="123"/>
      <c r="II718" s="123"/>
      <c r="IJ718" s="123"/>
      <c r="IK718" s="123"/>
      <c r="IL718" s="123"/>
      <c r="IM718" s="123"/>
      <c r="IN718" s="123"/>
      <c r="IO718" s="123"/>
      <c r="IP718" s="123"/>
      <c r="IQ718" s="123"/>
      <c r="IR718" s="123"/>
      <c r="IS718" s="123"/>
      <c r="IT718" s="123"/>
      <c r="IU718" s="123"/>
    </row>
    <row r="719" spans="1:255" s="124" customFormat="1" ht="27.9" customHeight="1">
      <c r="A719" s="122"/>
      <c r="B719" s="785"/>
      <c r="C719" s="431" t="s">
        <v>679</v>
      </c>
      <c r="D719" s="375"/>
      <c r="E719" s="470"/>
      <c r="F719" s="123"/>
      <c r="G719" s="123"/>
      <c r="H719" s="401"/>
      <c r="I719" s="123"/>
      <c r="J719" s="123"/>
      <c r="K719" s="123"/>
      <c r="L719" s="123"/>
      <c r="M719" s="123"/>
      <c r="N719" s="123"/>
      <c r="O719" s="123"/>
      <c r="P719" s="123"/>
      <c r="Q719" s="123"/>
      <c r="R719" s="123"/>
      <c r="S719" s="123"/>
      <c r="T719" s="123"/>
      <c r="U719" s="123"/>
      <c r="V719" s="123"/>
      <c r="W719" s="123"/>
      <c r="X719" s="123"/>
      <c r="Y719" s="123"/>
      <c r="Z719" s="123"/>
      <c r="AA719" s="123"/>
      <c r="AB719" s="123"/>
      <c r="AC719" s="123"/>
      <c r="AD719" s="123"/>
      <c r="AE719" s="123"/>
      <c r="AF719" s="123"/>
      <c r="AG719" s="123"/>
      <c r="AH719" s="123"/>
      <c r="AI719" s="123"/>
      <c r="AJ719" s="123"/>
      <c r="AK719" s="123"/>
      <c r="AL719" s="123"/>
      <c r="AM719" s="123"/>
      <c r="AN719" s="123"/>
      <c r="AO719" s="123"/>
      <c r="AP719" s="123"/>
      <c r="AQ719" s="123"/>
      <c r="AR719" s="123"/>
      <c r="AS719" s="123"/>
      <c r="AT719" s="123"/>
      <c r="AU719" s="123"/>
      <c r="AV719" s="123"/>
      <c r="AW719" s="123"/>
      <c r="AX719" s="123"/>
      <c r="AY719" s="123"/>
      <c r="AZ719" s="123"/>
      <c r="BA719" s="123"/>
      <c r="BB719" s="123"/>
      <c r="BC719" s="123"/>
      <c r="BD719" s="123"/>
      <c r="BE719" s="123"/>
      <c r="BF719" s="123"/>
      <c r="BG719" s="123"/>
      <c r="BH719" s="123"/>
      <c r="BI719" s="123"/>
      <c r="BJ719" s="123"/>
      <c r="BK719" s="123"/>
      <c r="BL719" s="123"/>
      <c r="BM719" s="123"/>
      <c r="BN719" s="123"/>
      <c r="BO719" s="123"/>
      <c r="BP719" s="123"/>
      <c r="BQ719" s="123"/>
      <c r="BR719" s="123"/>
      <c r="BS719" s="123"/>
      <c r="BT719" s="123"/>
      <c r="BU719" s="123"/>
      <c r="BV719" s="123"/>
      <c r="BW719" s="123"/>
      <c r="BX719" s="123"/>
      <c r="BY719" s="123"/>
      <c r="BZ719" s="123"/>
      <c r="CA719" s="123"/>
      <c r="CB719" s="123"/>
      <c r="CC719" s="123"/>
      <c r="CD719" s="123"/>
      <c r="CE719" s="123"/>
      <c r="CF719" s="123"/>
      <c r="CG719" s="123"/>
      <c r="CH719" s="123"/>
      <c r="CI719" s="123"/>
      <c r="CJ719" s="123"/>
      <c r="CK719" s="123"/>
      <c r="CL719" s="123"/>
      <c r="CM719" s="123"/>
      <c r="CN719" s="123"/>
      <c r="CO719" s="123"/>
      <c r="CP719" s="123"/>
      <c r="CQ719" s="123"/>
      <c r="CR719" s="123"/>
      <c r="CS719" s="123"/>
      <c r="CT719" s="123"/>
      <c r="CU719" s="123"/>
      <c r="CV719" s="123"/>
      <c r="CW719" s="123"/>
      <c r="CX719" s="123"/>
      <c r="CY719" s="123"/>
      <c r="CZ719" s="123"/>
      <c r="DA719" s="123"/>
      <c r="DB719" s="123"/>
      <c r="DC719" s="123"/>
      <c r="DD719" s="123"/>
      <c r="DE719" s="123"/>
      <c r="DF719" s="123"/>
      <c r="DG719" s="123"/>
      <c r="DH719" s="123"/>
      <c r="DI719" s="123"/>
      <c r="DJ719" s="123"/>
      <c r="DK719" s="123"/>
      <c r="DL719" s="123"/>
      <c r="DM719" s="123"/>
      <c r="DN719" s="123"/>
      <c r="DO719" s="123"/>
      <c r="DP719" s="123"/>
      <c r="DQ719" s="123"/>
      <c r="DR719" s="123"/>
      <c r="DS719" s="123"/>
      <c r="DT719" s="123"/>
      <c r="DU719" s="123"/>
      <c r="DV719" s="123"/>
      <c r="DW719" s="123"/>
      <c r="DX719" s="123"/>
      <c r="DY719" s="123"/>
      <c r="DZ719" s="123"/>
      <c r="EA719" s="123"/>
      <c r="EB719" s="123"/>
      <c r="EC719" s="123"/>
      <c r="ED719" s="123"/>
      <c r="EE719" s="123"/>
      <c r="EF719" s="123"/>
      <c r="EG719" s="123"/>
      <c r="EH719" s="123"/>
      <c r="EI719" s="123"/>
      <c r="EJ719" s="123"/>
      <c r="EK719" s="123"/>
      <c r="EL719" s="123"/>
      <c r="EM719" s="123"/>
      <c r="EN719" s="123"/>
      <c r="EO719" s="123"/>
      <c r="EP719" s="123"/>
      <c r="EQ719" s="123"/>
      <c r="ER719" s="123"/>
      <c r="ES719" s="123"/>
      <c r="ET719" s="123"/>
      <c r="EU719" s="123"/>
      <c r="EV719" s="123"/>
      <c r="EW719" s="123"/>
      <c r="EX719" s="123"/>
      <c r="EY719" s="123"/>
      <c r="EZ719" s="123"/>
      <c r="FA719" s="123"/>
      <c r="FB719" s="123"/>
      <c r="FC719" s="123"/>
      <c r="FD719" s="123"/>
      <c r="FE719" s="123"/>
      <c r="FF719" s="123"/>
      <c r="FG719" s="123"/>
      <c r="FH719" s="123"/>
      <c r="FI719" s="123"/>
      <c r="FJ719" s="123"/>
      <c r="FK719" s="123"/>
      <c r="FL719" s="123"/>
      <c r="FM719" s="123"/>
      <c r="FN719" s="123"/>
      <c r="FO719" s="123"/>
      <c r="FP719" s="123"/>
      <c r="FQ719" s="123"/>
      <c r="FR719" s="123"/>
      <c r="FS719" s="123"/>
      <c r="FT719" s="123"/>
      <c r="FU719" s="123"/>
      <c r="FV719" s="123"/>
      <c r="FW719" s="123"/>
      <c r="FX719" s="123"/>
      <c r="FY719" s="123"/>
      <c r="FZ719" s="123"/>
      <c r="GA719" s="123"/>
      <c r="GB719" s="123"/>
      <c r="GC719" s="123"/>
      <c r="GD719" s="123"/>
      <c r="GE719" s="123"/>
      <c r="GF719" s="123"/>
      <c r="GG719" s="123"/>
      <c r="GH719" s="123"/>
      <c r="GI719" s="123"/>
      <c r="GJ719" s="123"/>
      <c r="GK719" s="123"/>
      <c r="GL719" s="123"/>
      <c r="GM719" s="123"/>
      <c r="GN719" s="123"/>
      <c r="GO719" s="123"/>
      <c r="GP719" s="123"/>
      <c r="GQ719" s="123"/>
      <c r="GR719" s="123"/>
      <c r="GS719" s="123"/>
      <c r="GT719" s="123"/>
      <c r="GU719" s="123"/>
      <c r="GV719" s="123"/>
      <c r="GW719" s="123"/>
      <c r="GX719" s="123"/>
      <c r="GY719" s="123"/>
      <c r="GZ719" s="123"/>
      <c r="HA719" s="123"/>
      <c r="HB719" s="123"/>
      <c r="HC719" s="123"/>
      <c r="HD719" s="123"/>
      <c r="HE719" s="123"/>
      <c r="HF719" s="123"/>
      <c r="HG719" s="123"/>
      <c r="HH719" s="123"/>
      <c r="HI719" s="123"/>
      <c r="HJ719" s="123"/>
      <c r="HK719" s="123"/>
      <c r="HL719" s="123"/>
      <c r="HM719" s="123"/>
      <c r="HN719" s="123"/>
      <c r="HO719" s="123"/>
      <c r="HP719" s="123"/>
      <c r="HQ719" s="123"/>
      <c r="HR719" s="123"/>
      <c r="HS719" s="123"/>
      <c r="HT719" s="123"/>
      <c r="HU719" s="123"/>
      <c r="HV719" s="123"/>
      <c r="HW719" s="123"/>
      <c r="HX719" s="123"/>
      <c r="HY719" s="123"/>
      <c r="HZ719" s="123"/>
      <c r="IA719" s="123"/>
      <c r="IB719" s="123"/>
      <c r="IC719" s="123"/>
      <c r="ID719" s="123"/>
      <c r="IE719" s="123"/>
      <c r="IF719" s="123"/>
      <c r="IG719" s="123"/>
      <c r="IH719" s="123"/>
      <c r="II719" s="123"/>
      <c r="IJ719" s="123"/>
      <c r="IK719" s="123"/>
      <c r="IL719" s="123"/>
      <c r="IM719" s="123"/>
      <c r="IN719" s="123"/>
      <c r="IO719" s="123"/>
      <c r="IP719" s="123"/>
      <c r="IQ719" s="123"/>
      <c r="IR719" s="123"/>
      <c r="IS719" s="123"/>
      <c r="IT719" s="123"/>
      <c r="IU719" s="123"/>
    </row>
    <row r="720" spans="1:255" s="124" customFormat="1" ht="27.9" customHeight="1">
      <c r="A720" s="128"/>
      <c r="B720" s="785"/>
      <c r="C720" s="431" t="s">
        <v>686</v>
      </c>
      <c r="D720" s="375"/>
      <c r="E720" s="470"/>
      <c r="F720" s="123"/>
      <c r="G720" s="123"/>
      <c r="H720" s="401"/>
      <c r="I720" s="123"/>
      <c r="J720" s="123"/>
      <c r="K720" s="123"/>
      <c r="L720" s="123"/>
      <c r="M720" s="123"/>
      <c r="N720" s="123"/>
      <c r="O720" s="123"/>
      <c r="P720" s="123"/>
      <c r="Q720" s="123"/>
      <c r="R720" s="123"/>
      <c r="S720" s="123"/>
      <c r="T720" s="123"/>
      <c r="U720" s="123"/>
      <c r="V720" s="123"/>
      <c r="W720" s="123"/>
      <c r="X720" s="123"/>
      <c r="Y720" s="123"/>
      <c r="Z720" s="123"/>
      <c r="AA720" s="123"/>
      <c r="AB720" s="123"/>
      <c r="AC720" s="123"/>
      <c r="AD720" s="123"/>
      <c r="AE720" s="123"/>
      <c r="AF720" s="123"/>
      <c r="AG720" s="123"/>
      <c r="AH720" s="123"/>
      <c r="AI720" s="123"/>
      <c r="AJ720" s="123"/>
      <c r="AK720" s="123"/>
      <c r="AL720" s="123"/>
      <c r="AM720" s="123"/>
      <c r="AN720" s="123"/>
      <c r="AO720" s="123"/>
      <c r="AP720" s="123"/>
      <c r="AQ720" s="123"/>
      <c r="AR720" s="123"/>
      <c r="AS720" s="123"/>
      <c r="AT720" s="123"/>
      <c r="AU720" s="123"/>
      <c r="AV720" s="123"/>
      <c r="AW720" s="123"/>
      <c r="AX720" s="123"/>
      <c r="AY720" s="123"/>
      <c r="AZ720" s="123"/>
      <c r="BA720" s="123"/>
      <c r="BB720" s="123"/>
      <c r="BC720" s="123"/>
      <c r="BD720" s="123"/>
      <c r="BE720" s="123"/>
      <c r="BF720" s="123"/>
      <c r="BG720" s="123"/>
      <c r="BH720" s="123"/>
      <c r="BI720" s="123"/>
      <c r="BJ720" s="123"/>
      <c r="BK720" s="123"/>
      <c r="BL720" s="123"/>
      <c r="BM720" s="123"/>
      <c r="BN720" s="123"/>
      <c r="BO720" s="123"/>
      <c r="BP720" s="123"/>
      <c r="BQ720" s="123"/>
      <c r="BR720" s="123"/>
      <c r="BS720" s="123"/>
      <c r="BT720" s="123"/>
      <c r="BU720" s="123"/>
      <c r="BV720" s="123"/>
      <c r="BW720" s="123"/>
      <c r="BX720" s="123"/>
      <c r="BY720" s="123"/>
      <c r="BZ720" s="123"/>
      <c r="CA720" s="123"/>
      <c r="CB720" s="123"/>
      <c r="CC720" s="123"/>
      <c r="CD720" s="123"/>
      <c r="CE720" s="123"/>
      <c r="CF720" s="123"/>
      <c r="CG720" s="123"/>
      <c r="CH720" s="123"/>
      <c r="CI720" s="123"/>
      <c r="CJ720" s="123"/>
      <c r="CK720" s="123"/>
      <c r="CL720" s="123"/>
      <c r="CM720" s="123"/>
      <c r="CN720" s="123"/>
      <c r="CO720" s="123"/>
      <c r="CP720" s="123"/>
      <c r="CQ720" s="123"/>
      <c r="CR720" s="123"/>
      <c r="CS720" s="123"/>
      <c r="CT720" s="123"/>
      <c r="CU720" s="123"/>
      <c r="CV720" s="123"/>
      <c r="CW720" s="123"/>
      <c r="CX720" s="123"/>
      <c r="CY720" s="123"/>
      <c r="CZ720" s="123"/>
      <c r="DA720" s="123"/>
      <c r="DB720" s="123"/>
      <c r="DC720" s="123"/>
      <c r="DD720" s="123"/>
      <c r="DE720" s="123"/>
      <c r="DF720" s="123"/>
      <c r="DG720" s="123"/>
      <c r="DH720" s="123"/>
      <c r="DI720" s="123"/>
      <c r="DJ720" s="123"/>
      <c r="DK720" s="123"/>
      <c r="DL720" s="123"/>
      <c r="DM720" s="123"/>
      <c r="DN720" s="123"/>
      <c r="DO720" s="123"/>
      <c r="DP720" s="123"/>
      <c r="DQ720" s="123"/>
      <c r="DR720" s="123"/>
      <c r="DS720" s="123"/>
      <c r="DT720" s="123"/>
      <c r="DU720" s="123"/>
      <c r="DV720" s="123"/>
      <c r="DW720" s="123"/>
      <c r="DX720" s="123"/>
      <c r="DY720" s="123"/>
      <c r="DZ720" s="123"/>
      <c r="EA720" s="123"/>
      <c r="EB720" s="123"/>
      <c r="EC720" s="123"/>
      <c r="ED720" s="123"/>
      <c r="EE720" s="123"/>
      <c r="EF720" s="123"/>
      <c r="EG720" s="123"/>
      <c r="EH720" s="123"/>
      <c r="EI720" s="123"/>
      <c r="EJ720" s="123"/>
      <c r="EK720" s="123"/>
      <c r="EL720" s="123"/>
      <c r="EM720" s="123"/>
      <c r="EN720" s="123"/>
      <c r="EO720" s="123"/>
      <c r="EP720" s="123"/>
      <c r="EQ720" s="123"/>
      <c r="ER720" s="123"/>
      <c r="ES720" s="123"/>
      <c r="ET720" s="123"/>
      <c r="EU720" s="123"/>
      <c r="EV720" s="123"/>
      <c r="EW720" s="123"/>
      <c r="EX720" s="123"/>
      <c r="EY720" s="123"/>
      <c r="EZ720" s="123"/>
      <c r="FA720" s="123"/>
      <c r="FB720" s="123"/>
      <c r="FC720" s="123"/>
      <c r="FD720" s="123"/>
      <c r="FE720" s="123"/>
      <c r="FF720" s="123"/>
      <c r="FG720" s="123"/>
      <c r="FH720" s="123"/>
      <c r="FI720" s="123"/>
      <c r="FJ720" s="123"/>
      <c r="FK720" s="123"/>
      <c r="FL720" s="123"/>
      <c r="FM720" s="123"/>
      <c r="FN720" s="123"/>
      <c r="FO720" s="123"/>
      <c r="FP720" s="123"/>
      <c r="FQ720" s="123"/>
      <c r="FR720" s="123"/>
      <c r="FS720" s="123"/>
      <c r="FT720" s="123"/>
      <c r="FU720" s="123"/>
      <c r="FV720" s="123"/>
      <c r="FW720" s="123"/>
      <c r="FX720" s="123"/>
      <c r="FY720" s="123"/>
      <c r="FZ720" s="123"/>
      <c r="GA720" s="123"/>
      <c r="GB720" s="123"/>
      <c r="GC720" s="123"/>
      <c r="GD720" s="123"/>
      <c r="GE720" s="123"/>
      <c r="GF720" s="123"/>
      <c r="GG720" s="123"/>
      <c r="GH720" s="123"/>
      <c r="GI720" s="123"/>
      <c r="GJ720" s="123"/>
      <c r="GK720" s="123"/>
      <c r="GL720" s="123"/>
      <c r="GM720" s="123"/>
      <c r="GN720" s="123"/>
      <c r="GO720" s="123"/>
      <c r="GP720" s="123"/>
      <c r="GQ720" s="123"/>
      <c r="GR720" s="123"/>
      <c r="GS720" s="123"/>
      <c r="GT720" s="123"/>
      <c r="GU720" s="123"/>
      <c r="GV720" s="123"/>
      <c r="GW720" s="123"/>
      <c r="GX720" s="123"/>
      <c r="GY720" s="123"/>
      <c r="GZ720" s="123"/>
      <c r="HA720" s="123"/>
      <c r="HB720" s="123"/>
      <c r="HC720" s="123"/>
      <c r="HD720" s="123"/>
      <c r="HE720" s="123"/>
      <c r="HF720" s="123"/>
      <c r="HG720" s="123"/>
      <c r="HH720" s="123"/>
      <c r="HI720" s="123"/>
      <c r="HJ720" s="123"/>
      <c r="HK720" s="123"/>
      <c r="HL720" s="123"/>
      <c r="HM720" s="123"/>
      <c r="HN720" s="123"/>
      <c r="HO720" s="123"/>
      <c r="HP720" s="123"/>
      <c r="HQ720" s="123"/>
      <c r="HR720" s="123"/>
      <c r="HS720" s="123"/>
      <c r="HT720" s="123"/>
      <c r="HU720" s="123"/>
      <c r="HV720" s="123"/>
      <c r="HW720" s="123"/>
      <c r="HX720" s="123"/>
      <c r="HY720" s="123"/>
      <c r="HZ720" s="123"/>
      <c r="IA720" s="123"/>
      <c r="IB720" s="123"/>
      <c r="IC720" s="123"/>
      <c r="ID720" s="123"/>
      <c r="IE720" s="123"/>
      <c r="IF720" s="123"/>
      <c r="IG720" s="123"/>
      <c r="IH720" s="123"/>
      <c r="II720" s="123"/>
      <c r="IJ720" s="123"/>
      <c r="IK720" s="123"/>
      <c r="IL720" s="123"/>
      <c r="IM720" s="123"/>
      <c r="IN720" s="123"/>
      <c r="IO720" s="123"/>
      <c r="IP720" s="123"/>
      <c r="IQ720" s="123"/>
      <c r="IR720" s="123"/>
      <c r="IS720" s="123"/>
      <c r="IT720" s="123"/>
      <c r="IU720" s="123"/>
    </row>
    <row r="721" spans="1:255" s="124" customFormat="1" ht="27.9" customHeight="1">
      <c r="A721" s="122"/>
      <c r="B721" s="785"/>
      <c r="C721" s="431" t="s">
        <v>685</v>
      </c>
      <c r="D721" s="375"/>
      <c r="E721" s="470"/>
      <c r="F721" s="123"/>
      <c r="G721" s="123"/>
      <c r="H721" s="401"/>
      <c r="I721" s="123"/>
      <c r="J721" s="123"/>
      <c r="K721" s="123"/>
      <c r="L721" s="123"/>
      <c r="M721" s="123"/>
      <c r="N721" s="123"/>
      <c r="O721" s="123"/>
      <c r="P721" s="123"/>
      <c r="Q721" s="123"/>
      <c r="R721" s="123"/>
      <c r="S721" s="123"/>
      <c r="T721" s="123"/>
      <c r="U721" s="123"/>
      <c r="V721" s="123"/>
      <c r="W721" s="123"/>
      <c r="X721" s="123"/>
      <c r="Y721" s="123"/>
      <c r="Z721" s="123"/>
      <c r="AA721" s="123"/>
      <c r="AB721" s="123"/>
      <c r="AC721" s="123"/>
      <c r="AD721" s="123"/>
      <c r="AE721" s="123"/>
      <c r="AF721" s="123"/>
      <c r="AG721" s="123"/>
      <c r="AH721" s="123"/>
      <c r="AI721" s="123"/>
      <c r="AJ721" s="123"/>
      <c r="AK721" s="123"/>
      <c r="AL721" s="123"/>
      <c r="AM721" s="123"/>
      <c r="AN721" s="123"/>
      <c r="AO721" s="123"/>
      <c r="AP721" s="123"/>
      <c r="AQ721" s="123"/>
      <c r="AR721" s="123"/>
      <c r="AS721" s="123"/>
      <c r="AT721" s="123"/>
      <c r="AU721" s="123"/>
      <c r="AV721" s="123"/>
      <c r="AW721" s="123"/>
      <c r="AX721" s="123"/>
      <c r="AY721" s="123"/>
      <c r="AZ721" s="123"/>
      <c r="BA721" s="123"/>
      <c r="BB721" s="123"/>
      <c r="BC721" s="123"/>
      <c r="BD721" s="123"/>
      <c r="BE721" s="123"/>
      <c r="BF721" s="123"/>
      <c r="BG721" s="123"/>
      <c r="BH721" s="123"/>
      <c r="BI721" s="123"/>
      <c r="BJ721" s="123"/>
      <c r="BK721" s="123"/>
      <c r="BL721" s="123"/>
      <c r="BM721" s="123"/>
      <c r="BN721" s="123"/>
      <c r="BO721" s="123"/>
      <c r="BP721" s="123"/>
      <c r="BQ721" s="123"/>
      <c r="BR721" s="123"/>
      <c r="BS721" s="123"/>
      <c r="BT721" s="123"/>
      <c r="BU721" s="123"/>
      <c r="BV721" s="123"/>
      <c r="BW721" s="123"/>
      <c r="BX721" s="123"/>
      <c r="BY721" s="123"/>
      <c r="BZ721" s="123"/>
      <c r="CA721" s="123"/>
      <c r="CB721" s="123"/>
      <c r="CC721" s="123"/>
      <c r="CD721" s="123"/>
      <c r="CE721" s="123"/>
      <c r="CF721" s="123"/>
      <c r="CG721" s="123"/>
      <c r="CH721" s="123"/>
      <c r="CI721" s="123"/>
      <c r="CJ721" s="123"/>
      <c r="CK721" s="123"/>
      <c r="CL721" s="123"/>
      <c r="CM721" s="123"/>
      <c r="CN721" s="123"/>
      <c r="CO721" s="123"/>
      <c r="CP721" s="123"/>
      <c r="CQ721" s="123"/>
      <c r="CR721" s="123"/>
      <c r="CS721" s="123"/>
      <c r="CT721" s="123"/>
      <c r="CU721" s="123"/>
      <c r="CV721" s="123"/>
      <c r="CW721" s="123"/>
      <c r="CX721" s="123"/>
      <c r="CY721" s="123"/>
      <c r="CZ721" s="123"/>
      <c r="DA721" s="123"/>
      <c r="DB721" s="123"/>
      <c r="DC721" s="123"/>
      <c r="DD721" s="123"/>
      <c r="DE721" s="123"/>
      <c r="DF721" s="123"/>
      <c r="DG721" s="123"/>
      <c r="DH721" s="123"/>
      <c r="DI721" s="123"/>
      <c r="DJ721" s="123"/>
      <c r="DK721" s="123"/>
      <c r="DL721" s="123"/>
      <c r="DM721" s="123"/>
      <c r="DN721" s="123"/>
      <c r="DO721" s="123"/>
      <c r="DP721" s="123"/>
      <c r="DQ721" s="123"/>
      <c r="DR721" s="123"/>
      <c r="DS721" s="123"/>
      <c r="DT721" s="123"/>
      <c r="DU721" s="123"/>
      <c r="DV721" s="123"/>
      <c r="DW721" s="123"/>
      <c r="DX721" s="123"/>
      <c r="DY721" s="123"/>
      <c r="DZ721" s="123"/>
      <c r="EA721" s="123"/>
      <c r="EB721" s="123"/>
      <c r="EC721" s="123"/>
      <c r="ED721" s="123"/>
      <c r="EE721" s="123"/>
      <c r="EF721" s="123"/>
      <c r="EG721" s="123"/>
      <c r="EH721" s="123"/>
      <c r="EI721" s="123"/>
      <c r="EJ721" s="123"/>
      <c r="EK721" s="123"/>
      <c r="EL721" s="123"/>
      <c r="EM721" s="123"/>
      <c r="EN721" s="123"/>
      <c r="EO721" s="123"/>
      <c r="EP721" s="123"/>
      <c r="EQ721" s="123"/>
      <c r="ER721" s="123"/>
      <c r="ES721" s="123"/>
      <c r="ET721" s="123"/>
      <c r="EU721" s="123"/>
      <c r="EV721" s="123"/>
      <c r="EW721" s="123"/>
      <c r="EX721" s="123"/>
      <c r="EY721" s="123"/>
      <c r="EZ721" s="123"/>
      <c r="FA721" s="123"/>
      <c r="FB721" s="123"/>
      <c r="FC721" s="123"/>
      <c r="FD721" s="123"/>
      <c r="FE721" s="123"/>
      <c r="FF721" s="123"/>
      <c r="FG721" s="123"/>
      <c r="FH721" s="123"/>
      <c r="FI721" s="123"/>
      <c r="FJ721" s="123"/>
      <c r="FK721" s="123"/>
      <c r="FL721" s="123"/>
      <c r="FM721" s="123"/>
      <c r="FN721" s="123"/>
      <c r="FO721" s="123"/>
      <c r="FP721" s="123"/>
      <c r="FQ721" s="123"/>
      <c r="FR721" s="123"/>
      <c r="FS721" s="123"/>
      <c r="FT721" s="123"/>
      <c r="FU721" s="123"/>
      <c r="FV721" s="123"/>
      <c r="FW721" s="123"/>
      <c r="FX721" s="123"/>
      <c r="FY721" s="123"/>
      <c r="FZ721" s="123"/>
      <c r="GA721" s="123"/>
      <c r="GB721" s="123"/>
      <c r="GC721" s="123"/>
      <c r="GD721" s="123"/>
      <c r="GE721" s="123"/>
      <c r="GF721" s="123"/>
      <c r="GG721" s="123"/>
      <c r="GH721" s="123"/>
      <c r="GI721" s="123"/>
      <c r="GJ721" s="123"/>
      <c r="GK721" s="123"/>
      <c r="GL721" s="123"/>
      <c r="GM721" s="123"/>
      <c r="GN721" s="123"/>
      <c r="GO721" s="123"/>
      <c r="GP721" s="123"/>
      <c r="GQ721" s="123"/>
      <c r="GR721" s="123"/>
      <c r="GS721" s="123"/>
      <c r="GT721" s="123"/>
      <c r="GU721" s="123"/>
      <c r="GV721" s="123"/>
      <c r="GW721" s="123"/>
      <c r="GX721" s="123"/>
      <c r="GY721" s="123"/>
      <c r="GZ721" s="123"/>
      <c r="HA721" s="123"/>
      <c r="HB721" s="123"/>
      <c r="HC721" s="123"/>
      <c r="HD721" s="123"/>
      <c r="HE721" s="123"/>
      <c r="HF721" s="123"/>
      <c r="HG721" s="123"/>
      <c r="HH721" s="123"/>
      <c r="HI721" s="123"/>
      <c r="HJ721" s="123"/>
      <c r="HK721" s="123"/>
      <c r="HL721" s="123"/>
      <c r="HM721" s="123"/>
      <c r="HN721" s="123"/>
      <c r="HO721" s="123"/>
      <c r="HP721" s="123"/>
      <c r="HQ721" s="123"/>
      <c r="HR721" s="123"/>
      <c r="HS721" s="123"/>
      <c r="HT721" s="123"/>
      <c r="HU721" s="123"/>
      <c r="HV721" s="123"/>
      <c r="HW721" s="123"/>
      <c r="HX721" s="123"/>
      <c r="HY721" s="123"/>
      <c r="HZ721" s="123"/>
      <c r="IA721" s="123"/>
      <c r="IB721" s="123"/>
      <c r="IC721" s="123"/>
      <c r="ID721" s="123"/>
      <c r="IE721" s="123"/>
      <c r="IF721" s="123"/>
      <c r="IG721" s="123"/>
      <c r="IH721" s="123"/>
      <c r="II721" s="123"/>
      <c r="IJ721" s="123"/>
      <c r="IK721" s="123"/>
      <c r="IL721" s="123"/>
      <c r="IM721" s="123"/>
      <c r="IN721" s="123"/>
      <c r="IO721" s="123"/>
      <c r="IP721" s="123"/>
      <c r="IQ721" s="123"/>
      <c r="IR721" s="123"/>
      <c r="IS721" s="123"/>
      <c r="IT721" s="123"/>
      <c r="IU721" s="123"/>
    </row>
    <row r="722" spans="1:255" s="124" customFormat="1" ht="27.9" customHeight="1">
      <c r="A722" s="122"/>
      <c r="B722" s="785"/>
      <c r="C722" s="431" t="s">
        <v>687</v>
      </c>
      <c r="D722" s="375"/>
      <c r="E722" s="470"/>
      <c r="F722" s="123"/>
      <c r="G722" s="123"/>
      <c r="H722" s="401"/>
      <c r="I722" s="123"/>
      <c r="J722" s="123"/>
      <c r="K722" s="123"/>
      <c r="L722" s="123"/>
      <c r="M722" s="123"/>
      <c r="N722" s="123"/>
      <c r="O722" s="123"/>
      <c r="P722" s="123"/>
      <c r="Q722" s="123"/>
      <c r="R722" s="123"/>
      <c r="S722" s="123"/>
      <c r="T722" s="123"/>
      <c r="U722" s="123"/>
      <c r="V722" s="123"/>
      <c r="W722" s="123"/>
      <c r="X722" s="123"/>
      <c r="Y722" s="123"/>
      <c r="Z722" s="123"/>
      <c r="AA722" s="123"/>
      <c r="AB722" s="123"/>
      <c r="AC722" s="123"/>
      <c r="AD722" s="123"/>
      <c r="AE722" s="123"/>
      <c r="AF722" s="123"/>
      <c r="AG722" s="123"/>
      <c r="AH722" s="123"/>
      <c r="AI722" s="123"/>
      <c r="AJ722" s="123"/>
      <c r="AK722" s="123"/>
      <c r="AL722" s="123"/>
      <c r="AM722" s="123"/>
      <c r="AN722" s="123"/>
      <c r="AO722" s="123"/>
      <c r="AP722" s="123"/>
      <c r="AQ722" s="123"/>
      <c r="AR722" s="123"/>
      <c r="AS722" s="123"/>
      <c r="AT722" s="123"/>
      <c r="AU722" s="123"/>
      <c r="AV722" s="123"/>
      <c r="AW722" s="123"/>
      <c r="AX722" s="123"/>
      <c r="AY722" s="123"/>
      <c r="AZ722" s="123"/>
      <c r="BA722" s="123"/>
      <c r="BB722" s="123"/>
      <c r="BC722" s="123"/>
      <c r="BD722" s="123"/>
      <c r="BE722" s="123"/>
      <c r="BF722" s="123"/>
      <c r="BG722" s="123"/>
      <c r="BH722" s="123"/>
      <c r="BI722" s="123"/>
      <c r="BJ722" s="123"/>
      <c r="BK722" s="123"/>
      <c r="BL722" s="123"/>
      <c r="BM722" s="123"/>
      <c r="BN722" s="123"/>
      <c r="BO722" s="123"/>
      <c r="BP722" s="123"/>
      <c r="BQ722" s="123"/>
      <c r="BR722" s="123"/>
      <c r="BS722" s="123"/>
      <c r="BT722" s="123"/>
      <c r="BU722" s="123"/>
      <c r="BV722" s="123"/>
      <c r="BW722" s="123"/>
      <c r="BX722" s="123"/>
      <c r="BY722" s="123"/>
      <c r="BZ722" s="123"/>
      <c r="CA722" s="123"/>
      <c r="CB722" s="123"/>
      <c r="CC722" s="123"/>
      <c r="CD722" s="123"/>
      <c r="CE722" s="123"/>
      <c r="CF722" s="123"/>
      <c r="CG722" s="123"/>
      <c r="CH722" s="123"/>
      <c r="CI722" s="123"/>
      <c r="CJ722" s="123"/>
      <c r="CK722" s="123"/>
      <c r="CL722" s="123"/>
      <c r="CM722" s="123"/>
      <c r="CN722" s="123"/>
      <c r="CO722" s="123"/>
      <c r="CP722" s="123"/>
      <c r="CQ722" s="123"/>
      <c r="CR722" s="123"/>
      <c r="CS722" s="123"/>
      <c r="CT722" s="123"/>
      <c r="CU722" s="123"/>
      <c r="CV722" s="123"/>
      <c r="CW722" s="123"/>
      <c r="CX722" s="123"/>
      <c r="CY722" s="123"/>
      <c r="CZ722" s="123"/>
      <c r="DA722" s="123"/>
      <c r="DB722" s="123"/>
      <c r="DC722" s="123"/>
      <c r="DD722" s="123"/>
      <c r="DE722" s="123"/>
      <c r="DF722" s="123"/>
      <c r="DG722" s="123"/>
      <c r="DH722" s="123"/>
      <c r="DI722" s="123"/>
      <c r="DJ722" s="123"/>
      <c r="DK722" s="123"/>
      <c r="DL722" s="123"/>
      <c r="DM722" s="123"/>
      <c r="DN722" s="123"/>
      <c r="DO722" s="123"/>
      <c r="DP722" s="123"/>
      <c r="DQ722" s="123"/>
      <c r="DR722" s="123"/>
      <c r="DS722" s="123"/>
      <c r="DT722" s="123"/>
      <c r="DU722" s="123"/>
      <c r="DV722" s="123"/>
      <c r="DW722" s="123"/>
      <c r="DX722" s="123"/>
      <c r="DY722" s="123"/>
      <c r="DZ722" s="123"/>
      <c r="EA722" s="123"/>
      <c r="EB722" s="123"/>
      <c r="EC722" s="123"/>
      <c r="ED722" s="123"/>
      <c r="EE722" s="123"/>
      <c r="EF722" s="123"/>
      <c r="EG722" s="123"/>
      <c r="EH722" s="123"/>
      <c r="EI722" s="123"/>
      <c r="EJ722" s="123"/>
      <c r="EK722" s="123"/>
      <c r="EL722" s="123"/>
      <c r="EM722" s="123"/>
      <c r="EN722" s="123"/>
      <c r="EO722" s="123"/>
      <c r="EP722" s="123"/>
      <c r="EQ722" s="123"/>
      <c r="ER722" s="123"/>
      <c r="ES722" s="123"/>
      <c r="ET722" s="123"/>
      <c r="EU722" s="123"/>
      <c r="EV722" s="123"/>
      <c r="EW722" s="123"/>
      <c r="EX722" s="123"/>
      <c r="EY722" s="123"/>
      <c r="EZ722" s="123"/>
      <c r="FA722" s="123"/>
      <c r="FB722" s="123"/>
      <c r="FC722" s="123"/>
      <c r="FD722" s="123"/>
      <c r="FE722" s="123"/>
      <c r="FF722" s="123"/>
      <c r="FG722" s="123"/>
      <c r="FH722" s="123"/>
      <c r="FI722" s="123"/>
      <c r="FJ722" s="123"/>
      <c r="FK722" s="123"/>
      <c r="FL722" s="123"/>
      <c r="FM722" s="123"/>
      <c r="FN722" s="123"/>
      <c r="FO722" s="123"/>
      <c r="FP722" s="123"/>
      <c r="FQ722" s="123"/>
      <c r="FR722" s="123"/>
      <c r="FS722" s="123"/>
      <c r="FT722" s="123"/>
      <c r="FU722" s="123"/>
      <c r="FV722" s="123"/>
      <c r="FW722" s="123"/>
      <c r="FX722" s="123"/>
      <c r="FY722" s="123"/>
      <c r="FZ722" s="123"/>
      <c r="GA722" s="123"/>
      <c r="GB722" s="123"/>
      <c r="GC722" s="123"/>
      <c r="GD722" s="123"/>
      <c r="GE722" s="123"/>
      <c r="GF722" s="123"/>
      <c r="GG722" s="123"/>
      <c r="GH722" s="123"/>
      <c r="GI722" s="123"/>
      <c r="GJ722" s="123"/>
      <c r="GK722" s="123"/>
      <c r="GL722" s="123"/>
      <c r="GM722" s="123"/>
      <c r="GN722" s="123"/>
      <c r="GO722" s="123"/>
      <c r="GP722" s="123"/>
      <c r="GQ722" s="123"/>
      <c r="GR722" s="123"/>
      <c r="GS722" s="123"/>
      <c r="GT722" s="123"/>
      <c r="GU722" s="123"/>
      <c r="GV722" s="123"/>
      <c r="GW722" s="123"/>
      <c r="GX722" s="123"/>
      <c r="GY722" s="123"/>
      <c r="GZ722" s="123"/>
      <c r="HA722" s="123"/>
      <c r="HB722" s="123"/>
      <c r="HC722" s="123"/>
      <c r="HD722" s="123"/>
      <c r="HE722" s="123"/>
      <c r="HF722" s="123"/>
      <c r="HG722" s="123"/>
      <c r="HH722" s="123"/>
      <c r="HI722" s="123"/>
      <c r="HJ722" s="123"/>
      <c r="HK722" s="123"/>
      <c r="HL722" s="123"/>
      <c r="HM722" s="123"/>
      <c r="HN722" s="123"/>
      <c r="HO722" s="123"/>
      <c r="HP722" s="123"/>
      <c r="HQ722" s="123"/>
      <c r="HR722" s="123"/>
      <c r="HS722" s="123"/>
      <c r="HT722" s="123"/>
      <c r="HU722" s="123"/>
      <c r="HV722" s="123"/>
      <c r="HW722" s="123"/>
      <c r="HX722" s="123"/>
      <c r="HY722" s="123"/>
      <c r="HZ722" s="123"/>
      <c r="IA722" s="123"/>
      <c r="IB722" s="123"/>
      <c r="IC722" s="123"/>
      <c r="ID722" s="123"/>
      <c r="IE722" s="123"/>
      <c r="IF722" s="123"/>
      <c r="IG722" s="123"/>
      <c r="IH722" s="123"/>
      <c r="II722" s="123"/>
      <c r="IJ722" s="123"/>
      <c r="IK722" s="123"/>
      <c r="IL722" s="123"/>
      <c r="IM722" s="123"/>
      <c r="IN722" s="123"/>
      <c r="IO722" s="123"/>
      <c r="IP722" s="123"/>
      <c r="IQ722" s="123"/>
      <c r="IR722" s="123"/>
      <c r="IS722" s="123"/>
      <c r="IT722" s="123"/>
      <c r="IU722" s="123"/>
    </row>
    <row r="723" spans="1:255" s="124" customFormat="1" ht="27.9" customHeight="1" thickBot="1">
      <c r="A723" s="122"/>
      <c r="B723" s="785"/>
      <c r="C723" s="432" t="s">
        <v>688</v>
      </c>
      <c r="D723" s="375"/>
      <c r="E723" s="472"/>
      <c r="F723" s="123"/>
      <c r="G723" s="123"/>
      <c r="H723" s="401"/>
      <c r="I723" s="123"/>
      <c r="J723" s="123"/>
      <c r="K723" s="123"/>
      <c r="L723" s="123"/>
      <c r="M723" s="123"/>
      <c r="N723" s="123"/>
      <c r="O723" s="123"/>
      <c r="P723" s="123"/>
      <c r="Q723" s="123"/>
      <c r="R723" s="123"/>
      <c r="S723" s="123"/>
      <c r="T723" s="123"/>
      <c r="U723" s="123"/>
      <c r="V723" s="123"/>
      <c r="W723" s="123"/>
      <c r="X723" s="123"/>
      <c r="Y723" s="123"/>
      <c r="Z723" s="123"/>
      <c r="AA723" s="123"/>
      <c r="AB723" s="123"/>
      <c r="AC723" s="123"/>
      <c r="AD723" s="123"/>
      <c r="AE723" s="123"/>
      <c r="AF723" s="123"/>
      <c r="AG723" s="123"/>
      <c r="AH723" s="123"/>
      <c r="AI723" s="123"/>
      <c r="AJ723" s="123"/>
      <c r="AK723" s="123"/>
      <c r="AL723" s="123"/>
      <c r="AM723" s="123"/>
      <c r="AN723" s="123"/>
      <c r="AO723" s="123"/>
      <c r="AP723" s="123"/>
      <c r="AQ723" s="123"/>
      <c r="AR723" s="123"/>
      <c r="AS723" s="123"/>
      <c r="AT723" s="123"/>
      <c r="AU723" s="123"/>
      <c r="AV723" s="123"/>
      <c r="AW723" s="123"/>
      <c r="AX723" s="123"/>
      <c r="AY723" s="123"/>
      <c r="AZ723" s="123"/>
      <c r="BA723" s="123"/>
      <c r="BB723" s="123"/>
      <c r="BC723" s="123"/>
      <c r="BD723" s="123"/>
      <c r="BE723" s="123"/>
      <c r="BF723" s="123"/>
      <c r="BG723" s="123"/>
      <c r="BH723" s="123"/>
      <c r="BI723" s="123"/>
      <c r="BJ723" s="123"/>
      <c r="BK723" s="123"/>
      <c r="BL723" s="123"/>
      <c r="BM723" s="123"/>
      <c r="BN723" s="123"/>
      <c r="BO723" s="123"/>
      <c r="BP723" s="123"/>
      <c r="BQ723" s="123"/>
      <c r="BR723" s="123"/>
      <c r="BS723" s="123"/>
      <c r="BT723" s="123"/>
      <c r="BU723" s="123"/>
      <c r="BV723" s="123"/>
      <c r="BW723" s="123"/>
      <c r="BX723" s="123"/>
      <c r="BY723" s="123"/>
      <c r="BZ723" s="123"/>
      <c r="CA723" s="123"/>
      <c r="CB723" s="123"/>
      <c r="CC723" s="123"/>
      <c r="CD723" s="123"/>
      <c r="CE723" s="123"/>
      <c r="CF723" s="123"/>
      <c r="CG723" s="123"/>
      <c r="CH723" s="123"/>
      <c r="CI723" s="123"/>
      <c r="CJ723" s="123"/>
      <c r="CK723" s="123"/>
      <c r="CL723" s="123"/>
      <c r="CM723" s="123"/>
      <c r="CN723" s="123"/>
      <c r="CO723" s="123"/>
      <c r="CP723" s="123"/>
      <c r="CQ723" s="123"/>
      <c r="CR723" s="123"/>
      <c r="CS723" s="123"/>
      <c r="CT723" s="123"/>
      <c r="CU723" s="123"/>
      <c r="CV723" s="123"/>
      <c r="CW723" s="123"/>
      <c r="CX723" s="123"/>
      <c r="CY723" s="123"/>
      <c r="CZ723" s="123"/>
      <c r="DA723" s="123"/>
      <c r="DB723" s="123"/>
      <c r="DC723" s="123"/>
      <c r="DD723" s="123"/>
      <c r="DE723" s="123"/>
      <c r="DF723" s="123"/>
      <c r="DG723" s="123"/>
      <c r="DH723" s="123"/>
      <c r="DI723" s="123"/>
      <c r="DJ723" s="123"/>
      <c r="DK723" s="123"/>
      <c r="DL723" s="123"/>
      <c r="DM723" s="123"/>
      <c r="DN723" s="123"/>
      <c r="DO723" s="123"/>
      <c r="DP723" s="123"/>
      <c r="DQ723" s="123"/>
      <c r="DR723" s="123"/>
      <c r="DS723" s="123"/>
      <c r="DT723" s="123"/>
      <c r="DU723" s="123"/>
      <c r="DV723" s="123"/>
      <c r="DW723" s="123"/>
      <c r="DX723" s="123"/>
      <c r="DY723" s="123"/>
      <c r="DZ723" s="123"/>
      <c r="EA723" s="123"/>
      <c r="EB723" s="123"/>
      <c r="EC723" s="123"/>
      <c r="ED723" s="123"/>
      <c r="EE723" s="123"/>
      <c r="EF723" s="123"/>
      <c r="EG723" s="123"/>
      <c r="EH723" s="123"/>
      <c r="EI723" s="123"/>
      <c r="EJ723" s="123"/>
      <c r="EK723" s="123"/>
      <c r="EL723" s="123"/>
      <c r="EM723" s="123"/>
      <c r="EN723" s="123"/>
      <c r="EO723" s="123"/>
      <c r="EP723" s="123"/>
      <c r="EQ723" s="123"/>
      <c r="ER723" s="123"/>
      <c r="ES723" s="123"/>
      <c r="ET723" s="123"/>
      <c r="EU723" s="123"/>
      <c r="EV723" s="123"/>
      <c r="EW723" s="123"/>
      <c r="EX723" s="123"/>
      <c r="EY723" s="123"/>
      <c r="EZ723" s="123"/>
      <c r="FA723" s="123"/>
      <c r="FB723" s="123"/>
      <c r="FC723" s="123"/>
      <c r="FD723" s="123"/>
      <c r="FE723" s="123"/>
      <c r="FF723" s="123"/>
      <c r="FG723" s="123"/>
      <c r="FH723" s="123"/>
      <c r="FI723" s="123"/>
      <c r="FJ723" s="123"/>
      <c r="FK723" s="123"/>
      <c r="FL723" s="123"/>
      <c r="FM723" s="123"/>
      <c r="FN723" s="123"/>
      <c r="FO723" s="123"/>
      <c r="FP723" s="123"/>
      <c r="FQ723" s="123"/>
      <c r="FR723" s="123"/>
      <c r="FS723" s="123"/>
      <c r="FT723" s="123"/>
      <c r="FU723" s="123"/>
      <c r="FV723" s="123"/>
      <c r="FW723" s="123"/>
      <c r="FX723" s="123"/>
      <c r="FY723" s="123"/>
      <c r="FZ723" s="123"/>
      <c r="GA723" s="123"/>
      <c r="GB723" s="123"/>
      <c r="GC723" s="123"/>
      <c r="GD723" s="123"/>
      <c r="GE723" s="123"/>
      <c r="GF723" s="123"/>
      <c r="GG723" s="123"/>
      <c r="GH723" s="123"/>
      <c r="GI723" s="123"/>
      <c r="GJ723" s="123"/>
      <c r="GK723" s="123"/>
      <c r="GL723" s="123"/>
      <c r="GM723" s="123"/>
      <c r="GN723" s="123"/>
      <c r="GO723" s="123"/>
      <c r="GP723" s="123"/>
      <c r="GQ723" s="123"/>
      <c r="GR723" s="123"/>
      <c r="GS723" s="123"/>
      <c r="GT723" s="123"/>
      <c r="GU723" s="123"/>
      <c r="GV723" s="123"/>
      <c r="GW723" s="123"/>
      <c r="GX723" s="123"/>
      <c r="GY723" s="123"/>
      <c r="GZ723" s="123"/>
      <c r="HA723" s="123"/>
      <c r="HB723" s="123"/>
      <c r="HC723" s="123"/>
      <c r="HD723" s="123"/>
      <c r="HE723" s="123"/>
      <c r="HF723" s="123"/>
      <c r="HG723" s="123"/>
      <c r="HH723" s="123"/>
      <c r="HI723" s="123"/>
      <c r="HJ723" s="123"/>
      <c r="HK723" s="123"/>
      <c r="HL723" s="123"/>
      <c r="HM723" s="123"/>
      <c r="HN723" s="123"/>
      <c r="HO723" s="123"/>
      <c r="HP723" s="123"/>
      <c r="HQ723" s="123"/>
      <c r="HR723" s="123"/>
      <c r="HS723" s="123"/>
      <c r="HT723" s="123"/>
      <c r="HU723" s="123"/>
      <c r="HV723" s="123"/>
      <c r="HW723" s="123"/>
      <c r="HX723" s="123"/>
      <c r="HY723" s="123"/>
      <c r="HZ723" s="123"/>
      <c r="IA723" s="123"/>
      <c r="IB723" s="123"/>
      <c r="IC723" s="123"/>
      <c r="ID723" s="123"/>
      <c r="IE723" s="123"/>
      <c r="IF723" s="123"/>
      <c r="IG723" s="123"/>
      <c r="IH723" s="123"/>
      <c r="II723" s="123"/>
      <c r="IJ723" s="123"/>
      <c r="IK723" s="123"/>
      <c r="IL723" s="123"/>
      <c r="IM723" s="123"/>
      <c r="IN723" s="123"/>
      <c r="IO723" s="123"/>
      <c r="IP723" s="123"/>
      <c r="IQ723" s="123"/>
      <c r="IR723" s="123"/>
      <c r="IS723" s="123"/>
      <c r="IT723" s="123"/>
      <c r="IU723" s="123"/>
    </row>
    <row r="724" spans="1:255" s="124" customFormat="1" ht="27.9" customHeight="1">
      <c r="A724" s="122"/>
      <c r="B724" s="785"/>
      <c r="C724" s="473" t="s">
        <v>334</v>
      </c>
      <c r="D724" s="374"/>
      <c r="E724" s="484">
        <f>SUM(E718:E723)</f>
        <v>0</v>
      </c>
      <c r="F724" s="123"/>
      <c r="G724" s="123"/>
      <c r="H724" s="401"/>
      <c r="I724" s="425">
        <f>SUM($E718:$E723)</f>
        <v>0</v>
      </c>
      <c r="J724" s="123"/>
      <c r="K724" s="123"/>
      <c r="L724" s="123"/>
      <c r="M724" s="123"/>
      <c r="N724" s="123"/>
      <c r="O724" s="123"/>
      <c r="P724" s="123"/>
      <c r="Q724" s="123"/>
      <c r="R724" s="123"/>
      <c r="S724" s="123"/>
      <c r="T724" s="123"/>
      <c r="U724" s="123"/>
      <c r="V724" s="123"/>
      <c r="W724" s="123"/>
      <c r="X724" s="123"/>
      <c r="Y724" s="123"/>
      <c r="Z724" s="123"/>
      <c r="AA724" s="123"/>
      <c r="AB724" s="123"/>
      <c r="AC724" s="123"/>
      <c r="AD724" s="123"/>
      <c r="AE724" s="123"/>
      <c r="AF724" s="123"/>
      <c r="AG724" s="123"/>
      <c r="AH724" s="123"/>
      <c r="AI724" s="123"/>
      <c r="AJ724" s="123"/>
      <c r="AK724" s="123"/>
      <c r="AL724" s="123"/>
      <c r="AM724" s="123"/>
      <c r="AN724" s="123"/>
      <c r="AO724" s="123"/>
      <c r="AP724" s="123"/>
      <c r="AQ724" s="123"/>
      <c r="AR724" s="123"/>
      <c r="AS724" s="123"/>
      <c r="AT724" s="123"/>
      <c r="AU724" s="123"/>
      <c r="AV724" s="123"/>
      <c r="AW724" s="123"/>
      <c r="AX724" s="123"/>
      <c r="AY724" s="123"/>
      <c r="AZ724" s="123"/>
      <c r="BA724" s="123"/>
      <c r="BB724" s="123"/>
      <c r="BC724" s="123"/>
      <c r="BD724" s="123"/>
      <c r="BE724" s="123"/>
      <c r="BF724" s="123"/>
      <c r="BG724" s="123"/>
      <c r="BH724" s="123"/>
      <c r="BI724" s="123"/>
      <c r="BJ724" s="123"/>
      <c r="BK724" s="123"/>
      <c r="BL724" s="123"/>
      <c r="BM724" s="123"/>
      <c r="BN724" s="123"/>
      <c r="BO724" s="123"/>
      <c r="BP724" s="123"/>
      <c r="BQ724" s="123"/>
      <c r="BR724" s="123"/>
      <c r="BS724" s="123"/>
      <c r="BT724" s="123"/>
      <c r="BU724" s="123"/>
      <c r="BV724" s="123"/>
      <c r="BW724" s="123"/>
      <c r="BX724" s="123"/>
      <c r="BY724" s="123"/>
      <c r="BZ724" s="123"/>
      <c r="CA724" s="123"/>
      <c r="CB724" s="123"/>
      <c r="CC724" s="123"/>
      <c r="CD724" s="123"/>
      <c r="CE724" s="123"/>
      <c r="CF724" s="123"/>
      <c r="CG724" s="123"/>
      <c r="CH724" s="123"/>
      <c r="CI724" s="123"/>
      <c r="CJ724" s="123"/>
      <c r="CK724" s="123"/>
      <c r="CL724" s="123"/>
      <c r="CM724" s="123"/>
      <c r="CN724" s="123"/>
      <c r="CO724" s="123"/>
      <c r="CP724" s="123"/>
      <c r="CQ724" s="123"/>
      <c r="CR724" s="123"/>
      <c r="CS724" s="123"/>
      <c r="CT724" s="123"/>
      <c r="CU724" s="123"/>
      <c r="CV724" s="123"/>
      <c r="CW724" s="123"/>
      <c r="CX724" s="123"/>
      <c r="CY724" s="123"/>
      <c r="CZ724" s="123"/>
      <c r="DA724" s="123"/>
      <c r="DB724" s="123"/>
      <c r="DC724" s="123"/>
      <c r="DD724" s="123"/>
      <c r="DE724" s="123"/>
      <c r="DF724" s="123"/>
      <c r="DG724" s="123"/>
      <c r="DH724" s="123"/>
      <c r="DI724" s="123"/>
      <c r="DJ724" s="123"/>
      <c r="DK724" s="123"/>
      <c r="DL724" s="123"/>
      <c r="DM724" s="123"/>
      <c r="DN724" s="123"/>
      <c r="DO724" s="123"/>
      <c r="DP724" s="123"/>
      <c r="DQ724" s="123"/>
      <c r="DR724" s="123"/>
      <c r="DS724" s="123"/>
      <c r="DT724" s="123"/>
      <c r="DU724" s="123"/>
      <c r="DV724" s="123"/>
      <c r="DW724" s="123"/>
      <c r="DX724" s="123"/>
      <c r="DY724" s="123"/>
      <c r="DZ724" s="123"/>
      <c r="EA724" s="123"/>
      <c r="EB724" s="123"/>
      <c r="EC724" s="123"/>
      <c r="ED724" s="123"/>
      <c r="EE724" s="123"/>
      <c r="EF724" s="123"/>
      <c r="EG724" s="123"/>
      <c r="EH724" s="123"/>
      <c r="EI724" s="123"/>
      <c r="EJ724" s="123"/>
      <c r="EK724" s="123"/>
      <c r="EL724" s="123"/>
      <c r="EM724" s="123"/>
      <c r="EN724" s="123"/>
      <c r="EO724" s="123"/>
      <c r="EP724" s="123"/>
      <c r="EQ724" s="123"/>
      <c r="ER724" s="123"/>
      <c r="ES724" s="123"/>
      <c r="ET724" s="123"/>
      <c r="EU724" s="123"/>
      <c r="EV724" s="123"/>
      <c r="EW724" s="123"/>
      <c r="EX724" s="123"/>
      <c r="EY724" s="123"/>
      <c r="EZ724" s="123"/>
      <c r="FA724" s="123"/>
      <c r="FB724" s="123"/>
      <c r="FC724" s="123"/>
      <c r="FD724" s="123"/>
      <c r="FE724" s="123"/>
      <c r="FF724" s="123"/>
      <c r="FG724" s="123"/>
      <c r="FH724" s="123"/>
      <c r="FI724" s="123"/>
      <c r="FJ724" s="123"/>
      <c r="FK724" s="123"/>
      <c r="FL724" s="123"/>
      <c r="FM724" s="123"/>
      <c r="FN724" s="123"/>
      <c r="FO724" s="123"/>
      <c r="FP724" s="123"/>
      <c r="FQ724" s="123"/>
      <c r="FR724" s="123"/>
      <c r="FS724" s="123"/>
      <c r="FT724" s="123"/>
      <c r="FU724" s="123"/>
      <c r="FV724" s="123"/>
      <c r="FW724" s="123"/>
      <c r="FX724" s="123"/>
      <c r="FY724" s="123"/>
      <c r="FZ724" s="123"/>
      <c r="GA724" s="123"/>
      <c r="GB724" s="123"/>
      <c r="GC724" s="123"/>
      <c r="GD724" s="123"/>
      <c r="GE724" s="123"/>
      <c r="GF724" s="123"/>
      <c r="GG724" s="123"/>
      <c r="GH724" s="123"/>
      <c r="GI724" s="123"/>
      <c r="GJ724" s="123"/>
      <c r="GK724" s="123"/>
      <c r="GL724" s="123"/>
      <c r="GM724" s="123"/>
      <c r="GN724" s="123"/>
      <c r="GO724" s="123"/>
      <c r="GP724" s="123"/>
      <c r="GQ724" s="123"/>
      <c r="GR724" s="123"/>
      <c r="GS724" s="123"/>
      <c r="GT724" s="123"/>
      <c r="GU724" s="123"/>
      <c r="GV724" s="123"/>
      <c r="GW724" s="123"/>
      <c r="GX724" s="123"/>
      <c r="GY724" s="123"/>
      <c r="GZ724" s="123"/>
      <c r="HA724" s="123"/>
      <c r="HB724" s="123"/>
      <c r="HC724" s="123"/>
      <c r="HD724" s="123"/>
      <c r="HE724" s="123"/>
      <c r="HF724" s="123"/>
      <c r="HG724" s="123"/>
      <c r="HH724" s="123"/>
      <c r="HI724" s="123"/>
      <c r="HJ724" s="123"/>
      <c r="HK724" s="123"/>
      <c r="HL724" s="123"/>
      <c r="HM724" s="123"/>
      <c r="HN724" s="123"/>
      <c r="HO724" s="123"/>
      <c r="HP724" s="123"/>
      <c r="HQ724" s="123"/>
      <c r="HR724" s="123"/>
      <c r="HS724" s="123"/>
      <c r="HT724" s="123"/>
      <c r="HU724" s="123"/>
      <c r="HV724" s="123"/>
      <c r="HW724" s="123"/>
      <c r="HX724" s="123"/>
      <c r="HY724" s="123"/>
      <c r="HZ724" s="123"/>
      <c r="IA724" s="123"/>
      <c r="IB724" s="123"/>
      <c r="IC724" s="123"/>
      <c r="ID724" s="123"/>
      <c r="IE724" s="123"/>
      <c r="IF724" s="123"/>
      <c r="IG724" s="123"/>
      <c r="IH724" s="123"/>
      <c r="II724" s="123"/>
      <c r="IJ724" s="123"/>
      <c r="IK724" s="123"/>
      <c r="IL724" s="123"/>
      <c r="IM724" s="123"/>
      <c r="IN724" s="123"/>
      <c r="IO724" s="123"/>
      <c r="IP724" s="123"/>
      <c r="IQ724" s="123"/>
      <c r="IR724" s="123"/>
      <c r="IS724" s="123"/>
      <c r="IT724" s="123"/>
      <c r="IU724" s="123"/>
    </row>
    <row r="725" spans="1:255" ht="13" customHeight="1">
      <c r="A725" s="91"/>
      <c r="B725" s="483"/>
      <c r="C725" s="485"/>
      <c r="D725" s="156"/>
      <c r="E725" s="478"/>
      <c r="F725" s="119"/>
    </row>
    <row r="726" spans="1:255" ht="26" customHeight="1">
      <c r="A726" s="95"/>
      <c r="B726" s="437" t="s">
        <v>1738</v>
      </c>
      <c r="C726" s="815"/>
      <c r="D726" s="816"/>
      <c r="E726" s="817"/>
    </row>
    <row r="727" spans="1:255" ht="26" customHeight="1">
      <c r="A727" s="95"/>
      <c r="B727" s="435"/>
      <c r="C727" s="431" t="s">
        <v>678</v>
      </c>
      <c r="D727" s="227"/>
      <c r="E727" s="212"/>
    </row>
    <row r="728" spans="1:255" ht="26" customHeight="1">
      <c r="A728" s="95"/>
      <c r="B728" s="435"/>
      <c r="C728" s="431" t="s">
        <v>679</v>
      </c>
      <c r="D728" s="227"/>
      <c r="E728" s="212"/>
    </row>
    <row r="729" spans="1:255" ht="26" customHeight="1">
      <c r="A729" s="95"/>
      <c r="B729" s="435"/>
      <c r="C729" s="431" t="s">
        <v>686</v>
      </c>
      <c r="D729" s="227"/>
      <c r="E729" s="212"/>
    </row>
    <row r="730" spans="1:255" ht="26" customHeight="1">
      <c r="A730" s="95"/>
      <c r="B730" s="435"/>
      <c r="C730" s="431" t="s">
        <v>685</v>
      </c>
      <c r="D730" s="227"/>
      <c r="E730" s="212"/>
    </row>
    <row r="731" spans="1:255" ht="26" customHeight="1">
      <c r="A731" s="95"/>
      <c r="B731" s="435"/>
      <c r="C731" s="431" t="s">
        <v>687</v>
      </c>
      <c r="D731" s="227"/>
      <c r="E731" s="212"/>
    </row>
    <row r="732" spans="1:255" ht="26" customHeight="1" thickBot="1">
      <c r="A732" s="95"/>
      <c r="B732" s="435"/>
      <c r="C732" s="432" t="s">
        <v>688</v>
      </c>
      <c r="D732" s="227"/>
      <c r="E732" s="210"/>
    </row>
    <row r="733" spans="1:255" ht="27.9" customHeight="1" thickBot="1">
      <c r="A733" s="95"/>
      <c r="B733" s="436"/>
      <c r="C733" s="434" t="s">
        <v>334</v>
      </c>
      <c r="D733" s="433"/>
      <c r="E733" s="205">
        <f>SUM(E727:E732)</f>
        <v>0</v>
      </c>
      <c r="I733" s="425">
        <f>SUM($E727:$E732)</f>
        <v>0</v>
      </c>
    </row>
    <row r="734" spans="1:255" ht="18.75" customHeight="1">
      <c r="A734" s="91"/>
      <c r="B734" s="183"/>
      <c r="C734" s="188"/>
      <c r="D734" s="176"/>
      <c r="E734" s="190"/>
      <c r="F734" s="119"/>
    </row>
    <row r="735" spans="1:255" s="124" customFormat="1" ht="27.9" customHeight="1">
      <c r="A735" s="122"/>
      <c r="B735" s="785" t="s">
        <v>677</v>
      </c>
      <c r="C735" s="224" t="s">
        <v>678</v>
      </c>
      <c r="D735" s="227"/>
      <c r="E735" s="212"/>
      <c r="F735" s="123"/>
      <c r="G735" s="123"/>
      <c r="H735" s="401"/>
      <c r="I735" s="123"/>
      <c r="J735" s="123"/>
      <c r="K735" s="123"/>
      <c r="L735" s="123"/>
      <c r="M735" s="123"/>
      <c r="N735" s="123"/>
      <c r="O735" s="123"/>
      <c r="P735" s="123"/>
      <c r="Q735" s="123"/>
      <c r="R735" s="123"/>
      <c r="S735" s="123"/>
      <c r="T735" s="123"/>
      <c r="U735" s="123"/>
      <c r="V735" s="123"/>
      <c r="W735" s="123"/>
      <c r="X735" s="123"/>
      <c r="Y735" s="123"/>
      <c r="Z735" s="123"/>
      <c r="AA735" s="123"/>
      <c r="AB735" s="123"/>
      <c r="AC735" s="123"/>
      <c r="AD735" s="123"/>
      <c r="AE735" s="123"/>
      <c r="AF735" s="123"/>
      <c r="AG735" s="123"/>
      <c r="AH735" s="123"/>
      <c r="AI735" s="123"/>
      <c r="AJ735" s="123"/>
      <c r="AK735" s="123"/>
      <c r="AL735" s="123"/>
      <c r="AM735" s="123"/>
      <c r="AN735" s="123"/>
      <c r="AO735" s="123"/>
      <c r="AP735" s="123"/>
      <c r="AQ735" s="123"/>
      <c r="AR735" s="123"/>
      <c r="AS735" s="123"/>
      <c r="AT735" s="123"/>
      <c r="AU735" s="123"/>
      <c r="AV735" s="123"/>
      <c r="AW735" s="123"/>
      <c r="AX735" s="123"/>
      <c r="AY735" s="123"/>
      <c r="AZ735" s="123"/>
      <c r="BA735" s="123"/>
      <c r="BB735" s="123"/>
      <c r="BC735" s="123"/>
      <c r="BD735" s="123"/>
      <c r="BE735" s="123"/>
      <c r="BF735" s="123"/>
      <c r="BG735" s="123"/>
      <c r="BH735" s="123"/>
      <c r="BI735" s="123"/>
      <c r="BJ735" s="123"/>
      <c r="BK735" s="123"/>
      <c r="BL735" s="123"/>
      <c r="BM735" s="123"/>
      <c r="BN735" s="123"/>
      <c r="BO735" s="123"/>
      <c r="BP735" s="123"/>
      <c r="BQ735" s="123"/>
      <c r="BR735" s="123"/>
      <c r="BS735" s="123"/>
      <c r="BT735" s="123"/>
      <c r="BU735" s="123"/>
      <c r="BV735" s="123"/>
      <c r="BW735" s="123"/>
      <c r="BX735" s="123"/>
      <c r="BY735" s="123"/>
      <c r="BZ735" s="123"/>
      <c r="CA735" s="123"/>
      <c r="CB735" s="123"/>
      <c r="CC735" s="123"/>
      <c r="CD735" s="123"/>
      <c r="CE735" s="123"/>
      <c r="CF735" s="123"/>
      <c r="CG735" s="123"/>
      <c r="CH735" s="123"/>
      <c r="CI735" s="123"/>
      <c r="CJ735" s="123"/>
      <c r="CK735" s="123"/>
      <c r="CL735" s="123"/>
      <c r="CM735" s="123"/>
      <c r="CN735" s="123"/>
      <c r="CO735" s="123"/>
      <c r="CP735" s="123"/>
      <c r="CQ735" s="123"/>
      <c r="CR735" s="123"/>
      <c r="CS735" s="123"/>
      <c r="CT735" s="123"/>
      <c r="CU735" s="123"/>
      <c r="CV735" s="123"/>
      <c r="CW735" s="123"/>
      <c r="CX735" s="123"/>
      <c r="CY735" s="123"/>
      <c r="CZ735" s="123"/>
      <c r="DA735" s="123"/>
      <c r="DB735" s="123"/>
      <c r="DC735" s="123"/>
      <c r="DD735" s="123"/>
      <c r="DE735" s="123"/>
      <c r="DF735" s="123"/>
      <c r="DG735" s="123"/>
      <c r="DH735" s="123"/>
      <c r="DI735" s="123"/>
      <c r="DJ735" s="123"/>
      <c r="DK735" s="123"/>
      <c r="DL735" s="123"/>
      <c r="DM735" s="123"/>
      <c r="DN735" s="123"/>
      <c r="DO735" s="123"/>
      <c r="DP735" s="123"/>
      <c r="DQ735" s="123"/>
      <c r="DR735" s="123"/>
      <c r="DS735" s="123"/>
      <c r="DT735" s="123"/>
      <c r="DU735" s="123"/>
      <c r="DV735" s="123"/>
      <c r="DW735" s="123"/>
      <c r="DX735" s="123"/>
      <c r="DY735" s="123"/>
      <c r="DZ735" s="123"/>
      <c r="EA735" s="123"/>
      <c r="EB735" s="123"/>
      <c r="EC735" s="123"/>
      <c r="ED735" s="123"/>
      <c r="EE735" s="123"/>
      <c r="EF735" s="123"/>
      <c r="EG735" s="123"/>
      <c r="EH735" s="123"/>
      <c r="EI735" s="123"/>
      <c r="EJ735" s="123"/>
      <c r="EK735" s="123"/>
      <c r="EL735" s="123"/>
      <c r="EM735" s="123"/>
      <c r="EN735" s="123"/>
      <c r="EO735" s="123"/>
      <c r="EP735" s="123"/>
      <c r="EQ735" s="123"/>
      <c r="ER735" s="123"/>
      <c r="ES735" s="123"/>
      <c r="ET735" s="123"/>
      <c r="EU735" s="123"/>
      <c r="EV735" s="123"/>
      <c r="EW735" s="123"/>
      <c r="EX735" s="123"/>
      <c r="EY735" s="123"/>
      <c r="EZ735" s="123"/>
      <c r="FA735" s="123"/>
      <c r="FB735" s="123"/>
      <c r="FC735" s="123"/>
      <c r="FD735" s="123"/>
      <c r="FE735" s="123"/>
      <c r="FF735" s="123"/>
      <c r="FG735" s="123"/>
      <c r="FH735" s="123"/>
      <c r="FI735" s="123"/>
      <c r="FJ735" s="123"/>
      <c r="FK735" s="123"/>
      <c r="FL735" s="123"/>
      <c r="FM735" s="123"/>
      <c r="FN735" s="123"/>
      <c r="FO735" s="123"/>
      <c r="FP735" s="123"/>
      <c r="FQ735" s="123"/>
      <c r="FR735" s="123"/>
      <c r="FS735" s="123"/>
      <c r="FT735" s="123"/>
      <c r="FU735" s="123"/>
      <c r="FV735" s="123"/>
      <c r="FW735" s="123"/>
      <c r="FX735" s="123"/>
      <c r="FY735" s="123"/>
      <c r="FZ735" s="123"/>
      <c r="GA735" s="123"/>
      <c r="GB735" s="123"/>
      <c r="GC735" s="123"/>
      <c r="GD735" s="123"/>
      <c r="GE735" s="123"/>
      <c r="GF735" s="123"/>
      <c r="GG735" s="123"/>
      <c r="GH735" s="123"/>
      <c r="GI735" s="123"/>
      <c r="GJ735" s="123"/>
      <c r="GK735" s="123"/>
      <c r="GL735" s="123"/>
      <c r="GM735" s="123"/>
      <c r="GN735" s="123"/>
      <c r="GO735" s="123"/>
      <c r="GP735" s="123"/>
      <c r="GQ735" s="123"/>
      <c r="GR735" s="123"/>
      <c r="GS735" s="123"/>
      <c r="GT735" s="123"/>
      <c r="GU735" s="123"/>
      <c r="GV735" s="123"/>
      <c r="GW735" s="123"/>
      <c r="GX735" s="123"/>
      <c r="GY735" s="123"/>
      <c r="GZ735" s="123"/>
      <c r="HA735" s="123"/>
      <c r="HB735" s="123"/>
      <c r="HC735" s="123"/>
      <c r="HD735" s="123"/>
      <c r="HE735" s="123"/>
      <c r="HF735" s="123"/>
      <c r="HG735" s="123"/>
      <c r="HH735" s="123"/>
      <c r="HI735" s="123"/>
      <c r="HJ735" s="123"/>
      <c r="HK735" s="123"/>
      <c r="HL735" s="123"/>
      <c r="HM735" s="123"/>
      <c r="HN735" s="123"/>
      <c r="HO735" s="123"/>
      <c r="HP735" s="123"/>
      <c r="HQ735" s="123"/>
      <c r="HR735" s="123"/>
      <c r="HS735" s="123"/>
      <c r="HT735" s="123"/>
      <c r="HU735" s="123"/>
      <c r="HV735" s="123"/>
      <c r="HW735" s="123"/>
      <c r="HX735" s="123"/>
      <c r="HY735" s="123"/>
      <c r="HZ735" s="123"/>
      <c r="IA735" s="123"/>
      <c r="IB735" s="123"/>
      <c r="IC735" s="123"/>
      <c r="ID735" s="123"/>
      <c r="IE735" s="123"/>
      <c r="IF735" s="123"/>
      <c r="IG735" s="123"/>
      <c r="IH735" s="123"/>
      <c r="II735" s="123"/>
      <c r="IJ735" s="123"/>
      <c r="IK735" s="123"/>
      <c r="IL735" s="123"/>
      <c r="IM735" s="123"/>
      <c r="IN735" s="123"/>
      <c r="IO735" s="123"/>
      <c r="IP735" s="123"/>
      <c r="IQ735" s="123"/>
      <c r="IR735" s="123"/>
      <c r="IS735" s="123"/>
      <c r="IT735" s="123"/>
      <c r="IU735" s="123"/>
    </row>
    <row r="736" spans="1:255" s="124" customFormat="1" ht="27.9" customHeight="1">
      <c r="A736" s="122"/>
      <c r="B736" s="785"/>
      <c r="C736" s="224" t="s">
        <v>679</v>
      </c>
      <c r="D736" s="227"/>
      <c r="E736" s="212"/>
      <c r="F736" s="123"/>
      <c r="G736" s="123"/>
      <c r="H736" s="401"/>
      <c r="I736" s="123"/>
      <c r="J736" s="123"/>
      <c r="K736" s="123"/>
      <c r="L736" s="123"/>
      <c r="M736" s="123"/>
      <c r="N736" s="123"/>
      <c r="O736" s="123"/>
      <c r="P736" s="123"/>
      <c r="Q736" s="123"/>
      <c r="R736" s="123"/>
      <c r="S736" s="123"/>
      <c r="T736" s="123"/>
      <c r="U736" s="123"/>
      <c r="V736" s="123"/>
      <c r="W736" s="123"/>
      <c r="X736" s="123"/>
      <c r="Y736" s="123"/>
      <c r="Z736" s="123"/>
      <c r="AA736" s="123"/>
      <c r="AB736" s="123"/>
      <c r="AC736" s="123"/>
      <c r="AD736" s="123"/>
      <c r="AE736" s="123"/>
      <c r="AF736" s="123"/>
      <c r="AG736" s="123"/>
      <c r="AH736" s="123"/>
      <c r="AI736" s="123"/>
      <c r="AJ736" s="123"/>
      <c r="AK736" s="123"/>
      <c r="AL736" s="123"/>
      <c r="AM736" s="123"/>
      <c r="AN736" s="123"/>
      <c r="AO736" s="123"/>
      <c r="AP736" s="123"/>
      <c r="AQ736" s="123"/>
      <c r="AR736" s="123"/>
      <c r="AS736" s="123"/>
      <c r="AT736" s="123"/>
      <c r="AU736" s="123"/>
      <c r="AV736" s="123"/>
      <c r="AW736" s="123"/>
      <c r="AX736" s="123"/>
      <c r="AY736" s="123"/>
      <c r="AZ736" s="123"/>
      <c r="BA736" s="123"/>
      <c r="BB736" s="123"/>
      <c r="BC736" s="123"/>
      <c r="BD736" s="123"/>
      <c r="BE736" s="123"/>
      <c r="BF736" s="123"/>
      <c r="BG736" s="123"/>
      <c r="BH736" s="123"/>
      <c r="BI736" s="123"/>
      <c r="BJ736" s="123"/>
      <c r="BK736" s="123"/>
      <c r="BL736" s="123"/>
      <c r="BM736" s="123"/>
      <c r="BN736" s="123"/>
      <c r="BO736" s="123"/>
      <c r="BP736" s="123"/>
      <c r="BQ736" s="123"/>
      <c r="BR736" s="123"/>
      <c r="BS736" s="123"/>
      <c r="BT736" s="123"/>
      <c r="BU736" s="123"/>
      <c r="BV736" s="123"/>
      <c r="BW736" s="123"/>
      <c r="BX736" s="123"/>
      <c r="BY736" s="123"/>
      <c r="BZ736" s="123"/>
      <c r="CA736" s="123"/>
      <c r="CB736" s="123"/>
      <c r="CC736" s="123"/>
      <c r="CD736" s="123"/>
      <c r="CE736" s="123"/>
      <c r="CF736" s="123"/>
      <c r="CG736" s="123"/>
      <c r="CH736" s="123"/>
      <c r="CI736" s="123"/>
      <c r="CJ736" s="123"/>
      <c r="CK736" s="123"/>
      <c r="CL736" s="123"/>
      <c r="CM736" s="123"/>
      <c r="CN736" s="123"/>
      <c r="CO736" s="123"/>
      <c r="CP736" s="123"/>
      <c r="CQ736" s="123"/>
      <c r="CR736" s="123"/>
      <c r="CS736" s="123"/>
      <c r="CT736" s="123"/>
      <c r="CU736" s="123"/>
      <c r="CV736" s="123"/>
      <c r="CW736" s="123"/>
      <c r="CX736" s="123"/>
      <c r="CY736" s="123"/>
      <c r="CZ736" s="123"/>
      <c r="DA736" s="123"/>
      <c r="DB736" s="123"/>
      <c r="DC736" s="123"/>
      <c r="DD736" s="123"/>
      <c r="DE736" s="123"/>
      <c r="DF736" s="123"/>
      <c r="DG736" s="123"/>
      <c r="DH736" s="123"/>
      <c r="DI736" s="123"/>
      <c r="DJ736" s="123"/>
      <c r="DK736" s="123"/>
      <c r="DL736" s="123"/>
      <c r="DM736" s="123"/>
      <c r="DN736" s="123"/>
      <c r="DO736" s="123"/>
      <c r="DP736" s="123"/>
      <c r="DQ736" s="123"/>
      <c r="DR736" s="123"/>
      <c r="DS736" s="123"/>
      <c r="DT736" s="123"/>
      <c r="DU736" s="123"/>
      <c r="DV736" s="123"/>
      <c r="DW736" s="123"/>
      <c r="DX736" s="123"/>
      <c r="DY736" s="123"/>
      <c r="DZ736" s="123"/>
      <c r="EA736" s="123"/>
      <c r="EB736" s="123"/>
      <c r="EC736" s="123"/>
      <c r="ED736" s="123"/>
      <c r="EE736" s="123"/>
      <c r="EF736" s="123"/>
      <c r="EG736" s="123"/>
      <c r="EH736" s="123"/>
      <c r="EI736" s="123"/>
      <c r="EJ736" s="123"/>
      <c r="EK736" s="123"/>
      <c r="EL736" s="123"/>
      <c r="EM736" s="123"/>
      <c r="EN736" s="123"/>
      <c r="EO736" s="123"/>
      <c r="EP736" s="123"/>
      <c r="EQ736" s="123"/>
      <c r="ER736" s="123"/>
      <c r="ES736" s="123"/>
      <c r="ET736" s="123"/>
      <c r="EU736" s="123"/>
      <c r="EV736" s="123"/>
      <c r="EW736" s="123"/>
      <c r="EX736" s="123"/>
      <c r="EY736" s="123"/>
      <c r="EZ736" s="123"/>
      <c r="FA736" s="123"/>
      <c r="FB736" s="123"/>
      <c r="FC736" s="123"/>
      <c r="FD736" s="123"/>
      <c r="FE736" s="123"/>
      <c r="FF736" s="123"/>
      <c r="FG736" s="123"/>
      <c r="FH736" s="123"/>
      <c r="FI736" s="123"/>
      <c r="FJ736" s="123"/>
      <c r="FK736" s="123"/>
      <c r="FL736" s="123"/>
      <c r="FM736" s="123"/>
      <c r="FN736" s="123"/>
      <c r="FO736" s="123"/>
      <c r="FP736" s="123"/>
      <c r="FQ736" s="123"/>
      <c r="FR736" s="123"/>
      <c r="FS736" s="123"/>
      <c r="FT736" s="123"/>
      <c r="FU736" s="123"/>
      <c r="FV736" s="123"/>
      <c r="FW736" s="123"/>
      <c r="FX736" s="123"/>
      <c r="FY736" s="123"/>
      <c r="FZ736" s="123"/>
      <c r="GA736" s="123"/>
      <c r="GB736" s="123"/>
      <c r="GC736" s="123"/>
      <c r="GD736" s="123"/>
      <c r="GE736" s="123"/>
      <c r="GF736" s="123"/>
      <c r="GG736" s="123"/>
      <c r="GH736" s="123"/>
      <c r="GI736" s="123"/>
      <c r="GJ736" s="123"/>
      <c r="GK736" s="123"/>
      <c r="GL736" s="123"/>
      <c r="GM736" s="123"/>
      <c r="GN736" s="123"/>
      <c r="GO736" s="123"/>
      <c r="GP736" s="123"/>
      <c r="GQ736" s="123"/>
      <c r="GR736" s="123"/>
      <c r="GS736" s="123"/>
      <c r="GT736" s="123"/>
      <c r="GU736" s="123"/>
      <c r="GV736" s="123"/>
      <c r="GW736" s="123"/>
      <c r="GX736" s="123"/>
      <c r="GY736" s="123"/>
      <c r="GZ736" s="123"/>
      <c r="HA736" s="123"/>
      <c r="HB736" s="123"/>
      <c r="HC736" s="123"/>
      <c r="HD736" s="123"/>
      <c r="HE736" s="123"/>
      <c r="HF736" s="123"/>
      <c r="HG736" s="123"/>
      <c r="HH736" s="123"/>
      <c r="HI736" s="123"/>
      <c r="HJ736" s="123"/>
      <c r="HK736" s="123"/>
      <c r="HL736" s="123"/>
      <c r="HM736" s="123"/>
      <c r="HN736" s="123"/>
      <c r="HO736" s="123"/>
      <c r="HP736" s="123"/>
      <c r="HQ736" s="123"/>
      <c r="HR736" s="123"/>
      <c r="HS736" s="123"/>
      <c r="HT736" s="123"/>
      <c r="HU736" s="123"/>
      <c r="HV736" s="123"/>
      <c r="HW736" s="123"/>
      <c r="HX736" s="123"/>
      <c r="HY736" s="123"/>
      <c r="HZ736" s="123"/>
      <c r="IA736" s="123"/>
      <c r="IB736" s="123"/>
      <c r="IC736" s="123"/>
      <c r="ID736" s="123"/>
      <c r="IE736" s="123"/>
      <c r="IF736" s="123"/>
      <c r="IG736" s="123"/>
      <c r="IH736" s="123"/>
      <c r="II736" s="123"/>
      <c r="IJ736" s="123"/>
      <c r="IK736" s="123"/>
      <c r="IL736" s="123"/>
      <c r="IM736" s="123"/>
      <c r="IN736" s="123"/>
      <c r="IO736" s="123"/>
      <c r="IP736" s="123"/>
      <c r="IQ736" s="123"/>
      <c r="IR736" s="123"/>
      <c r="IS736" s="123"/>
      <c r="IT736" s="123"/>
      <c r="IU736" s="123"/>
    </row>
    <row r="737" spans="1:255" s="124" customFormat="1" ht="27.9" customHeight="1">
      <c r="A737" s="122"/>
      <c r="B737" s="785"/>
      <c r="C737" s="224" t="s">
        <v>686</v>
      </c>
      <c r="D737" s="227"/>
      <c r="E737" s="212"/>
      <c r="F737" s="123"/>
      <c r="G737" s="123"/>
      <c r="H737" s="401"/>
      <c r="I737" s="123"/>
      <c r="J737" s="123"/>
      <c r="K737" s="123"/>
      <c r="L737" s="123"/>
      <c r="M737" s="123"/>
      <c r="N737" s="123"/>
      <c r="O737" s="123"/>
      <c r="P737" s="123"/>
      <c r="Q737" s="123"/>
      <c r="R737" s="123"/>
      <c r="S737" s="123"/>
      <c r="T737" s="123"/>
      <c r="U737" s="123"/>
      <c r="V737" s="123"/>
      <c r="W737" s="123"/>
      <c r="X737" s="123"/>
      <c r="Y737" s="123"/>
      <c r="Z737" s="123"/>
      <c r="AA737" s="123"/>
      <c r="AB737" s="123"/>
      <c r="AC737" s="123"/>
      <c r="AD737" s="123"/>
      <c r="AE737" s="123"/>
      <c r="AF737" s="123"/>
      <c r="AG737" s="123"/>
      <c r="AH737" s="123"/>
      <c r="AI737" s="123"/>
      <c r="AJ737" s="123"/>
      <c r="AK737" s="123"/>
      <c r="AL737" s="123"/>
      <c r="AM737" s="123"/>
      <c r="AN737" s="123"/>
      <c r="AO737" s="123"/>
      <c r="AP737" s="123"/>
      <c r="AQ737" s="123"/>
      <c r="AR737" s="123"/>
      <c r="AS737" s="123"/>
      <c r="AT737" s="123"/>
      <c r="AU737" s="123"/>
      <c r="AV737" s="123"/>
      <c r="AW737" s="123"/>
      <c r="AX737" s="123"/>
      <c r="AY737" s="123"/>
      <c r="AZ737" s="123"/>
      <c r="BA737" s="123"/>
      <c r="BB737" s="123"/>
      <c r="BC737" s="123"/>
      <c r="BD737" s="123"/>
      <c r="BE737" s="123"/>
      <c r="BF737" s="123"/>
      <c r="BG737" s="123"/>
      <c r="BH737" s="123"/>
      <c r="BI737" s="123"/>
      <c r="BJ737" s="123"/>
      <c r="BK737" s="123"/>
      <c r="BL737" s="123"/>
      <c r="BM737" s="123"/>
      <c r="BN737" s="123"/>
      <c r="BO737" s="123"/>
      <c r="BP737" s="123"/>
      <c r="BQ737" s="123"/>
      <c r="BR737" s="123"/>
      <c r="BS737" s="123"/>
      <c r="BT737" s="123"/>
      <c r="BU737" s="123"/>
      <c r="BV737" s="123"/>
      <c r="BW737" s="123"/>
      <c r="BX737" s="123"/>
      <c r="BY737" s="123"/>
      <c r="BZ737" s="123"/>
      <c r="CA737" s="123"/>
      <c r="CB737" s="123"/>
      <c r="CC737" s="123"/>
      <c r="CD737" s="123"/>
      <c r="CE737" s="123"/>
      <c r="CF737" s="123"/>
      <c r="CG737" s="123"/>
      <c r="CH737" s="123"/>
      <c r="CI737" s="123"/>
      <c r="CJ737" s="123"/>
      <c r="CK737" s="123"/>
      <c r="CL737" s="123"/>
      <c r="CM737" s="123"/>
      <c r="CN737" s="123"/>
      <c r="CO737" s="123"/>
      <c r="CP737" s="123"/>
      <c r="CQ737" s="123"/>
      <c r="CR737" s="123"/>
      <c r="CS737" s="123"/>
      <c r="CT737" s="123"/>
      <c r="CU737" s="123"/>
      <c r="CV737" s="123"/>
      <c r="CW737" s="123"/>
      <c r="CX737" s="123"/>
      <c r="CY737" s="123"/>
      <c r="CZ737" s="123"/>
      <c r="DA737" s="123"/>
      <c r="DB737" s="123"/>
      <c r="DC737" s="123"/>
      <c r="DD737" s="123"/>
      <c r="DE737" s="123"/>
      <c r="DF737" s="123"/>
      <c r="DG737" s="123"/>
      <c r="DH737" s="123"/>
      <c r="DI737" s="123"/>
      <c r="DJ737" s="123"/>
      <c r="DK737" s="123"/>
      <c r="DL737" s="123"/>
      <c r="DM737" s="123"/>
      <c r="DN737" s="123"/>
      <c r="DO737" s="123"/>
      <c r="DP737" s="123"/>
      <c r="DQ737" s="123"/>
      <c r="DR737" s="123"/>
      <c r="DS737" s="123"/>
      <c r="DT737" s="123"/>
      <c r="DU737" s="123"/>
      <c r="DV737" s="123"/>
      <c r="DW737" s="123"/>
      <c r="DX737" s="123"/>
      <c r="DY737" s="123"/>
      <c r="DZ737" s="123"/>
      <c r="EA737" s="123"/>
      <c r="EB737" s="123"/>
      <c r="EC737" s="123"/>
      <c r="ED737" s="123"/>
      <c r="EE737" s="123"/>
      <c r="EF737" s="123"/>
      <c r="EG737" s="123"/>
      <c r="EH737" s="123"/>
      <c r="EI737" s="123"/>
      <c r="EJ737" s="123"/>
      <c r="EK737" s="123"/>
      <c r="EL737" s="123"/>
      <c r="EM737" s="123"/>
      <c r="EN737" s="123"/>
      <c r="EO737" s="123"/>
      <c r="EP737" s="123"/>
      <c r="EQ737" s="123"/>
      <c r="ER737" s="123"/>
      <c r="ES737" s="123"/>
      <c r="ET737" s="123"/>
      <c r="EU737" s="123"/>
      <c r="EV737" s="123"/>
      <c r="EW737" s="123"/>
      <c r="EX737" s="123"/>
      <c r="EY737" s="123"/>
      <c r="EZ737" s="123"/>
      <c r="FA737" s="123"/>
      <c r="FB737" s="123"/>
      <c r="FC737" s="123"/>
      <c r="FD737" s="123"/>
      <c r="FE737" s="123"/>
      <c r="FF737" s="123"/>
      <c r="FG737" s="123"/>
      <c r="FH737" s="123"/>
      <c r="FI737" s="123"/>
      <c r="FJ737" s="123"/>
      <c r="FK737" s="123"/>
      <c r="FL737" s="123"/>
      <c r="FM737" s="123"/>
      <c r="FN737" s="123"/>
      <c r="FO737" s="123"/>
      <c r="FP737" s="123"/>
      <c r="FQ737" s="123"/>
      <c r="FR737" s="123"/>
      <c r="FS737" s="123"/>
      <c r="FT737" s="123"/>
      <c r="FU737" s="123"/>
      <c r="FV737" s="123"/>
      <c r="FW737" s="123"/>
      <c r="FX737" s="123"/>
      <c r="FY737" s="123"/>
      <c r="FZ737" s="123"/>
      <c r="GA737" s="123"/>
      <c r="GB737" s="123"/>
      <c r="GC737" s="123"/>
      <c r="GD737" s="123"/>
      <c r="GE737" s="123"/>
      <c r="GF737" s="123"/>
      <c r="GG737" s="123"/>
      <c r="GH737" s="123"/>
      <c r="GI737" s="123"/>
      <c r="GJ737" s="123"/>
      <c r="GK737" s="123"/>
      <c r="GL737" s="123"/>
      <c r="GM737" s="123"/>
      <c r="GN737" s="123"/>
      <c r="GO737" s="123"/>
      <c r="GP737" s="123"/>
      <c r="GQ737" s="123"/>
      <c r="GR737" s="123"/>
      <c r="GS737" s="123"/>
      <c r="GT737" s="123"/>
      <c r="GU737" s="123"/>
      <c r="GV737" s="123"/>
      <c r="GW737" s="123"/>
      <c r="GX737" s="123"/>
      <c r="GY737" s="123"/>
      <c r="GZ737" s="123"/>
      <c r="HA737" s="123"/>
      <c r="HB737" s="123"/>
      <c r="HC737" s="123"/>
      <c r="HD737" s="123"/>
      <c r="HE737" s="123"/>
      <c r="HF737" s="123"/>
      <c r="HG737" s="123"/>
      <c r="HH737" s="123"/>
      <c r="HI737" s="123"/>
      <c r="HJ737" s="123"/>
      <c r="HK737" s="123"/>
      <c r="HL737" s="123"/>
      <c r="HM737" s="123"/>
      <c r="HN737" s="123"/>
      <c r="HO737" s="123"/>
      <c r="HP737" s="123"/>
      <c r="HQ737" s="123"/>
      <c r="HR737" s="123"/>
      <c r="HS737" s="123"/>
      <c r="HT737" s="123"/>
      <c r="HU737" s="123"/>
      <c r="HV737" s="123"/>
      <c r="HW737" s="123"/>
      <c r="HX737" s="123"/>
      <c r="HY737" s="123"/>
      <c r="HZ737" s="123"/>
      <c r="IA737" s="123"/>
      <c r="IB737" s="123"/>
      <c r="IC737" s="123"/>
      <c r="ID737" s="123"/>
      <c r="IE737" s="123"/>
      <c r="IF737" s="123"/>
      <c r="IG737" s="123"/>
      <c r="IH737" s="123"/>
      <c r="II737" s="123"/>
      <c r="IJ737" s="123"/>
      <c r="IK737" s="123"/>
      <c r="IL737" s="123"/>
      <c r="IM737" s="123"/>
      <c r="IN737" s="123"/>
      <c r="IO737" s="123"/>
      <c r="IP737" s="123"/>
      <c r="IQ737" s="123"/>
      <c r="IR737" s="123"/>
      <c r="IS737" s="123"/>
      <c r="IT737" s="123"/>
      <c r="IU737" s="123"/>
    </row>
    <row r="738" spans="1:255" s="124" customFormat="1" ht="27.9" customHeight="1">
      <c r="A738" s="128"/>
      <c r="B738" s="785"/>
      <c r="C738" s="224" t="s">
        <v>685</v>
      </c>
      <c r="D738" s="227"/>
      <c r="E738" s="212"/>
      <c r="F738" s="123"/>
      <c r="G738" s="123"/>
      <c r="H738" s="401"/>
      <c r="I738" s="123"/>
      <c r="J738" s="123"/>
      <c r="K738" s="123"/>
      <c r="L738" s="123"/>
      <c r="M738" s="123"/>
      <c r="N738" s="123"/>
      <c r="O738" s="123"/>
      <c r="P738" s="123"/>
      <c r="Q738" s="123"/>
      <c r="R738" s="123"/>
      <c r="S738" s="123"/>
      <c r="T738" s="123"/>
      <c r="U738" s="123"/>
      <c r="V738" s="123"/>
      <c r="W738" s="123"/>
      <c r="X738" s="123"/>
      <c r="Y738" s="123"/>
      <c r="Z738" s="123"/>
      <c r="AA738" s="123"/>
      <c r="AB738" s="123"/>
      <c r="AC738" s="123"/>
      <c r="AD738" s="123"/>
      <c r="AE738" s="123"/>
      <c r="AF738" s="123"/>
      <c r="AG738" s="123"/>
      <c r="AH738" s="123"/>
      <c r="AI738" s="123"/>
      <c r="AJ738" s="123"/>
      <c r="AK738" s="123"/>
      <c r="AL738" s="123"/>
      <c r="AM738" s="123"/>
      <c r="AN738" s="123"/>
      <c r="AO738" s="123"/>
      <c r="AP738" s="123"/>
      <c r="AQ738" s="123"/>
      <c r="AR738" s="123"/>
      <c r="AS738" s="123"/>
      <c r="AT738" s="123"/>
      <c r="AU738" s="123"/>
      <c r="AV738" s="123"/>
      <c r="AW738" s="123"/>
      <c r="AX738" s="123"/>
      <c r="AY738" s="123"/>
      <c r="AZ738" s="123"/>
      <c r="BA738" s="123"/>
      <c r="BB738" s="123"/>
      <c r="BC738" s="123"/>
      <c r="BD738" s="123"/>
      <c r="BE738" s="123"/>
      <c r="BF738" s="123"/>
      <c r="BG738" s="123"/>
      <c r="BH738" s="123"/>
      <c r="BI738" s="123"/>
      <c r="BJ738" s="123"/>
      <c r="BK738" s="123"/>
      <c r="BL738" s="123"/>
      <c r="BM738" s="123"/>
      <c r="BN738" s="123"/>
      <c r="BO738" s="123"/>
      <c r="BP738" s="123"/>
      <c r="BQ738" s="123"/>
      <c r="BR738" s="123"/>
      <c r="BS738" s="123"/>
      <c r="BT738" s="123"/>
      <c r="BU738" s="123"/>
      <c r="BV738" s="123"/>
      <c r="BW738" s="123"/>
      <c r="BX738" s="123"/>
      <c r="BY738" s="123"/>
      <c r="BZ738" s="123"/>
      <c r="CA738" s="123"/>
      <c r="CB738" s="123"/>
      <c r="CC738" s="123"/>
      <c r="CD738" s="123"/>
      <c r="CE738" s="123"/>
      <c r="CF738" s="123"/>
      <c r="CG738" s="123"/>
      <c r="CH738" s="123"/>
      <c r="CI738" s="123"/>
      <c r="CJ738" s="123"/>
      <c r="CK738" s="123"/>
      <c r="CL738" s="123"/>
      <c r="CM738" s="123"/>
      <c r="CN738" s="123"/>
      <c r="CO738" s="123"/>
      <c r="CP738" s="123"/>
      <c r="CQ738" s="123"/>
      <c r="CR738" s="123"/>
      <c r="CS738" s="123"/>
      <c r="CT738" s="123"/>
      <c r="CU738" s="123"/>
      <c r="CV738" s="123"/>
      <c r="CW738" s="123"/>
      <c r="CX738" s="123"/>
      <c r="CY738" s="123"/>
      <c r="CZ738" s="123"/>
      <c r="DA738" s="123"/>
      <c r="DB738" s="123"/>
      <c r="DC738" s="123"/>
      <c r="DD738" s="123"/>
      <c r="DE738" s="123"/>
      <c r="DF738" s="123"/>
      <c r="DG738" s="123"/>
      <c r="DH738" s="123"/>
      <c r="DI738" s="123"/>
      <c r="DJ738" s="123"/>
      <c r="DK738" s="123"/>
      <c r="DL738" s="123"/>
      <c r="DM738" s="123"/>
      <c r="DN738" s="123"/>
      <c r="DO738" s="123"/>
      <c r="DP738" s="123"/>
      <c r="DQ738" s="123"/>
      <c r="DR738" s="123"/>
      <c r="DS738" s="123"/>
      <c r="DT738" s="123"/>
      <c r="DU738" s="123"/>
      <c r="DV738" s="123"/>
      <c r="DW738" s="123"/>
      <c r="DX738" s="123"/>
      <c r="DY738" s="123"/>
      <c r="DZ738" s="123"/>
      <c r="EA738" s="123"/>
      <c r="EB738" s="123"/>
      <c r="EC738" s="123"/>
      <c r="ED738" s="123"/>
      <c r="EE738" s="123"/>
      <c r="EF738" s="123"/>
      <c r="EG738" s="123"/>
      <c r="EH738" s="123"/>
      <c r="EI738" s="123"/>
      <c r="EJ738" s="123"/>
      <c r="EK738" s="123"/>
      <c r="EL738" s="123"/>
      <c r="EM738" s="123"/>
      <c r="EN738" s="123"/>
      <c r="EO738" s="123"/>
      <c r="EP738" s="123"/>
      <c r="EQ738" s="123"/>
      <c r="ER738" s="123"/>
      <c r="ES738" s="123"/>
      <c r="ET738" s="123"/>
      <c r="EU738" s="123"/>
      <c r="EV738" s="123"/>
      <c r="EW738" s="123"/>
      <c r="EX738" s="123"/>
      <c r="EY738" s="123"/>
      <c r="EZ738" s="123"/>
      <c r="FA738" s="123"/>
      <c r="FB738" s="123"/>
      <c r="FC738" s="123"/>
      <c r="FD738" s="123"/>
      <c r="FE738" s="123"/>
      <c r="FF738" s="123"/>
      <c r="FG738" s="123"/>
      <c r="FH738" s="123"/>
      <c r="FI738" s="123"/>
      <c r="FJ738" s="123"/>
      <c r="FK738" s="123"/>
      <c r="FL738" s="123"/>
      <c r="FM738" s="123"/>
      <c r="FN738" s="123"/>
      <c r="FO738" s="123"/>
      <c r="FP738" s="123"/>
      <c r="FQ738" s="123"/>
      <c r="FR738" s="123"/>
      <c r="FS738" s="123"/>
      <c r="FT738" s="123"/>
      <c r="FU738" s="123"/>
      <c r="FV738" s="123"/>
      <c r="FW738" s="123"/>
      <c r="FX738" s="123"/>
      <c r="FY738" s="123"/>
      <c r="FZ738" s="123"/>
      <c r="GA738" s="123"/>
      <c r="GB738" s="123"/>
      <c r="GC738" s="123"/>
      <c r="GD738" s="123"/>
      <c r="GE738" s="123"/>
      <c r="GF738" s="123"/>
      <c r="GG738" s="123"/>
      <c r="GH738" s="123"/>
      <c r="GI738" s="123"/>
      <c r="GJ738" s="123"/>
      <c r="GK738" s="123"/>
      <c r="GL738" s="123"/>
      <c r="GM738" s="123"/>
      <c r="GN738" s="123"/>
      <c r="GO738" s="123"/>
      <c r="GP738" s="123"/>
      <c r="GQ738" s="123"/>
      <c r="GR738" s="123"/>
      <c r="GS738" s="123"/>
      <c r="GT738" s="123"/>
      <c r="GU738" s="123"/>
      <c r="GV738" s="123"/>
      <c r="GW738" s="123"/>
      <c r="GX738" s="123"/>
      <c r="GY738" s="123"/>
      <c r="GZ738" s="123"/>
      <c r="HA738" s="123"/>
      <c r="HB738" s="123"/>
      <c r="HC738" s="123"/>
      <c r="HD738" s="123"/>
      <c r="HE738" s="123"/>
      <c r="HF738" s="123"/>
      <c r="HG738" s="123"/>
      <c r="HH738" s="123"/>
      <c r="HI738" s="123"/>
      <c r="HJ738" s="123"/>
      <c r="HK738" s="123"/>
      <c r="HL738" s="123"/>
      <c r="HM738" s="123"/>
      <c r="HN738" s="123"/>
      <c r="HO738" s="123"/>
      <c r="HP738" s="123"/>
      <c r="HQ738" s="123"/>
      <c r="HR738" s="123"/>
      <c r="HS738" s="123"/>
      <c r="HT738" s="123"/>
      <c r="HU738" s="123"/>
      <c r="HV738" s="123"/>
      <c r="HW738" s="123"/>
      <c r="HX738" s="123"/>
      <c r="HY738" s="123"/>
      <c r="HZ738" s="123"/>
      <c r="IA738" s="123"/>
      <c r="IB738" s="123"/>
      <c r="IC738" s="123"/>
      <c r="ID738" s="123"/>
      <c r="IE738" s="123"/>
      <c r="IF738" s="123"/>
      <c r="IG738" s="123"/>
      <c r="IH738" s="123"/>
      <c r="II738" s="123"/>
      <c r="IJ738" s="123"/>
      <c r="IK738" s="123"/>
      <c r="IL738" s="123"/>
      <c r="IM738" s="123"/>
      <c r="IN738" s="123"/>
      <c r="IO738" s="123"/>
      <c r="IP738" s="123"/>
      <c r="IQ738" s="123"/>
      <c r="IR738" s="123"/>
      <c r="IS738" s="123"/>
      <c r="IT738" s="123"/>
      <c r="IU738" s="123"/>
    </row>
    <row r="739" spans="1:255" s="124" customFormat="1" ht="27.9" customHeight="1">
      <c r="A739" s="122"/>
      <c r="B739" s="785"/>
      <c r="C739" s="224" t="s">
        <v>687</v>
      </c>
      <c r="D739" s="227"/>
      <c r="E739" s="212"/>
      <c r="F739" s="123"/>
      <c r="G739" s="123"/>
      <c r="H739" s="401"/>
      <c r="I739" s="123"/>
      <c r="J739" s="123"/>
      <c r="K739" s="123"/>
      <c r="L739" s="123"/>
      <c r="M739" s="123"/>
      <c r="N739" s="123"/>
      <c r="O739" s="123"/>
      <c r="P739" s="123"/>
      <c r="Q739" s="123"/>
      <c r="R739" s="123"/>
      <c r="S739" s="123"/>
      <c r="T739" s="123"/>
      <c r="U739" s="123"/>
      <c r="V739" s="123"/>
      <c r="W739" s="123"/>
      <c r="X739" s="123"/>
      <c r="Y739" s="123"/>
      <c r="Z739" s="123"/>
      <c r="AA739" s="123"/>
      <c r="AB739" s="123"/>
      <c r="AC739" s="123"/>
      <c r="AD739" s="123"/>
      <c r="AE739" s="123"/>
      <c r="AF739" s="123"/>
      <c r="AG739" s="123"/>
      <c r="AH739" s="123"/>
      <c r="AI739" s="123"/>
      <c r="AJ739" s="123"/>
      <c r="AK739" s="123"/>
      <c r="AL739" s="123"/>
      <c r="AM739" s="123"/>
      <c r="AN739" s="123"/>
      <c r="AO739" s="123"/>
      <c r="AP739" s="123"/>
      <c r="AQ739" s="123"/>
      <c r="AR739" s="123"/>
      <c r="AS739" s="123"/>
      <c r="AT739" s="123"/>
      <c r="AU739" s="123"/>
      <c r="AV739" s="123"/>
      <c r="AW739" s="123"/>
      <c r="AX739" s="123"/>
      <c r="AY739" s="123"/>
      <c r="AZ739" s="123"/>
      <c r="BA739" s="123"/>
      <c r="BB739" s="123"/>
      <c r="BC739" s="123"/>
      <c r="BD739" s="123"/>
      <c r="BE739" s="123"/>
      <c r="BF739" s="123"/>
      <c r="BG739" s="123"/>
      <c r="BH739" s="123"/>
      <c r="BI739" s="123"/>
      <c r="BJ739" s="123"/>
      <c r="BK739" s="123"/>
      <c r="BL739" s="123"/>
      <c r="BM739" s="123"/>
      <c r="BN739" s="123"/>
      <c r="BO739" s="123"/>
      <c r="BP739" s="123"/>
      <c r="BQ739" s="123"/>
      <c r="BR739" s="123"/>
      <c r="BS739" s="123"/>
      <c r="BT739" s="123"/>
      <c r="BU739" s="123"/>
      <c r="BV739" s="123"/>
      <c r="BW739" s="123"/>
      <c r="BX739" s="123"/>
      <c r="BY739" s="123"/>
      <c r="BZ739" s="123"/>
      <c r="CA739" s="123"/>
      <c r="CB739" s="123"/>
      <c r="CC739" s="123"/>
      <c r="CD739" s="123"/>
      <c r="CE739" s="123"/>
      <c r="CF739" s="123"/>
      <c r="CG739" s="123"/>
      <c r="CH739" s="123"/>
      <c r="CI739" s="123"/>
      <c r="CJ739" s="123"/>
      <c r="CK739" s="123"/>
      <c r="CL739" s="123"/>
      <c r="CM739" s="123"/>
      <c r="CN739" s="123"/>
      <c r="CO739" s="123"/>
      <c r="CP739" s="123"/>
      <c r="CQ739" s="123"/>
      <c r="CR739" s="123"/>
      <c r="CS739" s="123"/>
      <c r="CT739" s="123"/>
      <c r="CU739" s="123"/>
      <c r="CV739" s="123"/>
      <c r="CW739" s="123"/>
      <c r="CX739" s="123"/>
      <c r="CY739" s="123"/>
      <c r="CZ739" s="123"/>
      <c r="DA739" s="123"/>
      <c r="DB739" s="123"/>
      <c r="DC739" s="123"/>
      <c r="DD739" s="123"/>
      <c r="DE739" s="123"/>
      <c r="DF739" s="123"/>
      <c r="DG739" s="123"/>
      <c r="DH739" s="123"/>
      <c r="DI739" s="123"/>
      <c r="DJ739" s="123"/>
      <c r="DK739" s="123"/>
      <c r="DL739" s="123"/>
      <c r="DM739" s="123"/>
      <c r="DN739" s="123"/>
      <c r="DO739" s="123"/>
      <c r="DP739" s="123"/>
      <c r="DQ739" s="123"/>
      <c r="DR739" s="123"/>
      <c r="DS739" s="123"/>
      <c r="DT739" s="123"/>
      <c r="DU739" s="123"/>
      <c r="DV739" s="123"/>
      <c r="DW739" s="123"/>
      <c r="DX739" s="123"/>
      <c r="DY739" s="123"/>
      <c r="DZ739" s="123"/>
      <c r="EA739" s="123"/>
      <c r="EB739" s="123"/>
      <c r="EC739" s="123"/>
      <c r="ED739" s="123"/>
      <c r="EE739" s="123"/>
      <c r="EF739" s="123"/>
      <c r="EG739" s="123"/>
      <c r="EH739" s="123"/>
      <c r="EI739" s="123"/>
      <c r="EJ739" s="123"/>
      <c r="EK739" s="123"/>
      <c r="EL739" s="123"/>
      <c r="EM739" s="123"/>
      <c r="EN739" s="123"/>
      <c r="EO739" s="123"/>
      <c r="EP739" s="123"/>
      <c r="EQ739" s="123"/>
      <c r="ER739" s="123"/>
      <c r="ES739" s="123"/>
      <c r="ET739" s="123"/>
      <c r="EU739" s="123"/>
      <c r="EV739" s="123"/>
      <c r="EW739" s="123"/>
      <c r="EX739" s="123"/>
      <c r="EY739" s="123"/>
      <c r="EZ739" s="123"/>
      <c r="FA739" s="123"/>
      <c r="FB739" s="123"/>
      <c r="FC739" s="123"/>
      <c r="FD739" s="123"/>
      <c r="FE739" s="123"/>
      <c r="FF739" s="123"/>
      <c r="FG739" s="123"/>
      <c r="FH739" s="123"/>
      <c r="FI739" s="123"/>
      <c r="FJ739" s="123"/>
      <c r="FK739" s="123"/>
      <c r="FL739" s="123"/>
      <c r="FM739" s="123"/>
      <c r="FN739" s="123"/>
      <c r="FO739" s="123"/>
      <c r="FP739" s="123"/>
      <c r="FQ739" s="123"/>
      <c r="FR739" s="123"/>
      <c r="FS739" s="123"/>
      <c r="FT739" s="123"/>
      <c r="FU739" s="123"/>
      <c r="FV739" s="123"/>
      <c r="FW739" s="123"/>
      <c r="FX739" s="123"/>
      <c r="FY739" s="123"/>
      <c r="FZ739" s="123"/>
      <c r="GA739" s="123"/>
      <c r="GB739" s="123"/>
      <c r="GC739" s="123"/>
      <c r="GD739" s="123"/>
      <c r="GE739" s="123"/>
      <c r="GF739" s="123"/>
      <c r="GG739" s="123"/>
      <c r="GH739" s="123"/>
      <c r="GI739" s="123"/>
      <c r="GJ739" s="123"/>
      <c r="GK739" s="123"/>
      <c r="GL739" s="123"/>
      <c r="GM739" s="123"/>
      <c r="GN739" s="123"/>
      <c r="GO739" s="123"/>
      <c r="GP739" s="123"/>
      <c r="GQ739" s="123"/>
      <c r="GR739" s="123"/>
      <c r="GS739" s="123"/>
      <c r="GT739" s="123"/>
      <c r="GU739" s="123"/>
      <c r="GV739" s="123"/>
      <c r="GW739" s="123"/>
      <c r="GX739" s="123"/>
      <c r="GY739" s="123"/>
      <c r="GZ739" s="123"/>
      <c r="HA739" s="123"/>
      <c r="HB739" s="123"/>
      <c r="HC739" s="123"/>
      <c r="HD739" s="123"/>
      <c r="HE739" s="123"/>
      <c r="HF739" s="123"/>
      <c r="HG739" s="123"/>
      <c r="HH739" s="123"/>
      <c r="HI739" s="123"/>
      <c r="HJ739" s="123"/>
      <c r="HK739" s="123"/>
      <c r="HL739" s="123"/>
      <c r="HM739" s="123"/>
      <c r="HN739" s="123"/>
      <c r="HO739" s="123"/>
      <c r="HP739" s="123"/>
      <c r="HQ739" s="123"/>
      <c r="HR739" s="123"/>
      <c r="HS739" s="123"/>
      <c r="HT739" s="123"/>
      <c r="HU739" s="123"/>
      <c r="HV739" s="123"/>
      <c r="HW739" s="123"/>
      <c r="HX739" s="123"/>
      <c r="HY739" s="123"/>
      <c r="HZ739" s="123"/>
      <c r="IA739" s="123"/>
      <c r="IB739" s="123"/>
      <c r="IC739" s="123"/>
      <c r="ID739" s="123"/>
      <c r="IE739" s="123"/>
      <c r="IF739" s="123"/>
      <c r="IG739" s="123"/>
      <c r="IH739" s="123"/>
      <c r="II739" s="123"/>
      <c r="IJ739" s="123"/>
      <c r="IK739" s="123"/>
      <c r="IL739" s="123"/>
      <c r="IM739" s="123"/>
      <c r="IN739" s="123"/>
      <c r="IO739" s="123"/>
      <c r="IP739" s="123"/>
      <c r="IQ739" s="123"/>
      <c r="IR739" s="123"/>
      <c r="IS739" s="123"/>
      <c r="IT739" s="123"/>
      <c r="IU739" s="123"/>
    </row>
    <row r="740" spans="1:255" s="124" customFormat="1" ht="27.9" customHeight="1" thickBot="1">
      <c r="A740" s="122"/>
      <c r="B740" s="785"/>
      <c r="C740" s="181" t="s">
        <v>688</v>
      </c>
      <c r="D740" s="227"/>
      <c r="E740" s="210"/>
      <c r="F740" s="123"/>
      <c r="G740" s="123"/>
      <c r="H740" s="401"/>
      <c r="I740" s="123"/>
      <c r="J740" s="123"/>
      <c r="K740" s="123"/>
      <c r="L740" s="123"/>
      <c r="M740" s="123"/>
      <c r="N740" s="123"/>
      <c r="O740" s="123"/>
      <c r="P740" s="123"/>
      <c r="Q740" s="123"/>
      <c r="R740" s="123"/>
      <c r="S740" s="123"/>
      <c r="T740" s="123"/>
      <c r="U740" s="123"/>
      <c r="V740" s="123"/>
      <c r="W740" s="123"/>
      <c r="X740" s="123"/>
      <c r="Y740" s="123"/>
      <c r="Z740" s="123"/>
      <c r="AA740" s="123"/>
      <c r="AB740" s="123"/>
      <c r="AC740" s="123"/>
      <c r="AD740" s="123"/>
      <c r="AE740" s="123"/>
      <c r="AF740" s="123"/>
      <c r="AG740" s="123"/>
      <c r="AH740" s="123"/>
      <c r="AI740" s="123"/>
      <c r="AJ740" s="123"/>
      <c r="AK740" s="123"/>
      <c r="AL740" s="123"/>
      <c r="AM740" s="123"/>
      <c r="AN740" s="123"/>
      <c r="AO740" s="123"/>
      <c r="AP740" s="123"/>
      <c r="AQ740" s="123"/>
      <c r="AR740" s="123"/>
      <c r="AS740" s="123"/>
      <c r="AT740" s="123"/>
      <c r="AU740" s="123"/>
      <c r="AV740" s="123"/>
      <c r="AW740" s="123"/>
      <c r="AX740" s="123"/>
      <c r="AY740" s="123"/>
      <c r="AZ740" s="123"/>
      <c r="BA740" s="123"/>
      <c r="BB740" s="123"/>
      <c r="BC740" s="123"/>
      <c r="BD740" s="123"/>
      <c r="BE740" s="123"/>
      <c r="BF740" s="123"/>
      <c r="BG740" s="123"/>
      <c r="BH740" s="123"/>
      <c r="BI740" s="123"/>
      <c r="BJ740" s="123"/>
      <c r="BK740" s="123"/>
      <c r="BL740" s="123"/>
      <c r="BM740" s="123"/>
      <c r="BN740" s="123"/>
      <c r="BO740" s="123"/>
      <c r="BP740" s="123"/>
      <c r="BQ740" s="123"/>
      <c r="BR740" s="123"/>
      <c r="BS740" s="123"/>
      <c r="BT740" s="123"/>
      <c r="BU740" s="123"/>
      <c r="BV740" s="123"/>
      <c r="BW740" s="123"/>
      <c r="BX740" s="123"/>
      <c r="BY740" s="123"/>
      <c r="BZ740" s="123"/>
      <c r="CA740" s="123"/>
      <c r="CB740" s="123"/>
      <c r="CC740" s="123"/>
      <c r="CD740" s="123"/>
      <c r="CE740" s="123"/>
      <c r="CF740" s="123"/>
      <c r="CG740" s="123"/>
      <c r="CH740" s="123"/>
      <c r="CI740" s="123"/>
      <c r="CJ740" s="123"/>
      <c r="CK740" s="123"/>
      <c r="CL740" s="123"/>
      <c r="CM740" s="123"/>
      <c r="CN740" s="123"/>
      <c r="CO740" s="123"/>
      <c r="CP740" s="123"/>
      <c r="CQ740" s="123"/>
      <c r="CR740" s="123"/>
      <c r="CS740" s="123"/>
      <c r="CT740" s="123"/>
      <c r="CU740" s="123"/>
      <c r="CV740" s="123"/>
      <c r="CW740" s="123"/>
      <c r="CX740" s="123"/>
      <c r="CY740" s="123"/>
      <c r="CZ740" s="123"/>
      <c r="DA740" s="123"/>
      <c r="DB740" s="123"/>
      <c r="DC740" s="123"/>
      <c r="DD740" s="123"/>
      <c r="DE740" s="123"/>
      <c r="DF740" s="123"/>
      <c r="DG740" s="123"/>
      <c r="DH740" s="123"/>
      <c r="DI740" s="123"/>
      <c r="DJ740" s="123"/>
      <c r="DK740" s="123"/>
      <c r="DL740" s="123"/>
      <c r="DM740" s="123"/>
      <c r="DN740" s="123"/>
      <c r="DO740" s="123"/>
      <c r="DP740" s="123"/>
      <c r="DQ740" s="123"/>
      <c r="DR740" s="123"/>
      <c r="DS740" s="123"/>
      <c r="DT740" s="123"/>
      <c r="DU740" s="123"/>
      <c r="DV740" s="123"/>
      <c r="DW740" s="123"/>
      <c r="DX740" s="123"/>
      <c r="DY740" s="123"/>
      <c r="DZ740" s="123"/>
      <c r="EA740" s="123"/>
      <c r="EB740" s="123"/>
      <c r="EC740" s="123"/>
      <c r="ED740" s="123"/>
      <c r="EE740" s="123"/>
      <c r="EF740" s="123"/>
      <c r="EG740" s="123"/>
      <c r="EH740" s="123"/>
      <c r="EI740" s="123"/>
      <c r="EJ740" s="123"/>
      <c r="EK740" s="123"/>
      <c r="EL740" s="123"/>
      <c r="EM740" s="123"/>
      <c r="EN740" s="123"/>
      <c r="EO740" s="123"/>
      <c r="EP740" s="123"/>
      <c r="EQ740" s="123"/>
      <c r="ER740" s="123"/>
      <c r="ES740" s="123"/>
      <c r="ET740" s="123"/>
      <c r="EU740" s="123"/>
      <c r="EV740" s="123"/>
      <c r="EW740" s="123"/>
      <c r="EX740" s="123"/>
      <c r="EY740" s="123"/>
      <c r="EZ740" s="123"/>
      <c r="FA740" s="123"/>
      <c r="FB740" s="123"/>
      <c r="FC740" s="123"/>
      <c r="FD740" s="123"/>
      <c r="FE740" s="123"/>
      <c r="FF740" s="123"/>
      <c r="FG740" s="123"/>
      <c r="FH740" s="123"/>
      <c r="FI740" s="123"/>
      <c r="FJ740" s="123"/>
      <c r="FK740" s="123"/>
      <c r="FL740" s="123"/>
      <c r="FM740" s="123"/>
      <c r="FN740" s="123"/>
      <c r="FO740" s="123"/>
      <c r="FP740" s="123"/>
      <c r="FQ740" s="123"/>
      <c r="FR740" s="123"/>
      <c r="FS740" s="123"/>
      <c r="FT740" s="123"/>
      <c r="FU740" s="123"/>
      <c r="FV740" s="123"/>
      <c r="FW740" s="123"/>
      <c r="FX740" s="123"/>
      <c r="FY740" s="123"/>
      <c r="FZ740" s="123"/>
      <c r="GA740" s="123"/>
      <c r="GB740" s="123"/>
      <c r="GC740" s="123"/>
      <c r="GD740" s="123"/>
      <c r="GE740" s="123"/>
      <c r="GF740" s="123"/>
      <c r="GG740" s="123"/>
      <c r="GH740" s="123"/>
      <c r="GI740" s="123"/>
      <c r="GJ740" s="123"/>
      <c r="GK740" s="123"/>
      <c r="GL740" s="123"/>
      <c r="GM740" s="123"/>
      <c r="GN740" s="123"/>
      <c r="GO740" s="123"/>
      <c r="GP740" s="123"/>
      <c r="GQ740" s="123"/>
      <c r="GR740" s="123"/>
      <c r="GS740" s="123"/>
      <c r="GT740" s="123"/>
      <c r="GU740" s="123"/>
      <c r="GV740" s="123"/>
      <c r="GW740" s="123"/>
      <c r="GX740" s="123"/>
      <c r="GY740" s="123"/>
      <c r="GZ740" s="123"/>
      <c r="HA740" s="123"/>
      <c r="HB740" s="123"/>
      <c r="HC740" s="123"/>
      <c r="HD740" s="123"/>
      <c r="HE740" s="123"/>
      <c r="HF740" s="123"/>
      <c r="HG740" s="123"/>
      <c r="HH740" s="123"/>
      <c r="HI740" s="123"/>
      <c r="HJ740" s="123"/>
      <c r="HK740" s="123"/>
      <c r="HL740" s="123"/>
      <c r="HM740" s="123"/>
      <c r="HN740" s="123"/>
      <c r="HO740" s="123"/>
      <c r="HP740" s="123"/>
      <c r="HQ740" s="123"/>
      <c r="HR740" s="123"/>
      <c r="HS740" s="123"/>
      <c r="HT740" s="123"/>
      <c r="HU740" s="123"/>
      <c r="HV740" s="123"/>
      <c r="HW740" s="123"/>
      <c r="HX740" s="123"/>
      <c r="HY740" s="123"/>
      <c r="HZ740" s="123"/>
      <c r="IA740" s="123"/>
      <c r="IB740" s="123"/>
      <c r="IC740" s="123"/>
      <c r="ID740" s="123"/>
      <c r="IE740" s="123"/>
      <c r="IF740" s="123"/>
      <c r="IG740" s="123"/>
      <c r="IH740" s="123"/>
      <c r="II740" s="123"/>
      <c r="IJ740" s="123"/>
      <c r="IK740" s="123"/>
      <c r="IL740" s="123"/>
      <c r="IM740" s="123"/>
      <c r="IN740" s="123"/>
      <c r="IO740" s="123"/>
      <c r="IP740" s="123"/>
      <c r="IQ740" s="123"/>
      <c r="IR740" s="123"/>
      <c r="IS740" s="123"/>
      <c r="IT740" s="123"/>
      <c r="IU740" s="123"/>
    </row>
    <row r="741" spans="1:255" s="124" customFormat="1" ht="27.9" customHeight="1" thickBot="1">
      <c r="A741" s="122"/>
      <c r="B741" s="785"/>
      <c r="C741" s="182" t="s">
        <v>334</v>
      </c>
      <c r="D741" s="146"/>
      <c r="E741" s="205">
        <f>SUM(E735:E740)</f>
        <v>0</v>
      </c>
      <c r="F741" s="123"/>
      <c r="G741" s="123"/>
      <c r="H741" s="401"/>
      <c r="I741" s="425">
        <f>SUM($E735:$E740)</f>
        <v>0</v>
      </c>
      <c r="J741" s="123"/>
      <c r="K741" s="123"/>
      <c r="L741" s="123"/>
      <c r="M741" s="123"/>
      <c r="N741" s="123"/>
      <c r="O741" s="123"/>
      <c r="P741" s="123"/>
      <c r="Q741" s="123"/>
      <c r="R741" s="123"/>
      <c r="S741" s="123"/>
      <c r="T741" s="123"/>
      <c r="U741" s="123"/>
      <c r="V741" s="123"/>
      <c r="W741" s="123"/>
      <c r="X741" s="123"/>
      <c r="Y741" s="123"/>
      <c r="Z741" s="123"/>
      <c r="AA741" s="123"/>
      <c r="AB741" s="123"/>
      <c r="AC741" s="123"/>
      <c r="AD741" s="123"/>
      <c r="AE741" s="123"/>
      <c r="AF741" s="123"/>
      <c r="AG741" s="123"/>
      <c r="AH741" s="123"/>
      <c r="AI741" s="123"/>
      <c r="AJ741" s="123"/>
      <c r="AK741" s="123"/>
      <c r="AL741" s="123"/>
      <c r="AM741" s="123"/>
      <c r="AN741" s="123"/>
      <c r="AO741" s="123"/>
      <c r="AP741" s="123"/>
      <c r="AQ741" s="123"/>
      <c r="AR741" s="123"/>
      <c r="AS741" s="123"/>
      <c r="AT741" s="123"/>
      <c r="AU741" s="123"/>
      <c r="AV741" s="123"/>
      <c r="AW741" s="123"/>
      <c r="AX741" s="123"/>
      <c r="AY741" s="123"/>
      <c r="AZ741" s="123"/>
      <c r="BA741" s="123"/>
      <c r="BB741" s="123"/>
      <c r="BC741" s="123"/>
      <c r="BD741" s="123"/>
      <c r="BE741" s="123"/>
      <c r="BF741" s="123"/>
      <c r="BG741" s="123"/>
      <c r="BH741" s="123"/>
      <c r="BI741" s="123"/>
      <c r="BJ741" s="123"/>
      <c r="BK741" s="123"/>
      <c r="BL741" s="123"/>
      <c r="BM741" s="123"/>
      <c r="BN741" s="123"/>
      <c r="BO741" s="123"/>
      <c r="BP741" s="123"/>
      <c r="BQ741" s="123"/>
      <c r="BR741" s="123"/>
      <c r="BS741" s="123"/>
      <c r="BT741" s="123"/>
      <c r="BU741" s="123"/>
      <c r="BV741" s="123"/>
      <c r="BW741" s="123"/>
      <c r="BX741" s="123"/>
      <c r="BY741" s="123"/>
      <c r="BZ741" s="123"/>
      <c r="CA741" s="123"/>
      <c r="CB741" s="123"/>
      <c r="CC741" s="123"/>
      <c r="CD741" s="123"/>
      <c r="CE741" s="123"/>
      <c r="CF741" s="123"/>
      <c r="CG741" s="123"/>
      <c r="CH741" s="123"/>
      <c r="CI741" s="123"/>
      <c r="CJ741" s="123"/>
      <c r="CK741" s="123"/>
      <c r="CL741" s="123"/>
      <c r="CM741" s="123"/>
      <c r="CN741" s="123"/>
      <c r="CO741" s="123"/>
      <c r="CP741" s="123"/>
      <c r="CQ741" s="123"/>
      <c r="CR741" s="123"/>
      <c r="CS741" s="123"/>
      <c r="CT741" s="123"/>
      <c r="CU741" s="123"/>
      <c r="CV741" s="123"/>
      <c r="CW741" s="123"/>
      <c r="CX741" s="123"/>
      <c r="CY741" s="123"/>
      <c r="CZ741" s="123"/>
      <c r="DA741" s="123"/>
      <c r="DB741" s="123"/>
      <c r="DC741" s="123"/>
      <c r="DD741" s="123"/>
      <c r="DE741" s="123"/>
      <c r="DF741" s="123"/>
      <c r="DG741" s="123"/>
      <c r="DH741" s="123"/>
      <c r="DI741" s="123"/>
      <c r="DJ741" s="123"/>
      <c r="DK741" s="123"/>
      <c r="DL741" s="123"/>
      <c r="DM741" s="123"/>
      <c r="DN741" s="123"/>
      <c r="DO741" s="123"/>
      <c r="DP741" s="123"/>
      <c r="DQ741" s="123"/>
      <c r="DR741" s="123"/>
      <c r="DS741" s="123"/>
      <c r="DT741" s="123"/>
      <c r="DU741" s="123"/>
      <c r="DV741" s="123"/>
      <c r="DW741" s="123"/>
      <c r="DX741" s="123"/>
      <c r="DY741" s="123"/>
      <c r="DZ741" s="123"/>
      <c r="EA741" s="123"/>
      <c r="EB741" s="123"/>
      <c r="EC741" s="123"/>
      <c r="ED741" s="123"/>
      <c r="EE741" s="123"/>
      <c r="EF741" s="123"/>
      <c r="EG741" s="123"/>
      <c r="EH741" s="123"/>
      <c r="EI741" s="123"/>
      <c r="EJ741" s="123"/>
      <c r="EK741" s="123"/>
      <c r="EL741" s="123"/>
      <c r="EM741" s="123"/>
      <c r="EN741" s="123"/>
      <c r="EO741" s="123"/>
      <c r="EP741" s="123"/>
      <c r="EQ741" s="123"/>
      <c r="ER741" s="123"/>
      <c r="ES741" s="123"/>
      <c r="ET741" s="123"/>
      <c r="EU741" s="123"/>
      <c r="EV741" s="123"/>
      <c r="EW741" s="123"/>
      <c r="EX741" s="123"/>
      <c r="EY741" s="123"/>
      <c r="EZ741" s="123"/>
      <c r="FA741" s="123"/>
      <c r="FB741" s="123"/>
      <c r="FC741" s="123"/>
      <c r="FD741" s="123"/>
      <c r="FE741" s="123"/>
      <c r="FF741" s="123"/>
      <c r="FG741" s="123"/>
      <c r="FH741" s="123"/>
      <c r="FI741" s="123"/>
      <c r="FJ741" s="123"/>
      <c r="FK741" s="123"/>
      <c r="FL741" s="123"/>
      <c r="FM741" s="123"/>
      <c r="FN741" s="123"/>
      <c r="FO741" s="123"/>
      <c r="FP741" s="123"/>
      <c r="FQ741" s="123"/>
      <c r="FR741" s="123"/>
      <c r="FS741" s="123"/>
      <c r="FT741" s="123"/>
      <c r="FU741" s="123"/>
      <c r="FV741" s="123"/>
      <c r="FW741" s="123"/>
      <c r="FX741" s="123"/>
      <c r="FY741" s="123"/>
      <c r="FZ741" s="123"/>
      <c r="GA741" s="123"/>
      <c r="GB741" s="123"/>
      <c r="GC741" s="123"/>
      <c r="GD741" s="123"/>
      <c r="GE741" s="123"/>
      <c r="GF741" s="123"/>
      <c r="GG741" s="123"/>
      <c r="GH741" s="123"/>
      <c r="GI741" s="123"/>
      <c r="GJ741" s="123"/>
      <c r="GK741" s="123"/>
      <c r="GL741" s="123"/>
      <c r="GM741" s="123"/>
      <c r="GN741" s="123"/>
      <c r="GO741" s="123"/>
      <c r="GP741" s="123"/>
      <c r="GQ741" s="123"/>
      <c r="GR741" s="123"/>
      <c r="GS741" s="123"/>
      <c r="GT741" s="123"/>
      <c r="GU741" s="123"/>
      <c r="GV741" s="123"/>
      <c r="GW741" s="123"/>
      <c r="GX741" s="123"/>
      <c r="GY741" s="123"/>
      <c r="GZ741" s="123"/>
      <c r="HA741" s="123"/>
      <c r="HB741" s="123"/>
      <c r="HC741" s="123"/>
      <c r="HD741" s="123"/>
      <c r="HE741" s="123"/>
      <c r="HF741" s="123"/>
      <c r="HG741" s="123"/>
      <c r="HH741" s="123"/>
      <c r="HI741" s="123"/>
      <c r="HJ741" s="123"/>
      <c r="HK741" s="123"/>
      <c r="HL741" s="123"/>
      <c r="HM741" s="123"/>
      <c r="HN741" s="123"/>
      <c r="HO741" s="123"/>
      <c r="HP741" s="123"/>
      <c r="HQ741" s="123"/>
      <c r="HR741" s="123"/>
      <c r="HS741" s="123"/>
      <c r="HT741" s="123"/>
      <c r="HU741" s="123"/>
      <c r="HV741" s="123"/>
      <c r="HW741" s="123"/>
      <c r="HX741" s="123"/>
      <c r="HY741" s="123"/>
      <c r="HZ741" s="123"/>
      <c r="IA741" s="123"/>
      <c r="IB741" s="123"/>
      <c r="IC741" s="123"/>
      <c r="ID741" s="123"/>
      <c r="IE741" s="123"/>
      <c r="IF741" s="123"/>
      <c r="IG741" s="123"/>
      <c r="IH741" s="123"/>
      <c r="II741" s="123"/>
      <c r="IJ741" s="123"/>
      <c r="IK741" s="123"/>
      <c r="IL741" s="123"/>
      <c r="IM741" s="123"/>
      <c r="IN741" s="123"/>
      <c r="IO741" s="123"/>
      <c r="IP741" s="123"/>
      <c r="IQ741" s="123"/>
      <c r="IR741" s="123"/>
      <c r="IS741" s="123"/>
      <c r="IT741" s="123"/>
      <c r="IU741" s="123"/>
    </row>
    <row r="742" spans="1:255" ht="18.75" customHeight="1" thickBot="1">
      <c r="A742" s="91"/>
      <c r="B742" s="191"/>
      <c r="C742" s="192"/>
      <c r="D742" s="193"/>
      <c r="E742" s="194"/>
      <c r="H742" s="423"/>
    </row>
    <row r="743" spans="1:255" ht="28.65" customHeight="1">
      <c r="A743" s="195"/>
      <c r="B743" s="803" t="s">
        <v>771</v>
      </c>
      <c r="C743" s="196" t="s">
        <v>678</v>
      </c>
      <c r="D743" s="197"/>
      <c r="E743" s="207">
        <f t="shared" ref="E743:E747" si="2">E638+E646+E654+E662+E670+E678+E686+E694+E702+E710+E718+E727+E735</f>
        <v>0</v>
      </c>
      <c r="I743" s="425">
        <f>E638+E646+E654+E662+E670+E678+E686+E694+E702+E710+E718+E727+E735</f>
        <v>0</v>
      </c>
    </row>
    <row r="744" spans="1:255" ht="28.65" customHeight="1">
      <c r="A744" s="195"/>
      <c r="B744" s="804"/>
      <c r="C744" s="224" t="s">
        <v>679</v>
      </c>
      <c r="D744" s="126"/>
      <c r="E744" s="208">
        <f t="shared" si="2"/>
        <v>0</v>
      </c>
      <c r="I744" s="425">
        <f t="shared" ref="I744:I748" si="3">E639+E647+E655+E663+E671+E679+E687+E695+E703+E711+E719+E728+E736</f>
        <v>0</v>
      </c>
    </row>
    <row r="745" spans="1:255" ht="29.15" customHeight="1">
      <c r="A745" s="195"/>
      <c r="B745" s="804"/>
      <c r="C745" s="224" t="s">
        <v>686</v>
      </c>
      <c r="D745" s="126"/>
      <c r="E745" s="208">
        <f t="shared" si="2"/>
        <v>0</v>
      </c>
      <c r="I745" s="425">
        <f t="shared" si="3"/>
        <v>0</v>
      </c>
    </row>
    <row r="746" spans="1:255" ht="28.65" customHeight="1">
      <c r="A746" s="195"/>
      <c r="B746" s="804"/>
      <c r="C746" s="224" t="s">
        <v>685</v>
      </c>
      <c r="D746" s="126"/>
      <c r="E746" s="208">
        <f t="shared" si="2"/>
        <v>0</v>
      </c>
      <c r="I746" s="425">
        <f t="shared" si="3"/>
        <v>0</v>
      </c>
    </row>
    <row r="747" spans="1:255" ht="28.65" customHeight="1">
      <c r="A747" s="195"/>
      <c r="B747" s="804"/>
      <c r="C747" s="224" t="s">
        <v>687</v>
      </c>
      <c r="D747" s="126"/>
      <c r="E747" s="208">
        <f t="shared" si="2"/>
        <v>0</v>
      </c>
      <c r="I747" s="425">
        <f t="shared" si="3"/>
        <v>0</v>
      </c>
    </row>
    <row r="748" spans="1:255" ht="28.65" customHeight="1" thickBot="1">
      <c r="A748" s="195"/>
      <c r="B748" s="804"/>
      <c r="C748" s="181" t="s">
        <v>688</v>
      </c>
      <c r="D748" s="126"/>
      <c r="E748" s="208">
        <f>E643+E651+E659+E667+E675+E683+E691+E699+E707+E715+E723+E732+E740</f>
        <v>0</v>
      </c>
      <c r="I748" s="425">
        <f t="shared" si="3"/>
        <v>0</v>
      </c>
    </row>
    <row r="749" spans="1:255" ht="28.65" customHeight="1" thickBot="1">
      <c r="A749" s="195"/>
      <c r="B749" s="805"/>
      <c r="C749" s="182" t="s">
        <v>334</v>
      </c>
      <c r="D749" s="137"/>
      <c r="E749" s="205">
        <f>SUM(E743:E748)</f>
        <v>0</v>
      </c>
      <c r="H749" s="913" t="s">
        <v>1723</v>
      </c>
      <c r="I749" s="425">
        <f>SUM(I743:I748)</f>
        <v>0</v>
      </c>
    </row>
    <row r="750" spans="1:255" ht="22" customHeight="1">
      <c r="A750" s="91"/>
      <c r="B750" s="148"/>
      <c r="C750" s="97"/>
      <c r="D750" s="148"/>
      <c r="E750" s="149"/>
      <c r="H750" s="913"/>
    </row>
    <row r="751" spans="1:255" ht="40.4" customHeight="1">
      <c r="A751" s="722" t="s">
        <v>765</v>
      </c>
      <c r="B751" s="732"/>
      <c r="C751" s="732"/>
      <c r="D751" s="732"/>
      <c r="E751" s="732"/>
      <c r="H751" s="913"/>
    </row>
    <row r="752" spans="1:255" s="297" customFormat="1" ht="23.25" customHeight="1">
      <c r="A752" s="449"/>
      <c r="B752" s="769" t="s">
        <v>2527</v>
      </c>
      <c r="C752" s="769"/>
      <c r="D752" s="769"/>
      <c r="E752" s="769"/>
      <c r="F752" s="296"/>
      <c r="G752" s="296"/>
      <c r="H752" s="296"/>
      <c r="I752" s="296"/>
      <c r="J752" s="296"/>
      <c r="K752" s="296"/>
      <c r="L752" s="296"/>
      <c r="M752" s="296"/>
      <c r="N752" s="296"/>
      <c r="O752" s="296"/>
      <c r="P752" s="296"/>
      <c r="Q752" s="296"/>
      <c r="R752" s="296"/>
      <c r="S752" s="296"/>
      <c r="T752" s="296"/>
      <c r="U752" s="296"/>
      <c r="V752" s="296"/>
      <c r="W752" s="296"/>
      <c r="X752" s="296"/>
      <c r="Y752" s="296"/>
      <c r="Z752" s="296"/>
      <c r="AA752" s="296"/>
      <c r="AB752" s="296"/>
      <c r="AC752" s="296"/>
      <c r="AD752" s="296"/>
      <c r="AE752" s="296"/>
      <c r="AF752" s="296"/>
      <c r="AG752" s="296"/>
      <c r="AH752" s="296"/>
      <c r="AI752" s="296"/>
      <c r="AJ752" s="296"/>
      <c r="AK752" s="296"/>
      <c r="AL752" s="296"/>
      <c r="AM752" s="296"/>
      <c r="AN752" s="296"/>
      <c r="AO752" s="296"/>
      <c r="AP752" s="296"/>
      <c r="AQ752" s="296"/>
      <c r="AR752" s="296"/>
      <c r="AS752" s="296"/>
      <c r="AT752" s="296"/>
      <c r="AU752" s="296"/>
      <c r="AV752" s="296"/>
      <c r="AW752" s="296"/>
      <c r="AX752" s="296"/>
      <c r="AY752" s="296"/>
      <c r="AZ752" s="296"/>
      <c r="BA752" s="296"/>
      <c r="BB752" s="296"/>
      <c r="BC752" s="296"/>
      <c r="BD752" s="296"/>
      <c r="BE752" s="296"/>
      <c r="BF752" s="296"/>
      <c r="BG752" s="296"/>
      <c r="BH752" s="296"/>
      <c r="BI752" s="296"/>
      <c r="BJ752" s="296"/>
      <c r="BK752" s="296"/>
      <c r="BL752" s="296"/>
      <c r="BM752" s="296"/>
      <c r="BN752" s="296"/>
      <c r="BO752" s="296"/>
      <c r="BP752" s="296"/>
      <c r="BQ752" s="296"/>
      <c r="BR752" s="296"/>
      <c r="BS752" s="296"/>
      <c r="BT752" s="296"/>
      <c r="BU752" s="296"/>
      <c r="BV752" s="296"/>
      <c r="BW752" s="296"/>
      <c r="BX752" s="296"/>
      <c r="BY752" s="296"/>
      <c r="BZ752" s="296"/>
      <c r="CA752" s="296"/>
      <c r="CB752" s="296"/>
      <c r="CC752" s="296"/>
      <c r="CD752" s="296"/>
      <c r="CE752" s="296"/>
      <c r="CF752" s="296"/>
      <c r="CG752" s="296"/>
      <c r="CH752" s="296"/>
      <c r="CI752" s="296"/>
      <c r="CJ752" s="296"/>
      <c r="CK752" s="296"/>
      <c r="CL752" s="296"/>
      <c r="CM752" s="296"/>
      <c r="CN752" s="296"/>
      <c r="CO752" s="296"/>
      <c r="CP752" s="296"/>
      <c r="CQ752" s="296"/>
      <c r="CR752" s="296"/>
      <c r="CS752" s="296"/>
      <c r="CT752" s="296"/>
      <c r="CU752" s="296"/>
      <c r="CV752" s="296"/>
      <c r="CW752" s="296"/>
      <c r="CX752" s="296"/>
      <c r="CY752" s="296"/>
      <c r="CZ752" s="296"/>
      <c r="DA752" s="296"/>
      <c r="DB752" s="296"/>
      <c r="DC752" s="296"/>
      <c r="DD752" s="296"/>
      <c r="DE752" s="296"/>
      <c r="DF752" s="296"/>
      <c r="DG752" s="296"/>
      <c r="DH752" s="296"/>
      <c r="DI752" s="296"/>
      <c r="DJ752" s="296"/>
      <c r="DK752" s="296"/>
      <c r="DL752" s="296"/>
      <c r="DM752" s="296"/>
      <c r="DN752" s="296"/>
      <c r="DO752" s="296"/>
      <c r="DP752" s="296"/>
      <c r="DQ752" s="296"/>
      <c r="DR752" s="296"/>
      <c r="DS752" s="296"/>
      <c r="DT752" s="296"/>
      <c r="DU752" s="296"/>
      <c r="DV752" s="296"/>
      <c r="DW752" s="296"/>
      <c r="DX752" s="296"/>
      <c r="DY752" s="296"/>
      <c r="DZ752" s="296"/>
      <c r="EA752" s="296"/>
      <c r="EB752" s="296"/>
      <c r="EC752" s="296"/>
      <c r="ED752" s="296"/>
      <c r="EE752" s="296"/>
      <c r="EF752" s="296"/>
      <c r="EG752" s="296"/>
      <c r="EH752" s="296"/>
      <c r="EI752" s="296"/>
      <c r="EJ752" s="296"/>
      <c r="EK752" s="296"/>
      <c r="EL752" s="296"/>
      <c r="EM752" s="296"/>
      <c r="EN752" s="296"/>
      <c r="EO752" s="296"/>
      <c r="EP752" s="296"/>
      <c r="EQ752" s="296"/>
      <c r="ER752" s="296"/>
      <c r="ES752" s="296"/>
      <c r="ET752" s="296"/>
      <c r="EU752" s="296"/>
      <c r="EV752" s="296"/>
      <c r="EW752" s="296"/>
      <c r="EX752" s="296"/>
      <c r="EY752" s="296"/>
      <c r="EZ752" s="296"/>
      <c r="FA752" s="296"/>
      <c r="FB752" s="296"/>
      <c r="FC752" s="296"/>
      <c r="FD752" s="296"/>
      <c r="FE752" s="296"/>
      <c r="FF752" s="296"/>
      <c r="FG752" s="296"/>
      <c r="FH752" s="296"/>
      <c r="FI752" s="296"/>
      <c r="FJ752" s="296"/>
      <c r="FK752" s="296"/>
      <c r="FL752" s="296"/>
      <c r="FM752" s="296"/>
      <c r="FN752" s="296"/>
      <c r="FO752" s="296"/>
      <c r="FP752" s="296"/>
      <c r="FQ752" s="296"/>
      <c r="FR752" s="296"/>
      <c r="FS752" s="296"/>
      <c r="FT752" s="296"/>
      <c r="FU752" s="296"/>
      <c r="FV752" s="296"/>
      <c r="FW752" s="296"/>
      <c r="FX752" s="296"/>
      <c r="FY752" s="296"/>
      <c r="FZ752" s="296"/>
      <c r="GA752" s="296"/>
      <c r="GB752" s="296"/>
      <c r="GC752" s="296"/>
      <c r="GD752" s="296"/>
      <c r="GE752" s="296"/>
      <c r="GF752" s="296"/>
      <c r="GG752" s="296"/>
      <c r="GH752" s="296"/>
      <c r="GI752" s="296"/>
      <c r="GJ752" s="296"/>
      <c r="GK752" s="296"/>
      <c r="GL752" s="296"/>
      <c r="GM752" s="296"/>
      <c r="GN752" s="296"/>
      <c r="GO752" s="296"/>
      <c r="GP752" s="296"/>
      <c r="GQ752" s="296"/>
      <c r="GR752" s="296"/>
      <c r="GS752" s="296"/>
      <c r="GT752" s="296"/>
      <c r="GU752" s="296"/>
      <c r="GV752" s="296"/>
      <c r="GW752" s="296"/>
      <c r="GX752" s="296"/>
      <c r="GY752" s="296"/>
      <c r="GZ752" s="296"/>
      <c r="HA752" s="296"/>
      <c r="HB752" s="296"/>
      <c r="HC752" s="296"/>
      <c r="HD752" s="296"/>
      <c r="HE752" s="296"/>
      <c r="HF752" s="296"/>
      <c r="HG752" s="296"/>
      <c r="HH752" s="296"/>
      <c r="HI752" s="296"/>
      <c r="HJ752" s="296"/>
      <c r="HK752" s="296"/>
      <c r="HL752" s="296"/>
      <c r="HM752" s="296"/>
      <c r="HN752" s="296"/>
      <c r="HO752" s="296"/>
      <c r="HP752" s="296"/>
      <c r="HQ752" s="296"/>
      <c r="HR752" s="296"/>
      <c r="HS752" s="296"/>
      <c r="HT752" s="296"/>
      <c r="HU752" s="296"/>
      <c r="HV752" s="296"/>
      <c r="HW752" s="296"/>
      <c r="HX752" s="296"/>
      <c r="HY752" s="296"/>
      <c r="HZ752" s="296"/>
      <c r="IA752" s="296"/>
      <c r="IB752" s="296"/>
      <c r="IC752" s="296"/>
      <c r="ID752" s="296"/>
      <c r="IE752" s="296"/>
      <c r="IF752" s="296"/>
      <c r="IG752" s="296"/>
      <c r="IH752" s="296"/>
      <c r="II752" s="296"/>
      <c r="IJ752" s="296"/>
      <c r="IK752" s="296"/>
      <c r="IL752" s="296"/>
      <c r="IM752" s="296"/>
      <c r="IN752" s="296"/>
      <c r="IO752" s="296"/>
      <c r="IP752" s="296"/>
      <c r="IQ752" s="296"/>
      <c r="IR752" s="296"/>
      <c r="IS752" s="296"/>
      <c r="IT752" s="296"/>
      <c r="IU752" s="296"/>
    </row>
    <row r="753" spans="1:255" ht="25.4" customHeight="1">
      <c r="A753" s="735" t="s">
        <v>699</v>
      </c>
      <c r="B753" s="736"/>
      <c r="C753" s="736"/>
      <c r="D753" s="736"/>
      <c r="E753" s="736"/>
      <c r="F753" s="119"/>
    </row>
    <row r="754" spans="1:255" s="124" customFormat="1" ht="27.9" customHeight="1">
      <c r="A754" s="155"/>
      <c r="B754" s="813" t="s">
        <v>1735</v>
      </c>
      <c r="C754" s="814"/>
      <c r="D754" s="227"/>
      <c r="E754" s="233"/>
      <c r="F754" s="123"/>
      <c r="G754" s="123"/>
      <c r="H754" s="401"/>
      <c r="I754" s="123"/>
      <c r="J754" s="123"/>
      <c r="K754" s="123"/>
      <c r="L754" s="123"/>
      <c r="M754" s="123"/>
      <c r="N754" s="123"/>
      <c r="O754" s="123"/>
      <c r="P754" s="123"/>
      <c r="Q754" s="123"/>
      <c r="R754" s="123"/>
      <c r="S754" s="123"/>
      <c r="T754" s="123"/>
      <c r="U754" s="123"/>
      <c r="V754" s="123"/>
      <c r="W754" s="123"/>
      <c r="X754" s="123"/>
      <c r="Y754" s="123"/>
      <c r="Z754" s="123"/>
      <c r="AA754" s="123"/>
      <c r="AB754" s="123"/>
      <c r="AC754" s="123"/>
      <c r="AD754" s="123"/>
      <c r="AE754" s="123"/>
      <c r="AF754" s="123"/>
      <c r="AG754" s="123"/>
      <c r="AH754" s="123"/>
      <c r="AI754" s="123"/>
      <c r="AJ754" s="123"/>
      <c r="AK754" s="123"/>
      <c r="AL754" s="123"/>
      <c r="AM754" s="123"/>
      <c r="AN754" s="123"/>
      <c r="AO754" s="123"/>
      <c r="AP754" s="123"/>
      <c r="AQ754" s="123"/>
      <c r="AR754" s="123"/>
      <c r="AS754" s="123"/>
      <c r="AT754" s="123"/>
      <c r="AU754" s="123"/>
      <c r="AV754" s="123"/>
      <c r="AW754" s="123"/>
      <c r="AX754" s="123"/>
      <c r="AY754" s="123"/>
      <c r="AZ754" s="123"/>
      <c r="BA754" s="123"/>
      <c r="BB754" s="123"/>
      <c r="BC754" s="123"/>
      <c r="BD754" s="123"/>
      <c r="BE754" s="123"/>
      <c r="BF754" s="123"/>
      <c r="BG754" s="123"/>
      <c r="BH754" s="123"/>
      <c r="BI754" s="123"/>
      <c r="BJ754" s="123"/>
      <c r="BK754" s="123"/>
      <c r="BL754" s="123"/>
      <c r="BM754" s="123"/>
      <c r="BN754" s="123"/>
      <c r="BO754" s="123"/>
      <c r="BP754" s="123"/>
      <c r="BQ754" s="123"/>
      <c r="BR754" s="123"/>
      <c r="BS754" s="123"/>
      <c r="BT754" s="123"/>
      <c r="BU754" s="123"/>
      <c r="BV754" s="123"/>
      <c r="BW754" s="123"/>
      <c r="BX754" s="123"/>
      <c r="BY754" s="123"/>
      <c r="BZ754" s="123"/>
      <c r="CA754" s="123"/>
      <c r="CB754" s="123"/>
      <c r="CC754" s="123"/>
      <c r="CD754" s="123"/>
      <c r="CE754" s="123"/>
      <c r="CF754" s="123"/>
      <c r="CG754" s="123"/>
      <c r="CH754" s="123"/>
      <c r="CI754" s="123"/>
      <c r="CJ754" s="123"/>
      <c r="CK754" s="123"/>
      <c r="CL754" s="123"/>
      <c r="CM754" s="123"/>
      <c r="CN754" s="123"/>
      <c r="CO754" s="123"/>
      <c r="CP754" s="123"/>
      <c r="CQ754" s="123"/>
      <c r="CR754" s="123"/>
      <c r="CS754" s="123"/>
      <c r="CT754" s="123"/>
      <c r="CU754" s="123"/>
      <c r="CV754" s="123"/>
      <c r="CW754" s="123"/>
      <c r="CX754" s="123"/>
      <c r="CY754" s="123"/>
      <c r="CZ754" s="123"/>
      <c r="DA754" s="123"/>
      <c r="DB754" s="123"/>
      <c r="DC754" s="123"/>
      <c r="DD754" s="123"/>
      <c r="DE754" s="123"/>
      <c r="DF754" s="123"/>
      <c r="DG754" s="123"/>
      <c r="DH754" s="123"/>
      <c r="DI754" s="123"/>
      <c r="DJ754" s="123"/>
      <c r="DK754" s="123"/>
      <c r="DL754" s="123"/>
      <c r="DM754" s="123"/>
      <c r="DN754" s="123"/>
      <c r="DO754" s="123"/>
      <c r="DP754" s="123"/>
      <c r="DQ754" s="123"/>
      <c r="DR754" s="123"/>
      <c r="DS754" s="123"/>
      <c r="DT754" s="123"/>
      <c r="DU754" s="123"/>
      <c r="DV754" s="123"/>
      <c r="DW754" s="123"/>
      <c r="DX754" s="123"/>
      <c r="DY754" s="123"/>
      <c r="DZ754" s="123"/>
      <c r="EA754" s="123"/>
      <c r="EB754" s="123"/>
      <c r="EC754" s="123"/>
      <c r="ED754" s="123"/>
      <c r="EE754" s="123"/>
      <c r="EF754" s="123"/>
      <c r="EG754" s="123"/>
      <c r="EH754" s="123"/>
      <c r="EI754" s="123"/>
      <c r="EJ754" s="123"/>
      <c r="EK754" s="123"/>
      <c r="EL754" s="123"/>
      <c r="EM754" s="123"/>
      <c r="EN754" s="123"/>
      <c r="EO754" s="123"/>
      <c r="EP754" s="123"/>
      <c r="EQ754" s="123"/>
      <c r="ER754" s="123"/>
      <c r="ES754" s="123"/>
      <c r="ET754" s="123"/>
      <c r="EU754" s="123"/>
      <c r="EV754" s="123"/>
      <c r="EW754" s="123"/>
      <c r="EX754" s="123"/>
      <c r="EY754" s="123"/>
      <c r="EZ754" s="123"/>
      <c r="FA754" s="123"/>
      <c r="FB754" s="123"/>
      <c r="FC754" s="123"/>
      <c r="FD754" s="123"/>
      <c r="FE754" s="123"/>
      <c r="FF754" s="123"/>
      <c r="FG754" s="123"/>
      <c r="FH754" s="123"/>
      <c r="FI754" s="123"/>
      <c r="FJ754" s="123"/>
      <c r="FK754" s="123"/>
      <c r="FL754" s="123"/>
      <c r="FM754" s="123"/>
      <c r="FN754" s="123"/>
      <c r="FO754" s="123"/>
      <c r="FP754" s="123"/>
      <c r="FQ754" s="123"/>
      <c r="FR754" s="123"/>
      <c r="FS754" s="123"/>
      <c r="FT754" s="123"/>
      <c r="FU754" s="123"/>
      <c r="FV754" s="123"/>
      <c r="FW754" s="123"/>
      <c r="FX754" s="123"/>
      <c r="FY754" s="123"/>
      <c r="FZ754" s="123"/>
      <c r="GA754" s="123"/>
      <c r="GB754" s="123"/>
      <c r="GC754" s="123"/>
      <c r="GD754" s="123"/>
      <c r="GE754" s="123"/>
      <c r="GF754" s="123"/>
      <c r="GG754" s="123"/>
      <c r="GH754" s="123"/>
      <c r="GI754" s="123"/>
      <c r="GJ754" s="123"/>
      <c r="GK754" s="123"/>
      <c r="GL754" s="123"/>
      <c r="GM754" s="123"/>
      <c r="GN754" s="123"/>
      <c r="GO754" s="123"/>
      <c r="GP754" s="123"/>
      <c r="GQ754" s="123"/>
      <c r="GR754" s="123"/>
      <c r="GS754" s="123"/>
      <c r="GT754" s="123"/>
      <c r="GU754" s="123"/>
      <c r="GV754" s="123"/>
      <c r="GW754" s="123"/>
      <c r="GX754" s="123"/>
      <c r="GY754" s="123"/>
      <c r="GZ754" s="123"/>
      <c r="HA754" s="123"/>
      <c r="HB754" s="123"/>
      <c r="HC754" s="123"/>
      <c r="HD754" s="123"/>
      <c r="HE754" s="123"/>
      <c r="HF754" s="123"/>
      <c r="HG754" s="123"/>
      <c r="HH754" s="123"/>
      <c r="HI754" s="123"/>
      <c r="HJ754" s="123"/>
      <c r="HK754" s="123"/>
      <c r="HL754" s="123"/>
      <c r="HM754" s="123"/>
      <c r="HN754" s="123"/>
      <c r="HO754" s="123"/>
      <c r="HP754" s="123"/>
      <c r="HQ754" s="123"/>
      <c r="HR754" s="123"/>
      <c r="HS754" s="123"/>
      <c r="HT754" s="123"/>
      <c r="HU754" s="123"/>
      <c r="HV754" s="123"/>
      <c r="HW754" s="123"/>
      <c r="HX754" s="123"/>
      <c r="HY754" s="123"/>
      <c r="HZ754" s="123"/>
      <c r="IA754" s="123"/>
      <c r="IB754" s="123"/>
      <c r="IC754" s="123"/>
      <c r="ID754" s="123"/>
      <c r="IE754" s="123"/>
      <c r="IF754" s="123"/>
      <c r="IG754" s="123"/>
      <c r="IH754" s="123"/>
      <c r="II754" s="123"/>
      <c r="IJ754" s="123"/>
      <c r="IK754" s="123"/>
      <c r="IL754" s="123"/>
      <c r="IM754" s="123"/>
      <c r="IN754" s="123"/>
      <c r="IO754" s="123"/>
      <c r="IP754" s="123"/>
      <c r="IQ754" s="123"/>
      <c r="IR754" s="123"/>
      <c r="IS754" s="123"/>
      <c r="IT754" s="123"/>
      <c r="IU754" s="123"/>
    </row>
    <row r="755" spans="1:255" s="124" customFormat="1" ht="27.9" customHeight="1">
      <c r="A755" s="155"/>
      <c r="B755" s="813" t="s">
        <v>1734</v>
      </c>
      <c r="C755" s="814"/>
      <c r="D755" s="227"/>
      <c r="E755" s="233"/>
      <c r="F755" s="123"/>
      <c r="G755" s="123"/>
      <c r="H755" s="401"/>
      <c r="I755" s="123"/>
      <c r="J755" s="123"/>
      <c r="K755" s="123"/>
      <c r="L755" s="123"/>
      <c r="M755" s="123"/>
      <c r="N755" s="123"/>
      <c r="O755" s="123"/>
      <c r="P755" s="123"/>
      <c r="Q755" s="123"/>
      <c r="R755" s="123"/>
      <c r="S755" s="123"/>
      <c r="T755" s="123"/>
      <c r="U755" s="123"/>
      <c r="V755" s="123"/>
      <c r="W755" s="123"/>
      <c r="X755" s="123"/>
      <c r="Y755" s="123"/>
      <c r="Z755" s="123"/>
      <c r="AA755" s="123"/>
      <c r="AB755" s="123"/>
      <c r="AC755" s="123"/>
      <c r="AD755" s="123"/>
      <c r="AE755" s="123"/>
      <c r="AF755" s="123"/>
      <c r="AG755" s="123"/>
      <c r="AH755" s="123"/>
      <c r="AI755" s="123"/>
      <c r="AJ755" s="123"/>
      <c r="AK755" s="123"/>
      <c r="AL755" s="123"/>
      <c r="AM755" s="123"/>
      <c r="AN755" s="123"/>
      <c r="AO755" s="123"/>
      <c r="AP755" s="123"/>
      <c r="AQ755" s="123"/>
      <c r="AR755" s="123"/>
      <c r="AS755" s="123"/>
      <c r="AT755" s="123"/>
      <c r="AU755" s="123"/>
      <c r="AV755" s="123"/>
      <c r="AW755" s="123"/>
      <c r="AX755" s="123"/>
      <c r="AY755" s="123"/>
      <c r="AZ755" s="123"/>
      <c r="BA755" s="123"/>
      <c r="BB755" s="123"/>
      <c r="BC755" s="123"/>
      <c r="BD755" s="123"/>
      <c r="BE755" s="123"/>
      <c r="BF755" s="123"/>
      <c r="BG755" s="123"/>
      <c r="BH755" s="123"/>
      <c r="BI755" s="123"/>
      <c r="BJ755" s="123"/>
      <c r="BK755" s="123"/>
      <c r="BL755" s="123"/>
      <c r="BM755" s="123"/>
      <c r="BN755" s="123"/>
      <c r="BO755" s="123"/>
      <c r="BP755" s="123"/>
      <c r="BQ755" s="123"/>
      <c r="BR755" s="123"/>
      <c r="BS755" s="123"/>
      <c r="BT755" s="123"/>
      <c r="BU755" s="123"/>
      <c r="BV755" s="123"/>
      <c r="BW755" s="123"/>
      <c r="BX755" s="123"/>
      <c r="BY755" s="123"/>
      <c r="BZ755" s="123"/>
      <c r="CA755" s="123"/>
      <c r="CB755" s="123"/>
      <c r="CC755" s="123"/>
      <c r="CD755" s="123"/>
      <c r="CE755" s="123"/>
      <c r="CF755" s="123"/>
      <c r="CG755" s="123"/>
      <c r="CH755" s="123"/>
      <c r="CI755" s="123"/>
      <c r="CJ755" s="123"/>
      <c r="CK755" s="123"/>
      <c r="CL755" s="123"/>
      <c r="CM755" s="123"/>
      <c r="CN755" s="123"/>
      <c r="CO755" s="123"/>
      <c r="CP755" s="123"/>
      <c r="CQ755" s="123"/>
      <c r="CR755" s="123"/>
      <c r="CS755" s="123"/>
      <c r="CT755" s="123"/>
      <c r="CU755" s="123"/>
      <c r="CV755" s="123"/>
      <c r="CW755" s="123"/>
      <c r="CX755" s="123"/>
      <c r="CY755" s="123"/>
      <c r="CZ755" s="123"/>
      <c r="DA755" s="123"/>
      <c r="DB755" s="123"/>
      <c r="DC755" s="123"/>
      <c r="DD755" s="123"/>
      <c r="DE755" s="123"/>
      <c r="DF755" s="123"/>
      <c r="DG755" s="123"/>
      <c r="DH755" s="123"/>
      <c r="DI755" s="123"/>
      <c r="DJ755" s="123"/>
      <c r="DK755" s="123"/>
      <c r="DL755" s="123"/>
      <c r="DM755" s="123"/>
      <c r="DN755" s="123"/>
      <c r="DO755" s="123"/>
      <c r="DP755" s="123"/>
      <c r="DQ755" s="123"/>
      <c r="DR755" s="123"/>
      <c r="DS755" s="123"/>
      <c r="DT755" s="123"/>
      <c r="DU755" s="123"/>
      <c r="DV755" s="123"/>
      <c r="DW755" s="123"/>
      <c r="DX755" s="123"/>
      <c r="DY755" s="123"/>
      <c r="DZ755" s="123"/>
      <c r="EA755" s="123"/>
      <c r="EB755" s="123"/>
      <c r="EC755" s="123"/>
      <c r="ED755" s="123"/>
      <c r="EE755" s="123"/>
      <c r="EF755" s="123"/>
      <c r="EG755" s="123"/>
      <c r="EH755" s="123"/>
      <c r="EI755" s="123"/>
      <c r="EJ755" s="123"/>
      <c r="EK755" s="123"/>
      <c r="EL755" s="123"/>
      <c r="EM755" s="123"/>
      <c r="EN755" s="123"/>
      <c r="EO755" s="123"/>
      <c r="EP755" s="123"/>
      <c r="EQ755" s="123"/>
      <c r="ER755" s="123"/>
      <c r="ES755" s="123"/>
      <c r="ET755" s="123"/>
      <c r="EU755" s="123"/>
      <c r="EV755" s="123"/>
      <c r="EW755" s="123"/>
      <c r="EX755" s="123"/>
      <c r="EY755" s="123"/>
      <c r="EZ755" s="123"/>
      <c r="FA755" s="123"/>
      <c r="FB755" s="123"/>
      <c r="FC755" s="123"/>
      <c r="FD755" s="123"/>
      <c r="FE755" s="123"/>
      <c r="FF755" s="123"/>
      <c r="FG755" s="123"/>
      <c r="FH755" s="123"/>
      <c r="FI755" s="123"/>
      <c r="FJ755" s="123"/>
      <c r="FK755" s="123"/>
      <c r="FL755" s="123"/>
      <c r="FM755" s="123"/>
      <c r="FN755" s="123"/>
      <c r="FO755" s="123"/>
      <c r="FP755" s="123"/>
      <c r="FQ755" s="123"/>
      <c r="FR755" s="123"/>
      <c r="FS755" s="123"/>
      <c r="FT755" s="123"/>
      <c r="FU755" s="123"/>
      <c r="FV755" s="123"/>
      <c r="FW755" s="123"/>
      <c r="FX755" s="123"/>
      <c r="FY755" s="123"/>
      <c r="FZ755" s="123"/>
      <c r="GA755" s="123"/>
      <c r="GB755" s="123"/>
      <c r="GC755" s="123"/>
      <c r="GD755" s="123"/>
      <c r="GE755" s="123"/>
      <c r="GF755" s="123"/>
      <c r="GG755" s="123"/>
      <c r="GH755" s="123"/>
      <c r="GI755" s="123"/>
      <c r="GJ755" s="123"/>
      <c r="GK755" s="123"/>
      <c r="GL755" s="123"/>
      <c r="GM755" s="123"/>
      <c r="GN755" s="123"/>
      <c r="GO755" s="123"/>
      <c r="GP755" s="123"/>
      <c r="GQ755" s="123"/>
      <c r="GR755" s="123"/>
      <c r="GS755" s="123"/>
      <c r="GT755" s="123"/>
      <c r="GU755" s="123"/>
      <c r="GV755" s="123"/>
      <c r="GW755" s="123"/>
      <c r="GX755" s="123"/>
      <c r="GY755" s="123"/>
      <c r="GZ755" s="123"/>
      <c r="HA755" s="123"/>
      <c r="HB755" s="123"/>
      <c r="HC755" s="123"/>
      <c r="HD755" s="123"/>
      <c r="HE755" s="123"/>
      <c r="HF755" s="123"/>
      <c r="HG755" s="123"/>
      <c r="HH755" s="123"/>
      <c r="HI755" s="123"/>
      <c r="HJ755" s="123"/>
      <c r="HK755" s="123"/>
      <c r="HL755" s="123"/>
      <c r="HM755" s="123"/>
      <c r="HN755" s="123"/>
      <c r="HO755" s="123"/>
      <c r="HP755" s="123"/>
      <c r="HQ755" s="123"/>
      <c r="HR755" s="123"/>
      <c r="HS755" s="123"/>
      <c r="HT755" s="123"/>
      <c r="HU755" s="123"/>
      <c r="HV755" s="123"/>
      <c r="HW755" s="123"/>
      <c r="HX755" s="123"/>
      <c r="HY755" s="123"/>
      <c r="HZ755" s="123"/>
      <c r="IA755" s="123"/>
      <c r="IB755" s="123"/>
      <c r="IC755" s="123"/>
      <c r="ID755" s="123"/>
      <c r="IE755" s="123"/>
      <c r="IF755" s="123"/>
      <c r="IG755" s="123"/>
      <c r="IH755" s="123"/>
      <c r="II755" s="123"/>
      <c r="IJ755" s="123"/>
      <c r="IK755" s="123"/>
      <c r="IL755" s="123"/>
      <c r="IM755" s="123"/>
      <c r="IN755" s="123"/>
      <c r="IO755" s="123"/>
      <c r="IP755" s="123"/>
      <c r="IQ755" s="123"/>
      <c r="IR755" s="123"/>
      <c r="IS755" s="123"/>
      <c r="IT755" s="123"/>
      <c r="IU755" s="123"/>
    </row>
    <row r="756" spans="1:255" ht="18.5" customHeight="1">
      <c r="A756" s="156"/>
      <c r="B756" s="157"/>
      <c r="C756" s="825" t="str">
        <f>IF(COUNTIF(E754:E755,"◯")&gt;1,"重複しております。１つだけ選んでください","")</f>
        <v/>
      </c>
      <c r="D756" s="825"/>
      <c r="E756" s="825"/>
    </row>
    <row r="757" spans="1:255" ht="40.4" customHeight="1">
      <c r="A757" s="735" t="s">
        <v>767</v>
      </c>
      <c r="B757" s="736"/>
      <c r="C757" s="736"/>
      <c r="D757" s="736"/>
      <c r="E757" s="736"/>
    </row>
    <row r="758" spans="1:255" s="124" customFormat="1" ht="27.9" customHeight="1">
      <c r="A758" s="155"/>
      <c r="B758" s="781" t="s">
        <v>363</v>
      </c>
      <c r="C758" s="812"/>
      <c r="D758" s="227"/>
      <c r="E758" s="214">
        <v>0</v>
      </c>
      <c r="F758" s="123"/>
      <c r="G758" s="123"/>
      <c r="H758" s="412" t="str">
        <f>IF(ISNUMBER(E758),"OK","NG")</f>
        <v>OK</v>
      </c>
      <c r="I758" s="123"/>
      <c r="J758" s="123"/>
      <c r="K758" s="123"/>
      <c r="L758" s="123"/>
      <c r="M758" s="123"/>
      <c r="N758" s="123"/>
      <c r="O758" s="123"/>
      <c r="P758" s="123"/>
      <c r="Q758" s="123"/>
      <c r="R758" s="123"/>
      <c r="S758" s="123"/>
      <c r="T758" s="123"/>
      <c r="U758" s="123"/>
      <c r="V758" s="123"/>
      <c r="W758" s="123"/>
      <c r="X758" s="123"/>
      <c r="Y758" s="123"/>
      <c r="Z758" s="123"/>
      <c r="AA758" s="123"/>
      <c r="AB758" s="123"/>
      <c r="AC758" s="123"/>
      <c r="AD758" s="123"/>
      <c r="AE758" s="123"/>
      <c r="AF758" s="123"/>
      <c r="AG758" s="123"/>
      <c r="AH758" s="123"/>
      <c r="AI758" s="123"/>
      <c r="AJ758" s="123"/>
      <c r="AK758" s="123"/>
      <c r="AL758" s="123"/>
      <c r="AM758" s="123"/>
      <c r="AN758" s="123"/>
      <c r="AO758" s="123"/>
      <c r="AP758" s="123"/>
      <c r="AQ758" s="123"/>
      <c r="AR758" s="123"/>
      <c r="AS758" s="123"/>
      <c r="AT758" s="123"/>
      <c r="AU758" s="123"/>
      <c r="AV758" s="123"/>
      <c r="AW758" s="123"/>
      <c r="AX758" s="123"/>
      <c r="AY758" s="123"/>
      <c r="AZ758" s="123"/>
      <c r="BA758" s="123"/>
      <c r="BB758" s="123"/>
      <c r="BC758" s="123"/>
      <c r="BD758" s="123"/>
      <c r="BE758" s="123"/>
      <c r="BF758" s="123"/>
      <c r="BG758" s="123"/>
      <c r="BH758" s="123"/>
      <c r="BI758" s="123"/>
      <c r="BJ758" s="123"/>
      <c r="BK758" s="123"/>
      <c r="BL758" s="123"/>
      <c r="BM758" s="123"/>
      <c r="BN758" s="123"/>
      <c r="BO758" s="123"/>
      <c r="BP758" s="123"/>
      <c r="BQ758" s="123"/>
      <c r="BR758" s="123"/>
      <c r="BS758" s="123"/>
      <c r="BT758" s="123"/>
      <c r="BU758" s="123"/>
      <c r="BV758" s="123"/>
      <c r="BW758" s="123"/>
      <c r="BX758" s="123"/>
      <c r="BY758" s="123"/>
      <c r="BZ758" s="123"/>
      <c r="CA758" s="123"/>
      <c r="CB758" s="123"/>
      <c r="CC758" s="123"/>
      <c r="CD758" s="123"/>
      <c r="CE758" s="123"/>
      <c r="CF758" s="123"/>
      <c r="CG758" s="123"/>
      <c r="CH758" s="123"/>
      <c r="CI758" s="123"/>
      <c r="CJ758" s="123"/>
      <c r="CK758" s="123"/>
      <c r="CL758" s="123"/>
      <c r="CM758" s="123"/>
      <c r="CN758" s="123"/>
      <c r="CO758" s="123"/>
      <c r="CP758" s="123"/>
      <c r="CQ758" s="123"/>
      <c r="CR758" s="123"/>
      <c r="CS758" s="123"/>
      <c r="CT758" s="123"/>
      <c r="CU758" s="123"/>
      <c r="CV758" s="123"/>
      <c r="CW758" s="123"/>
      <c r="CX758" s="123"/>
      <c r="CY758" s="123"/>
      <c r="CZ758" s="123"/>
      <c r="DA758" s="123"/>
      <c r="DB758" s="123"/>
      <c r="DC758" s="123"/>
      <c r="DD758" s="123"/>
      <c r="DE758" s="123"/>
      <c r="DF758" s="123"/>
      <c r="DG758" s="123"/>
      <c r="DH758" s="123"/>
      <c r="DI758" s="123"/>
      <c r="DJ758" s="123"/>
      <c r="DK758" s="123"/>
      <c r="DL758" s="123"/>
      <c r="DM758" s="123"/>
      <c r="DN758" s="123"/>
      <c r="DO758" s="123"/>
      <c r="DP758" s="123"/>
      <c r="DQ758" s="123"/>
      <c r="DR758" s="123"/>
      <c r="DS758" s="123"/>
      <c r="DT758" s="123"/>
      <c r="DU758" s="123"/>
      <c r="DV758" s="123"/>
      <c r="DW758" s="123"/>
      <c r="DX758" s="123"/>
      <c r="DY758" s="123"/>
      <c r="DZ758" s="123"/>
      <c r="EA758" s="123"/>
      <c r="EB758" s="123"/>
      <c r="EC758" s="123"/>
      <c r="ED758" s="123"/>
      <c r="EE758" s="123"/>
      <c r="EF758" s="123"/>
      <c r="EG758" s="123"/>
      <c r="EH758" s="123"/>
      <c r="EI758" s="123"/>
      <c r="EJ758" s="123"/>
      <c r="EK758" s="123"/>
      <c r="EL758" s="123"/>
      <c r="EM758" s="123"/>
      <c r="EN758" s="123"/>
      <c r="EO758" s="123"/>
      <c r="EP758" s="123"/>
      <c r="EQ758" s="123"/>
      <c r="ER758" s="123"/>
      <c r="ES758" s="123"/>
      <c r="ET758" s="123"/>
      <c r="EU758" s="123"/>
      <c r="EV758" s="123"/>
      <c r="EW758" s="123"/>
      <c r="EX758" s="123"/>
      <c r="EY758" s="123"/>
      <c r="EZ758" s="123"/>
      <c r="FA758" s="123"/>
      <c r="FB758" s="123"/>
      <c r="FC758" s="123"/>
      <c r="FD758" s="123"/>
      <c r="FE758" s="123"/>
      <c r="FF758" s="123"/>
      <c r="FG758" s="123"/>
      <c r="FH758" s="123"/>
      <c r="FI758" s="123"/>
      <c r="FJ758" s="123"/>
      <c r="FK758" s="123"/>
      <c r="FL758" s="123"/>
      <c r="FM758" s="123"/>
      <c r="FN758" s="123"/>
      <c r="FO758" s="123"/>
      <c r="FP758" s="123"/>
      <c r="FQ758" s="123"/>
      <c r="FR758" s="123"/>
      <c r="FS758" s="123"/>
      <c r="FT758" s="123"/>
      <c r="FU758" s="123"/>
      <c r="FV758" s="123"/>
      <c r="FW758" s="123"/>
      <c r="FX758" s="123"/>
      <c r="FY758" s="123"/>
      <c r="FZ758" s="123"/>
      <c r="GA758" s="123"/>
      <c r="GB758" s="123"/>
      <c r="GC758" s="123"/>
      <c r="GD758" s="123"/>
      <c r="GE758" s="123"/>
      <c r="GF758" s="123"/>
      <c r="GG758" s="123"/>
      <c r="GH758" s="123"/>
      <c r="GI758" s="123"/>
      <c r="GJ758" s="123"/>
      <c r="GK758" s="123"/>
      <c r="GL758" s="123"/>
      <c r="GM758" s="123"/>
      <c r="GN758" s="123"/>
      <c r="GO758" s="123"/>
      <c r="GP758" s="123"/>
      <c r="GQ758" s="123"/>
      <c r="GR758" s="123"/>
      <c r="GS758" s="123"/>
      <c r="GT758" s="123"/>
      <c r="GU758" s="123"/>
      <c r="GV758" s="123"/>
      <c r="GW758" s="123"/>
      <c r="GX758" s="123"/>
      <c r="GY758" s="123"/>
      <c r="GZ758" s="123"/>
      <c r="HA758" s="123"/>
      <c r="HB758" s="123"/>
      <c r="HC758" s="123"/>
      <c r="HD758" s="123"/>
      <c r="HE758" s="123"/>
      <c r="HF758" s="123"/>
      <c r="HG758" s="123"/>
      <c r="HH758" s="123"/>
      <c r="HI758" s="123"/>
      <c r="HJ758" s="123"/>
      <c r="HK758" s="123"/>
      <c r="HL758" s="123"/>
      <c r="HM758" s="123"/>
      <c r="HN758" s="123"/>
      <c r="HO758" s="123"/>
      <c r="HP758" s="123"/>
      <c r="HQ758" s="123"/>
      <c r="HR758" s="123"/>
      <c r="HS758" s="123"/>
      <c r="HT758" s="123"/>
      <c r="HU758" s="123"/>
      <c r="HV758" s="123"/>
      <c r="HW758" s="123"/>
      <c r="HX758" s="123"/>
      <c r="HY758" s="123"/>
      <c r="HZ758" s="123"/>
      <c r="IA758" s="123"/>
      <c r="IB758" s="123"/>
      <c r="IC758" s="123"/>
      <c r="ID758" s="123"/>
      <c r="IE758" s="123"/>
      <c r="IF758" s="123"/>
      <c r="IG758" s="123"/>
      <c r="IH758" s="123"/>
      <c r="II758" s="123"/>
      <c r="IJ758" s="123"/>
      <c r="IK758" s="123"/>
      <c r="IL758" s="123"/>
      <c r="IM758" s="123"/>
      <c r="IN758" s="123"/>
      <c r="IO758" s="123"/>
      <c r="IP758" s="123"/>
      <c r="IQ758" s="123"/>
      <c r="IR758" s="123"/>
      <c r="IS758" s="123"/>
      <c r="IT758" s="123"/>
      <c r="IU758" s="123"/>
    </row>
    <row r="759" spans="1:255" ht="29" customHeight="1">
      <c r="A759" s="91"/>
      <c r="B759" s="91"/>
      <c r="C759" s="796" t="str">
        <f>IF(AND(H758="NG",H759="✕"),"未入力がございます","")</f>
        <v/>
      </c>
      <c r="D759" s="796"/>
      <c r="E759" s="796"/>
      <c r="F759" s="119"/>
      <c r="H759" s="390" t="str">
        <f>IF(E755="◯","◯","✕")</f>
        <v>✕</v>
      </c>
    </row>
    <row r="760" spans="1:255" s="199" customFormat="1" ht="30" customHeight="1">
      <c r="A760" s="746" t="s">
        <v>766</v>
      </c>
      <c r="B760" s="810"/>
      <c r="C760" s="810"/>
      <c r="D760" s="810"/>
      <c r="E760" s="811"/>
      <c r="F760" s="198"/>
      <c r="G760" s="198"/>
      <c r="H760" s="418"/>
      <c r="I760" s="198"/>
      <c r="J760" s="198"/>
      <c r="K760" s="198"/>
      <c r="L760" s="198"/>
      <c r="M760" s="198"/>
      <c r="N760" s="198"/>
      <c r="O760" s="198"/>
      <c r="P760" s="198"/>
      <c r="Q760" s="198"/>
      <c r="R760" s="198"/>
      <c r="S760" s="198"/>
      <c r="T760" s="198"/>
      <c r="U760" s="198"/>
      <c r="V760" s="198"/>
      <c r="W760" s="198"/>
      <c r="X760" s="198"/>
      <c r="Y760" s="198"/>
      <c r="Z760" s="198"/>
      <c r="AA760" s="198"/>
      <c r="AB760" s="198"/>
      <c r="AC760" s="198"/>
      <c r="AD760" s="198"/>
      <c r="AE760" s="198"/>
      <c r="AF760" s="198"/>
      <c r="AG760" s="198"/>
      <c r="AH760" s="198"/>
      <c r="AI760" s="198"/>
      <c r="AJ760" s="198"/>
      <c r="AK760" s="198"/>
      <c r="AL760" s="198"/>
      <c r="AM760" s="198"/>
      <c r="AN760" s="198"/>
      <c r="AO760" s="198"/>
      <c r="AP760" s="198"/>
      <c r="AQ760" s="198"/>
      <c r="AR760" s="198"/>
      <c r="AS760" s="198"/>
      <c r="AT760" s="198"/>
      <c r="AU760" s="198"/>
      <c r="AV760" s="198"/>
      <c r="AW760" s="198"/>
      <c r="AX760" s="198"/>
      <c r="AY760" s="198"/>
      <c r="AZ760" s="198"/>
      <c r="BA760" s="198"/>
      <c r="BB760" s="198"/>
      <c r="BC760" s="198"/>
      <c r="BD760" s="198"/>
      <c r="BE760" s="198"/>
      <c r="BF760" s="198"/>
      <c r="BG760" s="198"/>
      <c r="BH760" s="198"/>
      <c r="BI760" s="198"/>
      <c r="BJ760" s="198"/>
      <c r="BK760" s="198"/>
      <c r="BL760" s="198"/>
      <c r="BM760" s="198"/>
      <c r="BN760" s="198"/>
      <c r="BO760" s="198"/>
      <c r="BP760" s="198"/>
      <c r="BQ760" s="198"/>
      <c r="BR760" s="198"/>
      <c r="BS760" s="198"/>
      <c r="BT760" s="198"/>
      <c r="BU760" s="198"/>
      <c r="BV760" s="198"/>
      <c r="BW760" s="198"/>
      <c r="BX760" s="198"/>
      <c r="BY760" s="198"/>
      <c r="BZ760" s="198"/>
      <c r="CA760" s="198"/>
      <c r="CB760" s="198"/>
      <c r="CC760" s="198"/>
      <c r="CD760" s="198"/>
      <c r="CE760" s="198"/>
      <c r="CF760" s="198"/>
      <c r="CG760" s="198"/>
      <c r="CH760" s="198"/>
      <c r="CI760" s="198"/>
      <c r="CJ760" s="198"/>
      <c r="CK760" s="198"/>
      <c r="CL760" s="198"/>
      <c r="CM760" s="198"/>
      <c r="CN760" s="198"/>
      <c r="CO760" s="198"/>
      <c r="CP760" s="198"/>
      <c r="CQ760" s="198"/>
      <c r="CR760" s="198"/>
      <c r="CS760" s="198"/>
      <c r="CT760" s="198"/>
      <c r="CU760" s="198"/>
      <c r="CV760" s="198"/>
      <c r="CW760" s="198"/>
      <c r="CX760" s="198"/>
      <c r="CY760" s="198"/>
      <c r="CZ760" s="198"/>
      <c r="DA760" s="198"/>
      <c r="DB760" s="198"/>
      <c r="DC760" s="198"/>
      <c r="DD760" s="198"/>
      <c r="DE760" s="198"/>
      <c r="DF760" s="198"/>
      <c r="DG760" s="198"/>
      <c r="DH760" s="198"/>
      <c r="DI760" s="198"/>
      <c r="DJ760" s="198"/>
      <c r="DK760" s="198"/>
      <c r="DL760" s="198"/>
      <c r="DM760" s="198"/>
      <c r="DN760" s="198"/>
      <c r="DO760" s="198"/>
      <c r="DP760" s="198"/>
      <c r="DQ760" s="198"/>
      <c r="DR760" s="198"/>
      <c r="DS760" s="198"/>
      <c r="DT760" s="198"/>
      <c r="DU760" s="198"/>
      <c r="DV760" s="198"/>
      <c r="DW760" s="198"/>
      <c r="DX760" s="198"/>
      <c r="DY760" s="198"/>
      <c r="DZ760" s="198"/>
      <c r="EA760" s="198"/>
      <c r="EB760" s="198"/>
      <c r="EC760" s="198"/>
      <c r="ED760" s="198"/>
      <c r="EE760" s="198"/>
      <c r="EF760" s="198"/>
      <c r="EG760" s="198"/>
      <c r="EH760" s="198"/>
      <c r="EI760" s="198"/>
      <c r="EJ760" s="198"/>
      <c r="EK760" s="198"/>
      <c r="EL760" s="198"/>
      <c r="EM760" s="198"/>
      <c r="EN760" s="198"/>
      <c r="EO760" s="198"/>
      <c r="EP760" s="198"/>
      <c r="EQ760" s="198"/>
      <c r="ER760" s="198"/>
      <c r="ES760" s="198"/>
      <c r="ET760" s="198"/>
      <c r="EU760" s="198"/>
      <c r="EV760" s="198"/>
      <c r="EW760" s="198"/>
      <c r="EX760" s="198"/>
      <c r="EY760" s="198"/>
      <c r="EZ760" s="198"/>
      <c r="FA760" s="198"/>
      <c r="FB760" s="198"/>
      <c r="FC760" s="198"/>
      <c r="FD760" s="198"/>
      <c r="FE760" s="198"/>
      <c r="FF760" s="198"/>
      <c r="FG760" s="198"/>
      <c r="FH760" s="198"/>
      <c r="FI760" s="198"/>
      <c r="FJ760" s="198"/>
      <c r="FK760" s="198"/>
      <c r="FL760" s="198"/>
      <c r="FM760" s="198"/>
      <c r="FN760" s="198"/>
      <c r="FO760" s="198"/>
      <c r="FP760" s="198"/>
      <c r="FQ760" s="198"/>
      <c r="FR760" s="198"/>
      <c r="FS760" s="198"/>
      <c r="FT760" s="198"/>
      <c r="FU760" s="198"/>
      <c r="FV760" s="198"/>
      <c r="FW760" s="198"/>
      <c r="FX760" s="198"/>
      <c r="FY760" s="198"/>
      <c r="FZ760" s="198"/>
      <c r="GA760" s="198"/>
      <c r="GB760" s="198"/>
      <c r="GC760" s="198"/>
      <c r="GD760" s="198"/>
      <c r="GE760" s="198"/>
      <c r="GF760" s="198"/>
      <c r="GG760" s="198"/>
      <c r="GH760" s="198"/>
      <c r="GI760" s="198"/>
      <c r="GJ760" s="198"/>
      <c r="GK760" s="198"/>
      <c r="GL760" s="198"/>
      <c r="GM760" s="198"/>
      <c r="GN760" s="198"/>
      <c r="GO760" s="198"/>
      <c r="GP760" s="198"/>
      <c r="GQ760" s="198"/>
      <c r="GR760" s="198"/>
      <c r="GS760" s="198"/>
      <c r="GT760" s="198"/>
      <c r="GU760" s="198"/>
      <c r="GV760" s="198"/>
      <c r="GW760" s="198"/>
      <c r="GX760" s="198"/>
      <c r="GY760" s="198"/>
      <c r="GZ760" s="198"/>
      <c r="HA760" s="198"/>
      <c r="HB760" s="198"/>
      <c r="HC760" s="198"/>
      <c r="HD760" s="198"/>
      <c r="HE760" s="198"/>
      <c r="HF760" s="198"/>
      <c r="HG760" s="198"/>
      <c r="HH760" s="198"/>
      <c r="HI760" s="198"/>
      <c r="HJ760" s="198"/>
      <c r="HK760" s="198"/>
      <c r="HL760" s="198"/>
      <c r="HM760" s="198"/>
      <c r="HN760" s="198"/>
      <c r="HO760" s="198"/>
      <c r="HP760" s="198"/>
      <c r="HQ760" s="198"/>
      <c r="HR760" s="198"/>
      <c r="HS760" s="198"/>
      <c r="HT760" s="198"/>
      <c r="HU760" s="198"/>
      <c r="HV760" s="198"/>
      <c r="HW760" s="198"/>
      <c r="HX760" s="198"/>
      <c r="HY760" s="198"/>
      <c r="HZ760" s="198"/>
      <c r="IA760" s="198"/>
      <c r="IB760" s="198"/>
      <c r="IC760" s="198"/>
      <c r="ID760" s="198"/>
      <c r="IE760" s="198"/>
      <c r="IF760" s="198"/>
      <c r="IG760" s="198"/>
      <c r="IH760" s="198"/>
      <c r="II760" s="198"/>
      <c r="IJ760" s="198"/>
      <c r="IK760" s="198"/>
      <c r="IL760" s="198"/>
      <c r="IM760" s="198"/>
      <c r="IN760" s="198"/>
      <c r="IO760" s="198"/>
      <c r="IP760" s="198"/>
      <c r="IQ760" s="198"/>
      <c r="IR760" s="198"/>
      <c r="IS760" s="198"/>
      <c r="IT760" s="198"/>
      <c r="IU760" s="198"/>
    </row>
    <row r="761" spans="1:255" ht="10.5" customHeight="1">
      <c r="A761" s="84"/>
      <c r="B761" s="84"/>
      <c r="C761" s="85"/>
      <c r="D761" s="84"/>
      <c r="E761" s="86"/>
    </row>
    <row r="762" spans="1:255" ht="27" customHeight="1">
      <c r="A762" s="722" t="s">
        <v>768</v>
      </c>
      <c r="B762" s="732"/>
      <c r="C762" s="732"/>
      <c r="D762" s="732"/>
      <c r="E762" s="732"/>
    </row>
    <row r="763" spans="1:255" ht="24" customHeight="1">
      <c r="A763" s="735" t="s">
        <v>700</v>
      </c>
      <c r="B763" s="736"/>
      <c r="C763" s="736"/>
      <c r="D763" s="736"/>
      <c r="E763" s="736"/>
    </row>
    <row r="764" spans="1:255" ht="28.5" customHeight="1">
      <c r="A764" s="200"/>
      <c r="B764" s="829" t="s">
        <v>707</v>
      </c>
      <c r="C764" s="830"/>
      <c r="D764" s="218"/>
      <c r="E764" s="236"/>
      <c r="H764" s="331"/>
    </row>
    <row r="765" spans="1:255" ht="35.4" customHeight="1">
      <c r="A765" s="200"/>
      <c r="B765" s="916" t="s">
        <v>2528</v>
      </c>
      <c r="C765" s="917"/>
      <c r="D765" s="237"/>
      <c r="E765" s="389">
        <v>0</v>
      </c>
      <c r="H765" s="419" t="str">
        <f>IF(ISNUMBER(E765),"OK","NG")</f>
        <v>OK</v>
      </c>
    </row>
    <row r="766" spans="1:255" ht="27.9" customHeight="1">
      <c r="A766" s="200"/>
      <c r="B766" s="808" t="s">
        <v>783</v>
      </c>
      <c r="C766" s="809"/>
      <c r="D766" s="126"/>
      <c r="E766" s="233"/>
      <c r="H766" s="420" t="str">
        <f>IF($E$766="◯","◯","✕")</f>
        <v>✕</v>
      </c>
    </row>
    <row r="767" spans="1:255" ht="17.5" customHeight="1">
      <c r="A767" s="156"/>
      <c r="B767" s="156"/>
      <c r="C767" s="906" t="str">
        <f>IF(AND(H765="NG",H766="✕"),"未入力がございます","")</f>
        <v/>
      </c>
      <c r="D767" s="906"/>
      <c r="E767" s="906"/>
    </row>
    <row r="768" spans="1:255" ht="40.4" customHeight="1">
      <c r="A768" s="735" t="s">
        <v>1732</v>
      </c>
      <c r="B768" s="736"/>
      <c r="C768" s="736"/>
      <c r="D768" s="736"/>
      <c r="E768" s="736"/>
      <c r="F768" s="119"/>
    </row>
    <row r="769" spans="1:255" s="124" customFormat="1" ht="26.5" customHeight="1">
      <c r="A769" s="155"/>
      <c r="B769" s="724" t="s">
        <v>708</v>
      </c>
      <c r="C769" s="724"/>
      <c r="D769" s="201"/>
      <c r="E769" s="233"/>
      <c r="F769" s="123"/>
      <c r="G769" s="123"/>
      <c r="H769" s="401"/>
      <c r="I769" s="123"/>
      <c r="J769" s="123"/>
      <c r="K769" s="123"/>
      <c r="L769" s="123"/>
      <c r="M769" s="123"/>
      <c r="N769" s="123"/>
      <c r="O769" s="123"/>
      <c r="P769" s="123"/>
      <c r="Q769" s="123"/>
      <c r="R769" s="123"/>
      <c r="S769" s="123"/>
      <c r="T769" s="123"/>
      <c r="U769" s="123"/>
      <c r="V769" s="123"/>
      <c r="W769" s="123"/>
      <c r="X769" s="123"/>
      <c r="Y769" s="123"/>
      <c r="Z769" s="123"/>
      <c r="AA769" s="123"/>
      <c r="AB769" s="123"/>
      <c r="AC769" s="123"/>
      <c r="AD769" s="123"/>
      <c r="AE769" s="123"/>
      <c r="AF769" s="123"/>
      <c r="AG769" s="123"/>
      <c r="AH769" s="123"/>
      <c r="AI769" s="123"/>
      <c r="AJ769" s="123"/>
      <c r="AK769" s="123"/>
      <c r="AL769" s="123"/>
      <c r="AM769" s="123"/>
      <c r="AN769" s="123"/>
      <c r="AO769" s="123"/>
      <c r="AP769" s="123"/>
      <c r="AQ769" s="123"/>
      <c r="AR769" s="123"/>
      <c r="AS769" s="123"/>
      <c r="AT769" s="123"/>
      <c r="AU769" s="123"/>
      <c r="AV769" s="123"/>
      <c r="AW769" s="123"/>
      <c r="AX769" s="123"/>
      <c r="AY769" s="123"/>
      <c r="AZ769" s="123"/>
      <c r="BA769" s="123"/>
      <c r="BB769" s="123"/>
      <c r="BC769" s="123"/>
      <c r="BD769" s="123"/>
      <c r="BE769" s="123"/>
      <c r="BF769" s="123"/>
      <c r="BG769" s="123"/>
      <c r="BH769" s="123"/>
      <c r="BI769" s="123"/>
      <c r="BJ769" s="123"/>
      <c r="BK769" s="123"/>
      <c r="BL769" s="123"/>
      <c r="BM769" s="123"/>
      <c r="BN769" s="123"/>
      <c r="BO769" s="123"/>
      <c r="BP769" s="123"/>
      <c r="BQ769" s="123"/>
      <c r="BR769" s="123"/>
      <c r="BS769" s="123"/>
      <c r="BT769" s="123"/>
      <c r="BU769" s="123"/>
      <c r="BV769" s="123"/>
      <c r="BW769" s="123"/>
      <c r="BX769" s="123"/>
      <c r="BY769" s="123"/>
      <c r="BZ769" s="123"/>
      <c r="CA769" s="123"/>
      <c r="CB769" s="123"/>
      <c r="CC769" s="123"/>
      <c r="CD769" s="123"/>
      <c r="CE769" s="123"/>
      <c r="CF769" s="123"/>
      <c r="CG769" s="123"/>
      <c r="CH769" s="123"/>
      <c r="CI769" s="123"/>
      <c r="CJ769" s="123"/>
      <c r="CK769" s="123"/>
      <c r="CL769" s="123"/>
      <c r="CM769" s="123"/>
      <c r="CN769" s="123"/>
      <c r="CO769" s="123"/>
      <c r="CP769" s="123"/>
      <c r="CQ769" s="123"/>
      <c r="CR769" s="123"/>
      <c r="CS769" s="123"/>
      <c r="CT769" s="123"/>
      <c r="CU769" s="123"/>
      <c r="CV769" s="123"/>
      <c r="CW769" s="123"/>
      <c r="CX769" s="123"/>
      <c r="CY769" s="123"/>
      <c r="CZ769" s="123"/>
      <c r="DA769" s="123"/>
      <c r="DB769" s="123"/>
      <c r="DC769" s="123"/>
      <c r="DD769" s="123"/>
      <c r="DE769" s="123"/>
      <c r="DF769" s="123"/>
      <c r="DG769" s="123"/>
      <c r="DH769" s="123"/>
      <c r="DI769" s="123"/>
      <c r="DJ769" s="123"/>
      <c r="DK769" s="123"/>
      <c r="DL769" s="123"/>
      <c r="DM769" s="123"/>
      <c r="DN769" s="123"/>
      <c r="DO769" s="123"/>
      <c r="DP769" s="123"/>
      <c r="DQ769" s="123"/>
      <c r="DR769" s="123"/>
      <c r="DS769" s="123"/>
      <c r="DT769" s="123"/>
      <c r="DU769" s="123"/>
      <c r="DV769" s="123"/>
      <c r="DW769" s="123"/>
      <c r="DX769" s="123"/>
      <c r="DY769" s="123"/>
      <c r="DZ769" s="123"/>
      <c r="EA769" s="123"/>
      <c r="EB769" s="123"/>
      <c r="EC769" s="123"/>
      <c r="ED769" s="123"/>
      <c r="EE769" s="123"/>
      <c r="EF769" s="123"/>
      <c r="EG769" s="123"/>
      <c r="EH769" s="123"/>
      <c r="EI769" s="123"/>
      <c r="EJ769" s="123"/>
      <c r="EK769" s="123"/>
      <c r="EL769" s="123"/>
      <c r="EM769" s="123"/>
      <c r="EN769" s="123"/>
      <c r="EO769" s="123"/>
      <c r="EP769" s="123"/>
      <c r="EQ769" s="123"/>
      <c r="ER769" s="123"/>
      <c r="ES769" s="123"/>
      <c r="ET769" s="123"/>
      <c r="EU769" s="123"/>
      <c r="EV769" s="123"/>
      <c r="EW769" s="123"/>
      <c r="EX769" s="123"/>
      <c r="EY769" s="123"/>
      <c r="EZ769" s="123"/>
      <c r="FA769" s="123"/>
      <c r="FB769" s="123"/>
      <c r="FC769" s="123"/>
      <c r="FD769" s="123"/>
      <c r="FE769" s="123"/>
      <c r="FF769" s="123"/>
      <c r="FG769" s="123"/>
      <c r="FH769" s="123"/>
      <c r="FI769" s="123"/>
      <c r="FJ769" s="123"/>
      <c r="FK769" s="123"/>
      <c r="FL769" s="123"/>
      <c r="FM769" s="123"/>
      <c r="FN769" s="123"/>
      <c r="FO769" s="123"/>
      <c r="FP769" s="123"/>
      <c r="FQ769" s="123"/>
      <c r="FR769" s="123"/>
      <c r="FS769" s="123"/>
      <c r="FT769" s="123"/>
      <c r="FU769" s="123"/>
      <c r="FV769" s="123"/>
      <c r="FW769" s="123"/>
      <c r="FX769" s="123"/>
      <c r="FY769" s="123"/>
      <c r="FZ769" s="123"/>
      <c r="GA769" s="123"/>
      <c r="GB769" s="123"/>
      <c r="GC769" s="123"/>
      <c r="GD769" s="123"/>
      <c r="GE769" s="123"/>
      <c r="GF769" s="123"/>
      <c r="GG769" s="123"/>
      <c r="GH769" s="123"/>
      <c r="GI769" s="123"/>
      <c r="GJ769" s="123"/>
      <c r="GK769" s="123"/>
      <c r="GL769" s="123"/>
      <c r="GM769" s="123"/>
      <c r="GN769" s="123"/>
      <c r="GO769" s="123"/>
      <c r="GP769" s="123"/>
      <c r="GQ769" s="123"/>
      <c r="GR769" s="123"/>
      <c r="GS769" s="123"/>
      <c r="GT769" s="123"/>
      <c r="GU769" s="123"/>
      <c r="GV769" s="123"/>
      <c r="GW769" s="123"/>
      <c r="GX769" s="123"/>
      <c r="GY769" s="123"/>
      <c r="GZ769" s="123"/>
      <c r="HA769" s="123"/>
      <c r="HB769" s="123"/>
      <c r="HC769" s="123"/>
      <c r="HD769" s="123"/>
      <c r="HE769" s="123"/>
      <c r="HF769" s="123"/>
      <c r="HG769" s="123"/>
      <c r="HH769" s="123"/>
      <c r="HI769" s="123"/>
      <c r="HJ769" s="123"/>
      <c r="HK769" s="123"/>
      <c r="HL769" s="123"/>
      <c r="HM769" s="123"/>
      <c r="HN769" s="123"/>
      <c r="HO769" s="123"/>
      <c r="HP769" s="123"/>
      <c r="HQ769" s="123"/>
      <c r="HR769" s="123"/>
      <c r="HS769" s="123"/>
      <c r="HT769" s="123"/>
      <c r="HU769" s="123"/>
      <c r="HV769" s="123"/>
      <c r="HW769" s="123"/>
      <c r="HX769" s="123"/>
      <c r="HY769" s="123"/>
      <c r="HZ769" s="123"/>
      <c r="IA769" s="123"/>
      <c r="IB769" s="123"/>
      <c r="IC769" s="123"/>
      <c r="ID769" s="123"/>
      <c r="IE769" s="123"/>
      <c r="IF769" s="123"/>
      <c r="IG769" s="123"/>
      <c r="IH769" s="123"/>
      <c r="II769" s="123"/>
      <c r="IJ769" s="123"/>
      <c r="IK769" s="123"/>
      <c r="IL769" s="123"/>
      <c r="IM769" s="123"/>
      <c r="IN769" s="123"/>
      <c r="IO769" s="123"/>
      <c r="IP769" s="123"/>
      <c r="IQ769" s="123"/>
      <c r="IR769" s="123"/>
      <c r="IS769" s="123"/>
      <c r="IT769" s="123"/>
      <c r="IU769" s="123"/>
    </row>
    <row r="770" spans="1:255" s="124" customFormat="1" ht="26.5" customHeight="1">
      <c r="A770" s="155"/>
      <c r="B770" s="724" t="s">
        <v>709</v>
      </c>
      <c r="C770" s="724"/>
      <c r="D770" s="201"/>
      <c r="E770" s="233"/>
      <c r="F770" s="123"/>
      <c r="G770" s="123"/>
      <c r="H770" s="401"/>
      <c r="I770" s="123"/>
      <c r="J770" s="123"/>
      <c r="K770" s="123"/>
      <c r="L770" s="123"/>
      <c r="M770" s="123"/>
      <c r="N770" s="123"/>
      <c r="O770" s="123"/>
      <c r="P770" s="123"/>
      <c r="Q770" s="123"/>
      <c r="R770" s="123"/>
      <c r="S770" s="123"/>
      <c r="T770" s="123"/>
      <c r="U770" s="123"/>
      <c r="V770" s="123"/>
      <c r="W770" s="123"/>
      <c r="X770" s="123"/>
      <c r="Y770" s="123"/>
      <c r="Z770" s="123"/>
      <c r="AA770" s="123"/>
      <c r="AB770" s="123"/>
      <c r="AC770" s="123"/>
      <c r="AD770" s="123"/>
      <c r="AE770" s="123"/>
      <c r="AF770" s="123"/>
      <c r="AG770" s="123"/>
      <c r="AH770" s="123"/>
      <c r="AI770" s="123"/>
      <c r="AJ770" s="123"/>
      <c r="AK770" s="123"/>
      <c r="AL770" s="123"/>
      <c r="AM770" s="123"/>
      <c r="AN770" s="123"/>
      <c r="AO770" s="123"/>
      <c r="AP770" s="123"/>
      <c r="AQ770" s="123"/>
      <c r="AR770" s="123"/>
      <c r="AS770" s="123"/>
      <c r="AT770" s="123"/>
      <c r="AU770" s="123"/>
      <c r="AV770" s="123"/>
      <c r="AW770" s="123"/>
      <c r="AX770" s="123"/>
      <c r="AY770" s="123"/>
      <c r="AZ770" s="123"/>
      <c r="BA770" s="123"/>
      <c r="BB770" s="123"/>
      <c r="BC770" s="123"/>
      <c r="BD770" s="123"/>
      <c r="BE770" s="123"/>
      <c r="BF770" s="123"/>
      <c r="BG770" s="123"/>
      <c r="BH770" s="123"/>
      <c r="BI770" s="123"/>
      <c r="BJ770" s="123"/>
      <c r="BK770" s="123"/>
      <c r="BL770" s="123"/>
      <c r="BM770" s="123"/>
      <c r="BN770" s="123"/>
      <c r="BO770" s="123"/>
      <c r="BP770" s="123"/>
      <c r="BQ770" s="123"/>
      <c r="BR770" s="123"/>
      <c r="BS770" s="123"/>
      <c r="BT770" s="123"/>
      <c r="BU770" s="123"/>
      <c r="BV770" s="123"/>
      <c r="BW770" s="123"/>
      <c r="BX770" s="123"/>
      <c r="BY770" s="123"/>
      <c r="BZ770" s="123"/>
      <c r="CA770" s="123"/>
      <c r="CB770" s="123"/>
      <c r="CC770" s="123"/>
      <c r="CD770" s="123"/>
      <c r="CE770" s="123"/>
      <c r="CF770" s="123"/>
      <c r="CG770" s="123"/>
      <c r="CH770" s="123"/>
      <c r="CI770" s="123"/>
      <c r="CJ770" s="123"/>
      <c r="CK770" s="123"/>
      <c r="CL770" s="123"/>
      <c r="CM770" s="123"/>
      <c r="CN770" s="123"/>
      <c r="CO770" s="123"/>
      <c r="CP770" s="123"/>
      <c r="CQ770" s="123"/>
      <c r="CR770" s="123"/>
      <c r="CS770" s="123"/>
      <c r="CT770" s="123"/>
      <c r="CU770" s="123"/>
      <c r="CV770" s="123"/>
      <c r="CW770" s="123"/>
      <c r="CX770" s="123"/>
      <c r="CY770" s="123"/>
      <c r="CZ770" s="123"/>
      <c r="DA770" s="123"/>
      <c r="DB770" s="123"/>
      <c r="DC770" s="123"/>
      <c r="DD770" s="123"/>
      <c r="DE770" s="123"/>
      <c r="DF770" s="123"/>
      <c r="DG770" s="123"/>
      <c r="DH770" s="123"/>
      <c r="DI770" s="123"/>
      <c r="DJ770" s="123"/>
      <c r="DK770" s="123"/>
      <c r="DL770" s="123"/>
      <c r="DM770" s="123"/>
      <c r="DN770" s="123"/>
      <c r="DO770" s="123"/>
      <c r="DP770" s="123"/>
      <c r="DQ770" s="123"/>
      <c r="DR770" s="123"/>
      <c r="DS770" s="123"/>
      <c r="DT770" s="123"/>
      <c r="DU770" s="123"/>
      <c r="DV770" s="123"/>
      <c r="DW770" s="123"/>
      <c r="DX770" s="123"/>
      <c r="DY770" s="123"/>
      <c r="DZ770" s="123"/>
      <c r="EA770" s="123"/>
      <c r="EB770" s="123"/>
      <c r="EC770" s="123"/>
      <c r="ED770" s="123"/>
      <c r="EE770" s="123"/>
      <c r="EF770" s="123"/>
      <c r="EG770" s="123"/>
      <c r="EH770" s="123"/>
      <c r="EI770" s="123"/>
      <c r="EJ770" s="123"/>
      <c r="EK770" s="123"/>
      <c r="EL770" s="123"/>
      <c r="EM770" s="123"/>
      <c r="EN770" s="123"/>
      <c r="EO770" s="123"/>
      <c r="EP770" s="123"/>
      <c r="EQ770" s="123"/>
      <c r="ER770" s="123"/>
      <c r="ES770" s="123"/>
      <c r="ET770" s="123"/>
      <c r="EU770" s="123"/>
      <c r="EV770" s="123"/>
      <c r="EW770" s="123"/>
      <c r="EX770" s="123"/>
      <c r="EY770" s="123"/>
      <c r="EZ770" s="123"/>
      <c r="FA770" s="123"/>
      <c r="FB770" s="123"/>
      <c r="FC770" s="123"/>
      <c r="FD770" s="123"/>
      <c r="FE770" s="123"/>
      <c r="FF770" s="123"/>
      <c r="FG770" s="123"/>
      <c r="FH770" s="123"/>
      <c r="FI770" s="123"/>
      <c r="FJ770" s="123"/>
      <c r="FK770" s="123"/>
      <c r="FL770" s="123"/>
      <c r="FM770" s="123"/>
      <c r="FN770" s="123"/>
      <c r="FO770" s="123"/>
      <c r="FP770" s="123"/>
      <c r="FQ770" s="123"/>
      <c r="FR770" s="123"/>
      <c r="FS770" s="123"/>
      <c r="FT770" s="123"/>
      <c r="FU770" s="123"/>
      <c r="FV770" s="123"/>
      <c r="FW770" s="123"/>
      <c r="FX770" s="123"/>
      <c r="FY770" s="123"/>
      <c r="FZ770" s="123"/>
      <c r="GA770" s="123"/>
      <c r="GB770" s="123"/>
      <c r="GC770" s="123"/>
      <c r="GD770" s="123"/>
      <c r="GE770" s="123"/>
      <c r="GF770" s="123"/>
      <c r="GG770" s="123"/>
      <c r="GH770" s="123"/>
      <c r="GI770" s="123"/>
      <c r="GJ770" s="123"/>
      <c r="GK770" s="123"/>
      <c r="GL770" s="123"/>
      <c r="GM770" s="123"/>
      <c r="GN770" s="123"/>
      <c r="GO770" s="123"/>
      <c r="GP770" s="123"/>
      <c r="GQ770" s="123"/>
      <c r="GR770" s="123"/>
      <c r="GS770" s="123"/>
      <c r="GT770" s="123"/>
      <c r="GU770" s="123"/>
      <c r="GV770" s="123"/>
      <c r="GW770" s="123"/>
      <c r="GX770" s="123"/>
      <c r="GY770" s="123"/>
      <c r="GZ770" s="123"/>
      <c r="HA770" s="123"/>
      <c r="HB770" s="123"/>
      <c r="HC770" s="123"/>
      <c r="HD770" s="123"/>
      <c r="HE770" s="123"/>
      <c r="HF770" s="123"/>
      <c r="HG770" s="123"/>
      <c r="HH770" s="123"/>
      <c r="HI770" s="123"/>
      <c r="HJ770" s="123"/>
      <c r="HK770" s="123"/>
      <c r="HL770" s="123"/>
      <c r="HM770" s="123"/>
      <c r="HN770" s="123"/>
      <c r="HO770" s="123"/>
      <c r="HP770" s="123"/>
      <c r="HQ770" s="123"/>
      <c r="HR770" s="123"/>
      <c r="HS770" s="123"/>
      <c r="HT770" s="123"/>
      <c r="HU770" s="123"/>
      <c r="HV770" s="123"/>
      <c r="HW770" s="123"/>
      <c r="HX770" s="123"/>
      <c r="HY770" s="123"/>
      <c r="HZ770" s="123"/>
      <c r="IA770" s="123"/>
      <c r="IB770" s="123"/>
      <c r="IC770" s="123"/>
      <c r="ID770" s="123"/>
      <c r="IE770" s="123"/>
      <c r="IF770" s="123"/>
      <c r="IG770" s="123"/>
      <c r="IH770" s="123"/>
      <c r="II770" s="123"/>
      <c r="IJ770" s="123"/>
      <c r="IK770" s="123"/>
      <c r="IL770" s="123"/>
      <c r="IM770" s="123"/>
      <c r="IN770" s="123"/>
      <c r="IO770" s="123"/>
      <c r="IP770" s="123"/>
      <c r="IQ770" s="123"/>
      <c r="IR770" s="123"/>
      <c r="IS770" s="123"/>
      <c r="IT770" s="123"/>
      <c r="IU770" s="123"/>
    </row>
    <row r="771" spans="1:255" s="124" customFormat="1" ht="26.5" customHeight="1">
      <c r="A771" s="152"/>
      <c r="B771" s="724" t="s">
        <v>710</v>
      </c>
      <c r="C771" s="724"/>
      <c r="D771" s="201"/>
      <c r="E771" s="233"/>
      <c r="F771" s="123"/>
      <c r="G771" s="123"/>
      <c r="H771" s="401"/>
      <c r="I771" s="123"/>
      <c r="J771" s="123"/>
      <c r="K771" s="123"/>
      <c r="L771" s="123"/>
      <c r="M771" s="123"/>
      <c r="N771" s="123"/>
      <c r="O771" s="123"/>
      <c r="P771" s="123"/>
      <c r="Q771" s="123"/>
      <c r="R771" s="123"/>
      <c r="S771" s="123"/>
      <c r="T771" s="123"/>
      <c r="U771" s="123"/>
      <c r="V771" s="123"/>
      <c r="W771" s="123"/>
      <c r="X771" s="123"/>
      <c r="Y771" s="123"/>
      <c r="Z771" s="123"/>
      <c r="AA771" s="123"/>
      <c r="AB771" s="123"/>
      <c r="AC771" s="123"/>
      <c r="AD771" s="123"/>
      <c r="AE771" s="123"/>
      <c r="AF771" s="123"/>
      <c r="AG771" s="123"/>
      <c r="AH771" s="123"/>
      <c r="AI771" s="123"/>
      <c r="AJ771" s="123"/>
      <c r="AK771" s="123"/>
      <c r="AL771" s="123"/>
      <c r="AM771" s="123"/>
      <c r="AN771" s="123"/>
      <c r="AO771" s="123"/>
      <c r="AP771" s="123"/>
      <c r="AQ771" s="123"/>
      <c r="AR771" s="123"/>
      <c r="AS771" s="123"/>
      <c r="AT771" s="123"/>
      <c r="AU771" s="123"/>
      <c r="AV771" s="123"/>
      <c r="AW771" s="123"/>
      <c r="AX771" s="123"/>
      <c r="AY771" s="123"/>
      <c r="AZ771" s="123"/>
      <c r="BA771" s="123"/>
      <c r="BB771" s="123"/>
      <c r="BC771" s="123"/>
      <c r="BD771" s="123"/>
      <c r="BE771" s="123"/>
      <c r="BF771" s="123"/>
      <c r="BG771" s="123"/>
      <c r="BH771" s="123"/>
      <c r="BI771" s="123"/>
      <c r="BJ771" s="123"/>
      <c r="BK771" s="123"/>
      <c r="BL771" s="123"/>
      <c r="BM771" s="123"/>
      <c r="BN771" s="123"/>
      <c r="BO771" s="123"/>
      <c r="BP771" s="123"/>
      <c r="BQ771" s="123"/>
      <c r="BR771" s="123"/>
      <c r="BS771" s="123"/>
      <c r="BT771" s="123"/>
      <c r="BU771" s="123"/>
      <c r="BV771" s="123"/>
      <c r="BW771" s="123"/>
      <c r="BX771" s="123"/>
      <c r="BY771" s="123"/>
      <c r="BZ771" s="123"/>
      <c r="CA771" s="123"/>
      <c r="CB771" s="123"/>
      <c r="CC771" s="123"/>
      <c r="CD771" s="123"/>
      <c r="CE771" s="123"/>
      <c r="CF771" s="123"/>
      <c r="CG771" s="123"/>
      <c r="CH771" s="123"/>
      <c r="CI771" s="123"/>
      <c r="CJ771" s="123"/>
      <c r="CK771" s="123"/>
      <c r="CL771" s="123"/>
      <c r="CM771" s="123"/>
      <c r="CN771" s="123"/>
      <c r="CO771" s="123"/>
      <c r="CP771" s="123"/>
      <c r="CQ771" s="123"/>
      <c r="CR771" s="123"/>
      <c r="CS771" s="123"/>
      <c r="CT771" s="123"/>
      <c r="CU771" s="123"/>
      <c r="CV771" s="123"/>
      <c r="CW771" s="123"/>
      <c r="CX771" s="123"/>
      <c r="CY771" s="123"/>
      <c r="CZ771" s="123"/>
      <c r="DA771" s="123"/>
      <c r="DB771" s="123"/>
      <c r="DC771" s="123"/>
      <c r="DD771" s="123"/>
      <c r="DE771" s="123"/>
      <c r="DF771" s="123"/>
      <c r="DG771" s="123"/>
      <c r="DH771" s="123"/>
      <c r="DI771" s="123"/>
      <c r="DJ771" s="123"/>
      <c r="DK771" s="123"/>
      <c r="DL771" s="123"/>
      <c r="DM771" s="123"/>
      <c r="DN771" s="123"/>
      <c r="DO771" s="123"/>
      <c r="DP771" s="123"/>
      <c r="DQ771" s="123"/>
      <c r="DR771" s="123"/>
      <c r="DS771" s="123"/>
      <c r="DT771" s="123"/>
      <c r="DU771" s="123"/>
      <c r="DV771" s="123"/>
      <c r="DW771" s="123"/>
      <c r="DX771" s="123"/>
      <c r="DY771" s="123"/>
      <c r="DZ771" s="123"/>
      <c r="EA771" s="123"/>
      <c r="EB771" s="123"/>
      <c r="EC771" s="123"/>
      <c r="ED771" s="123"/>
      <c r="EE771" s="123"/>
      <c r="EF771" s="123"/>
      <c r="EG771" s="123"/>
      <c r="EH771" s="123"/>
      <c r="EI771" s="123"/>
      <c r="EJ771" s="123"/>
      <c r="EK771" s="123"/>
      <c r="EL771" s="123"/>
      <c r="EM771" s="123"/>
      <c r="EN771" s="123"/>
      <c r="EO771" s="123"/>
      <c r="EP771" s="123"/>
      <c r="EQ771" s="123"/>
      <c r="ER771" s="123"/>
      <c r="ES771" s="123"/>
      <c r="ET771" s="123"/>
      <c r="EU771" s="123"/>
      <c r="EV771" s="123"/>
      <c r="EW771" s="123"/>
      <c r="EX771" s="123"/>
      <c r="EY771" s="123"/>
      <c r="EZ771" s="123"/>
      <c r="FA771" s="123"/>
      <c r="FB771" s="123"/>
      <c r="FC771" s="123"/>
      <c r="FD771" s="123"/>
      <c r="FE771" s="123"/>
      <c r="FF771" s="123"/>
      <c r="FG771" s="123"/>
      <c r="FH771" s="123"/>
      <c r="FI771" s="123"/>
      <c r="FJ771" s="123"/>
      <c r="FK771" s="123"/>
      <c r="FL771" s="123"/>
      <c r="FM771" s="123"/>
      <c r="FN771" s="123"/>
      <c r="FO771" s="123"/>
      <c r="FP771" s="123"/>
      <c r="FQ771" s="123"/>
      <c r="FR771" s="123"/>
      <c r="FS771" s="123"/>
      <c r="FT771" s="123"/>
      <c r="FU771" s="123"/>
      <c r="FV771" s="123"/>
      <c r="FW771" s="123"/>
      <c r="FX771" s="123"/>
      <c r="FY771" s="123"/>
      <c r="FZ771" s="123"/>
      <c r="GA771" s="123"/>
      <c r="GB771" s="123"/>
      <c r="GC771" s="123"/>
      <c r="GD771" s="123"/>
      <c r="GE771" s="123"/>
      <c r="GF771" s="123"/>
      <c r="GG771" s="123"/>
      <c r="GH771" s="123"/>
      <c r="GI771" s="123"/>
      <c r="GJ771" s="123"/>
      <c r="GK771" s="123"/>
      <c r="GL771" s="123"/>
      <c r="GM771" s="123"/>
      <c r="GN771" s="123"/>
      <c r="GO771" s="123"/>
      <c r="GP771" s="123"/>
      <c r="GQ771" s="123"/>
      <c r="GR771" s="123"/>
      <c r="GS771" s="123"/>
      <c r="GT771" s="123"/>
      <c r="GU771" s="123"/>
      <c r="GV771" s="123"/>
      <c r="GW771" s="123"/>
      <c r="GX771" s="123"/>
      <c r="GY771" s="123"/>
      <c r="GZ771" s="123"/>
      <c r="HA771" s="123"/>
      <c r="HB771" s="123"/>
      <c r="HC771" s="123"/>
      <c r="HD771" s="123"/>
      <c r="HE771" s="123"/>
      <c r="HF771" s="123"/>
      <c r="HG771" s="123"/>
      <c r="HH771" s="123"/>
      <c r="HI771" s="123"/>
      <c r="HJ771" s="123"/>
      <c r="HK771" s="123"/>
      <c r="HL771" s="123"/>
      <c r="HM771" s="123"/>
      <c r="HN771" s="123"/>
      <c r="HO771" s="123"/>
      <c r="HP771" s="123"/>
      <c r="HQ771" s="123"/>
      <c r="HR771" s="123"/>
      <c r="HS771" s="123"/>
      <c r="HT771" s="123"/>
      <c r="HU771" s="123"/>
      <c r="HV771" s="123"/>
      <c r="HW771" s="123"/>
      <c r="HX771" s="123"/>
      <c r="HY771" s="123"/>
      <c r="HZ771" s="123"/>
      <c r="IA771" s="123"/>
      <c r="IB771" s="123"/>
      <c r="IC771" s="123"/>
      <c r="ID771" s="123"/>
      <c r="IE771" s="123"/>
      <c r="IF771" s="123"/>
      <c r="IG771" s="123"/>
      <c r="IH771" s="123"/>
      <c r="II771" s="123"/>
      <c r="IJ771" s="123"/>
      <c r="IK771" s="123"/>
      <c r="IL771" s="123"/>
      <c r="IM771" s="123"/>
      <c r="IN771" s="123"/>
      <c r="IO771" s="123"/>
      <c r="IP771" s="123"/>
      <c r="IQ771" s="123"/>
      <c r="IR771" s="123"/>
      <c r="IS771" s="123"/>
      <c r="IT771" s="123"/>
      <c r="IU771" s="123"/>
    </row>
    <row r="772" spans="1:255" s="124" customFormat="1" ht="26.5" customHeight="1">
      <c r="A772" s="155"/>
      <c r="B772" s="724" t="s">
        <v>711</v>
      </c>
      <c r="C772" s="724"/>
      <c r="D772" s="201"/>
      <c r="E772" s="233"/>
      <c r="F772" s="123"/>
      <c r="G772" s="123"/>
      <c r="H772" s="401"/>
      <c r="I772" s="123"/>
      <c r="J772" s="123"/>
      <c r="K772" s="123"/>
      <c r="L772" s="123"/>
      <c r="M772" s="123"/>
      <c r="N772" s="123"/>
      <c r="O772" s="123"/>
      <c r="P772" s="123"/>
      <c r="Q772" s="123"/>
      <c r="R772" s="123"/>
      <c r="S772" s="123"/>
      <c r="T772" s="123"/>
      <c r="U772" s="123"/>
      <c r="V772" s="123"/>
      <c r="W772" s="123"/>
      <c r="X772" s="123"/>
      <c r="Y772" s="123"/>
      <c r="Z772" s="123"/>
      <c r="AA772" s="123"/>
      <c r="AB772" s="123"/>
      <c r="AC772" s="123"/>
      <c r="AD772" s="123"/>
      <c r="AE772" s="123"/>
      <c r="AF772" s="123"/>
      <c r="AG772" s="123"/>
      <c r="AH772" s="123"/>
      <c r="AI772" s="123"/>
      <c r="AJ772" s="123"/>
      <c r="AK772" s="123"/>
      <c r="AL772" s="123"/>
      <c r="AM772" s="123"/>
      <c r="AN772" s="123"/>
      <c r="AO772" s="123"/>
      <c r="AP772" s="123"/>
      <c r="AQ772" s="123"/>
      <c r="AR772" s="123"/>
      <c r="AS772" s="123"/>
      <c r="AT772" s="123"/>
      <c r="AU772" s="123"/>
      <c r="AV772" s="123"/>
      <c r="AW772" s="123"/>
      <c r="AX772" s="123"/>
      <c r="AY772" s="123"/>
      <c r="AZ772" s="123"/>
      <c r="BA772" s="123"/>
      <c r="BB772" s="123"/>
      <c r="BC772" s="123"/>
      <c r="BD772" s="123"/>
      <c r="BE772" s="123"/>
      <c r="BF772" s="123"/>
      <c r="BG772" s="123"/>
      <c r="BH772" s="123"/>
      <c r="BI772" s="123"/>
      <c r="BJ772" s="123"/>
      <c r="BK772" s="123"/>
      <c r="BL772" s="123"/>
      <c r="BM772" s="123"/>
      <c r="BN772" s="123"/>
      <c r="BO772" s="123"/>
      <c r="BP772" s="123"/>
      <c r="BQ772" s="123"/>
      <c r="BR772" s="123"/>
      <c r="BS772" s="123"/>
      <c r="BT772" s="123"/>
      <c r="BU772" s="123"/>
      <c r="BV772" s="123"/>
      <c r="BW772" s="123"/>
      <c r="BX772" s="123"/>
      <c r="BY772" s="123"/>
      <c r="BZ772" s="123"/>
      <c r="CA772" s="123"/>
      <c r="CB772" s="123"/>
      <c r="CC772" s="123"/>
      <c r="CD772" s="123"/>
      <c r="CE772" s="123"/>
      <c r="CF772" s="123"/>
      <c r="CG772" s="123"/>
      <c r="CH772" s="123"/>
      <c r="CI772" s="123"/>
      <c r="CJ772" s="123"/>
      <c r="CK772" s="123"/>
      <c r="CL772" s="123"/>
      <c r="CM772" s="123"/>
      <c r="CN772" s="123"/>
      <c r="CO772" s="123"/>
      <c r="CP772" s="123"/>
      <c r="CQ772" s="123"/>
      <c r="CR772" s="123"/>
      <c r="CS772" s="123"/>
      <c r="CT772" s="123"/>
      <c r="CU772" s="123"/>
      <c r="CV772" s="123"/>
      <c r="CW772" s="123"/>
      <c r="CX772" s="123"/>
      <c r="CY772" s="123"/>
      <c r="CZ772" s="123"/>
      <c r="DA772" s="123"/>
      <c r="DB772" s="123"/>
      <c r="DC772" s="123"/>
      <c r="DD772" s="123"/>
      <c r="DE772" s="123"/>
      <c r="DF772" s="123"/>
      <c r="DG772" s="123"/>
      <c r="DH772" s="123"/>
      <c r="DI772" s="123"/>
      <c r="DJ772" s="123"/>
      <c r="DK772" s="123"/>
      <c r="DL772" s="123"/>
      <c r="DM772" s="123"/>
      <c r="DN772" s="123"/>
      <c r="DO772" s="123"/>
      <c r="DP772" s="123"/>
      <c r="DQ772" s="123"/>
      <c r="DR772" s="123"/>
      <c r="DS772" s="123"/>
      <c r="DT772" s="123"/>
      <c r="DU772" s="123"/>
      <c r="DV772" s="123"/>
      <c r="DW772" s="123"/>
      <c r="DX772" s="123"/>
      <c r="DY772" s="123"/>
      <c r="DZ772" s="123"/>
      <c r="EA772" s="123"/>
      <c r="EB772" s="123"/>
      <c r="EC772" s="123"/>
      <c r="ED772" s="123"/>
      <c r="EE772" s="123"/>
      <c r="EF772" s="123"/>
      <c r="EG772" s="123"/>
      <c r="EH772" s="123"/>
      <c r="EI772" s="123"/>
      <c r="EJ772" s="123"/>
      <c r="EK772" s="123"/>
      <c r="EL772" s="123"/>
      <c r="EM772" s="123"/>
      <c r="EN772" s="123"/>
      <c r="EO772" s="123"/>
      <c r="EP772" s="123"/>
      <c r="EQ772" s="123"/>
      <c r="ER772" s="123"/>
      <c r="ES772" s="123"/>
      <c r="ET772" s="123"/>
      <c r="EU772" s="123"/>
      <c r="EV772" s="123"/>
      <c r="EW772" s="123"/>
      <c r="EX772" s="123"/>
      <c r="EY772" s="123"/>
      <c r="EZ772" s="123"/>
      <c r="FA772" s="123"/>
      <c r="FB772" s="123"/>
      <c r="FC772" s="123"/>
      <c r="FD772" s="123"/>
      <c r="FE772" s="123"/>
      <c r="FF772" s="123"/>
      <c r="FG772" s="123"/>
      <c r="FH772" s="123"/>
      <c r="FI772" s="123"/>
      <c r="FJ772" s="123"/>
      <c r="FK772" s="123"/>
      <c r="FL772" s="123"/>
      <c r="FM772" s="123"/>
      <c r="FN772" s="123"/>
      <c r="FO772" s="123"/>
      <c r="FP772" s="123"/>
      <c r="FQ772" s="123"/>
      <c r="FR772" s="123"/>
      <c r="FS772" s="123"/>
      <c r="FT772" s="123"/>
      <c r="FU772" s="123"/>
      <c r="FV772" s="123"/>
      <c r="FW772" s="123"/>
      <c r="FX772" s="123"/>
      <c r="FY772" s="123"/>
      <c r="FZ772" s="123"/>
      <c r="GA772" s="123"/>
      <c r="GB772" s="123"/>
      <c r="GC772" s="123"/>
      <c r="GD772" s="123"/>
      <c r="GE772" s="123"/>
      <c r="GF772" s="123"/>
      <c r="GG772" s="123"/>
      <c r="GH772" s="123"/>
      <c r="GI772" s="123"/>
      <c r="GJ772" s="123"/>
      <c r="GK772" s="123"/>
      <c r="GL772" s="123"/>
      <c r="GM772" s="123"/>
      <c r="GN772" s="123"/>
      <c r="GO772" s="123"/>
      <c r="GP772" s="123"/>
      <c r="GQ772" s="123"/>
      <c r="GR772" s="123"/>
      <c r="GS772" s="123"/>
      <c r="GT772" s="123"/>
      <c r="GU772" s="123"/>
      <c r="GV772" s="123"/>
      <c r="GW772" s="123"/>
      <c r="GX772" s="123"/>
      <c r="GY772" s="123"/>
      <c r="GZ772" s="123"/>
      <c r="HA772" s="123"/>
      <c r="HB772" s="123"/>
      <c r="HC772" s="123"/>
      <c r="HD772" s="123"/>
      <c r="HE772" s="123"/>
      <c r="HF772" s="123"/>
      <c r="HG772" s="123"/>
      <c r="HH772" s="123"/>
      <c r="HI772" s="123"/>
      <c r="HJ772" s="123"/>
      <c r="HK772" s="123"/>
      <c r="HL772" s="123"/>
      <c r="HM772" s="123"/>
      <c r="HN772" s="123"/>
      <c r="HO772" s="123"/>
      <c r="HP772" s="123"/>
      <c r="HQ772" s="123"/>
      <c r="HR772" s="123"/>
      <c r="HS772" s="123"/>
      <c r="HT772" s="123"/>
      <c r="HU772" s="123"/>
      <c r="HV772" s="123"/>
      <c r="HW772" s="123"/>
      <c r="HX772" s="123"/>
      <c r="HY772" s="123"/>
      <c r="HZ772" s="123"/>
      <c r="IA772" s="123"/>
      <c r="IB772" s="123"/>
      <c r="IC772" s="123"/>
      <c r="ID772" s="123"/>
      <c r="IE772" s="123"/>
      <c r="IF772" s="123"/>
      <c r="IG772" s="123"/>
      <c r="IH772" s="123"/>
      <c r="II772" s="123"/>
      <c r="IJ772" s="123"/>
      <c r="IK772" s="123"/>
      <c r="IL772" s="123"/>
      <c r="IM772" s="123"/>
      <c r="IN772" s="123"/>
      <c r="IO772" s="123"/>
      <c r="IP772" s="123"/>
      <c r="IQ772" s="123"/>
      <c r="IR772" s="123"/>
      <c r="IS772" s="123"/>
      <c r="IT772" s="123"/>
      <c r="IU772" s="123"/>
    </row>
    <row r="773" spans="1:255" s="124" customFormat="1" ht="26.5" customHeight="1">
      <c r="A773" s="155"/>
      <c r="B773" s="724" t="s">
        <v>712</v>
      </c>
      <c r="C773" s="724"/>
      <c r="D773" s="201"/>
      <c r="E773" s="233"/>
      <c r="F773" s="123"/>
      <c r="G773" s="123"/>
      <c r="H773" s="401"/>
      <c r="I773" s="123"/>
      <c r="J773" s="123"/>
      <c r="K773" s="123"/>
      <c r="L773" s="123"/>
      <c r="M773" s="123"/>
      <c r="N773" s="123"/>
      <c r="O773" s="123"/>
      <c r="P773" s="123"/>
      <c r="Q773" s="123"/>
      <c r="R773" s="123"/>
      <c r="S773" s="123"/>
      <c r="T773" s="123"/>
      <c r="U773" s="123"/>
      <c r="V773" s="123"/>
      <c r="W773" s="123"/>
      <c r="X773" s="123"/>
      <c r="Y773" s="123"/>
      <c r="Z773" s="123"/>
      <c r="AA773" s="123"/>
      <c r="AB773" s="123"/>
      <c r="AC773" s="123"/>
      <c r="AD773" s="123"/>
      <c r="AE773" s="123"/>
      <c r="AF773" s="123"/>
      <c r="AG773" s="123"/>
      <c r="AH773" s="123"/>
      <c r="AI773" s="123"/>
      <c r="AJ773" s="123"/>
      <c r="AK773" s="123"/>
      <c r="AL773" s="123"/>
      <c r="AM773" s="123"/>
      <c r="AN773" s="123"/>
      <c r="AO773" s="123"/>
      <c r="AP773" s="123"/>
      <c r="AQ773" s="123"/>
      <c r="AR773" s="123"/>
      <c r="AS773" s="123"/>
      <c r="AT773" s="123"/>
      <c r="AU773" s="123"/>
      <c r="AV773" s="123"/>
      <c r="AW773" s="123"/>
      <c r="AX773" s="123"/>
      <c r="AY773" s="123"/>
      <c r="AZ773" s="123"/>
      <c r="BA773" s="123"/>
      <c r="BB773" s="123"/>
      <c r="BC773" s="123"/>
      <c r="BD773" s="123"/>
      <c r="BE773" s="123"/>
      <c r="BF773" s="123"/>
      <c r="BG773" s="123"/>
      <c r="BH773" s="123"/>
      <c r="BI773" s="123"/>
      <c r="BJ773" s="123"/>
      <c r="BK773" s="123"/>
      <c r="BL773" s="123"/>
      <c r="BM773" s="123"/>
      <c r="BN773" s="123"/>
      <c r="BO773" s="123"/>
      <c r="BP773" s="123"/>
      <c r="BQ773" s="123"/>
      <c r="BR773" s="123"/>
      <c r="BS773" s="123"/>
      <c r="BT773" s="123"/>
      <c r="BU773" s="123"/>
      <c r="BV773" s="123"/>
      <c r="BW773" s="123"/>
      <c r="BX773" s="123"/>
      <c r="BY773" s="123"/>
      <c r="BZ773" s="123"/>
      <c r="CA773" s="123"/>
      <c r="CB773" s="123"/>
      <c r="CC773" s="123"/>
      <c r="CD773" s="123"/>
      <c r="CE773" s="123"/>
      <c r="CF773" s="123"/>
      <c r="CG773" s="123"/>
      <c r="CH773" s="123"/>
      <c r="CI773" s="123"/>
      <c r="CJ773" s="123"/>
      <c r="CK773" s="123"/>
      <c r="CL773" s="123"/>
      <c r="CM773" s="123"/>
      <c r="CN773" s="123"/>
      <c r="CO773" s="123"/>
      <c r="CP773" s="123"/>
      <c r="CQ773" s="123"/>
      <c r="CR773" s="123"/>
      <c r="CS773" s="123"/>
      <c r="CT773" s="123"/>
      <c r="CU773" s="123"/>
      <c r="CV773" s="123"/>
      <c r="CW773" s="123"/>
      <c r="CX773" s="123"/>
      <c r="CY773" s="123"/>
      <c r="CZ773" s="123"/>
      <c r="DA773" s="123"/>
      <c r="DB773" s="123"/>
      <c r="DC773" s="123"/>
      <c r="DD773" s="123"/>
      <c r="DE773" s="123"/>
      <c r="DF773" s="123"/>
      <c r="DG773" s="123"/>
      <c r="DH773" s="123"/>
      <c r="DI773" s="123"/>
      <c r="DJ773" s="123"/>
      <c r="DK773" s="123"/>
      <c r="DL773" s="123"/>
      <c r="DM773" s="123"/>
      <c r="DN773" s="123"/>
      <c r="DO773" s="123"/>
      <c r="DP773" s="123"/>
      <c r="DQ773" s="123"/>
      <c r="DR773" s="123"/>
      <c r="DS773" s="123"/>
      <c r="DT773" s="123"/>
      <c r="DU773" s="123"/>
      <c r="DV773" s="123"/>
      <c r="DW773" s="123"/>
      <c r="DX773" s="123"/>
      <c r="DY773" s="123"/>
      <c r="DZ773" s="123"/>
      <c r="EA773" s="123"/>
      <c r="EB773" s="123"/>
      <c r="EC773" s="123"/>
      <c r="ED773" s="123"/>
      <c r="EE773" s="123"/>
      <c r="EF773" s="123"/>
      <c r="EG773" s="123"/>
      <c r="EH773" s="123"/>
      <c r="EI773" s="123"/>
      <c r="EJ773" s="123"/>
      <c r="EK773" s="123"/>
      <c r="EL773" s="123"/>
      <c r="EM773" s="123"/>
      <c r="EN773" s="123"/>
      <c r="EO773" s="123"/>
      <c r="EP773" s="123"/>
      <c r="EQ773" s="123"/>
      <c r="ER773" s="123"/>
      <c r="ES773" s="123"/>
      <c r="ET773" s="123"/>
      <c r="EU773" s="123"/>
      <c r="EV773" s="123"/>
      <c r="EW773" s="123"/>
      <c r="EX773" s="123"/>
      <c r="EY773" s="123"/>
      <c r="EZ773" s="123"/>
      <c r="FA773" s="123"/>
      <c r="FB773" s="123"/>
      <c r="FC773" s="123"/>
      <c r="FD773" s="123"/>
      <c r="FE773" s="123"/>
      <c r="FF773" s="123"/>
      <c r="FG773" s="123"/>
      <c r="FH773" s="123"/>
      <c r="FI773" s="123"/>
      <c r="FJ773" s="123"/>
      <c r="FK773" s="123"/>
      <c r="FL773" s="123"/>
      <c r="FM773" s="123"/>
      <c r="FN773" s="123"/>
      <c r="FO773" s="123"/>
      <c r="FP773" s="123"/>
      <c r="FQ773" s="123"/>
      <c r="FR773" s="123"/>
      <c r="FS773" s="123"/>
      <c r="FT773" s="123"/>
      <c r="FU773" s="123"/>
      <c r="FV773" s="123"/>
      <c r="FW773" s="123"/>
      <c r="FX773" s="123"/>
      <c r="FY773" s="123"/>
      <c r="FZ773" s="123"/>
      <c r="GA773" s="123"/>
      <c r="GB773" s="123"/>
      <c r="GC773" s="123"/>
      <c r="GD773" s="123"/>
      <c r="GE773" s="123"/>
      <c r="GF773" s="123"/>
      <c r="GG773" s="123"/>
      <c r="GH773" s="123"/>
      <c r="GI773" s="123"/>
      <c r="GJ773" s="123"/>
      <c r="GK773" s="123"/>
      <c r="GL773" s="123"/>
      <c r="GM773" s="123"/>
      <c r="GN773" s="123"/>
      <c r="GO773" s="123"/>
      <c r="GP773" s="123"/>
      <c r="GQ773" s="123"/>
      <c r="GR773" s="123"/>
      <c r="GS773" s="123"/>
      <c r="GT773" s="123"/>
      <c r="GU773" s="123"/>
      <c r="GV773" s="123"/>
      <c r="GW773" s="123"/>
      <c r="GX773" s="123"/>
      <c r="GY773" s="123"/>
      <c r="GZ773" s="123"/>
      <c r="HA773" s="123"/>
      <c r="HB773" s="123"/>
      <c r="HC773" s="123"/>
      <c r="HD773" s="123"/>
      <c r="HE773" s="123"/>
      <c r="HF773" s="123"/>
      <c r="HG773" s="123"/>
      <c r="HH773" s="123"/>
      <c r="HI773" s="123"/>
      <c r="HJ773" s="123"/>
      <c r="HK773" s="123"/>
      <c r="HL773" s="123"/>
      <c r="HM773" s="123"/>
      <c r="HN773" s="123"/>
      <c r="HO773" s="123"/>
      <c r="HP773" s="123"/>
      <c r="HQ773" s="123"/>
      <c r="HR773" s="123"/>
      <c r="HS773" s="123"/>
      <c r="HT773" s="123"/>
      <c r="HU773" s="123"/>
      <c r="HV773" s="123"/>
      <c r="HW773" s="123"/>
      <c r="HX773" s="123"/>
      <c r="HY773" s="123"/>
      <c r="HZ773" s="123"/>
      <c r="IA773" s="123"/>
      <c r="IB773" s="123"/>
      <c r="IC773" s="123"/>
      <c r="ID773" s="123"/>
      <c r="IE773" s="123"/>
      <c r="IF773" s="123"/>
      <c r="IG773" s="123"/>
      <c r="IH773" s="123"/>
      <c r="II773" s="123"/>
      <c r="IJ773" s="123"/>
      <c r="IK773" s="123"/>
      <c r="IL773" s="123"/>
      <c r="IM773" s="123"/>
      <c r="IN773" s="123"/>
      <c r="IO773" s="123"/>
      <c r="IP773" s="123"/>
      <c r="IQ773" s="123"/>
      <c r="IR773" s="123"/>
      <c r="IS773" s="123"/>
      <c r="IT773" s="123"/>
      <c r="IU773" s="123"/>
    </row>
    <row r="774" spans="1:255" s="124" customFormat="1" ht="26.5" customHeight="1">
      <c r="A774" s="155"/>
      <c r="B774" s="724" t="s">
        <v>713</v>
      </c>
      <c r="C774" s="724"/>
      <c r="D774" s="201"/>
      <c r="E774" s="233"/>
      <c r="F774" s="123"/>
      <c r="G774" s="123"/>
      <c r="H774" s="401"/>
      <c r="I774" s="123"/>
      <c r="J774" s="123"/>
      <c r="K774" s="123"/>
      <c r="L774" s="123"/>
      <c r="M774" s="123"/>
      <c r="N774" s="123"/>
      <c r="O774" s="123"/>
      <c r="P774" s="123"/>
      <c r="Q774" s="123"/>
      <c r="R774" s="123"/>
      <c r="S774" s="123"/>
      <c r="T774" s="123"/>
      <c r="U774" s="123"/>
      <c r="V774" s="123"/>
      <c r="W774" s="123"/>
      <c r="X774" s="123"/>
      <c r="Y774" s="123"/>
      <c r="Z774" s="123"/>
      <c r="AA774" s="123"/>
      <c r="AB774" s="123"/>
      <c r="AC774" s="123"/>
      <c r="AD774" s="123"/>
      <c r="AE774" s="123"/>
      <c r="AF774" s="123"/>
      <c r="AG774" s="123"/>
      <c r="AH774" s="123"/>
      <c r="AI774" s="123"/>
      <c r="AJ774" s="123"/>
      <c r="AK774" s="123"/>
      <c r="AL774" s="123"/>
      <c r="AM774" s="123"/>
      <c r="AN774" s="123"/>
      <c r="AO774" s="123"/>
      <c r="AP774" s="123"/>
      <c r="AQ774" s="123"/>
      <c r="AR774" s="123"/>
      <c r="AS774" s="123"/>
      <c r="AT774" s="123"/>
      <c r="AU774" s="123"/>
      <c r="AV774" s="123"/>
      <c r="AW774" s="123"/>
      <c r="AX774" s="123"/>
      <c r="AY774" s="123"/>
      <c r="AZ774" s="123"/>
      <c r="BA774" s="123"/>
      <c r="BB774" s="123"/>
      <c r="BC774" s="123"/>
      <c r="BD774" s="123"/>
      <c r="BE774" s="123"/>
      <c r="BF774" s="123"/>
      <c r="BG774" s="123"/>
      <c r="BH774" s="123"/>
      <c r="BI774" s="123"/>
      <c r="BJ774" s="123"/>
      <c r="BK774" s="123"/>
      <c r="BL774" s="123"/>
      <c r="BM774" s="123"/>
      <c r="BN774" s="123"/>
      <c r="BO774" s="123"/>
      <c r="BP774" s="123"/>
      <c r="BQ774" s="123"/>
      <c r="BR774" s="123"/>
      <c r="BS774" s="123"/>
      <c r="BT774" s="123"/>
      <c r="BU774" s="123"/>
      <c r="BV774" s="123"/>
      <c r="BW774" s="123"/>
      <c r="BX774" s="123"/>
      <c r="BY774" s="123"/>
      <c r="BZ774" s="123"/>
      <c r="CA774" s="123"/>
      <c r="CB774" s="123"/>
      <c r="CC774" s="123"/>
      <c r="CD774" s="123"/>
      <c r="CE774" s="123"/>
      <c r="CF774" s="123"/>
      <c r="CG774" s="123"/>
      <c r="CH774" s="123"/>
      <c r="CI774" s="123"/>
      <c r="CJ774" s="123"/>
      <c r="CK774" s="123"/>
      <c r="CL774" s="123"/>
      <c r="CM774" s="123"/>
      <c r="CN774" s="123"/>
      <c r="CO774" s="123"/>
      <c r="CP774" s="123"/>
      <c r="CQ774" s="123"/>
      <c r="CR774" s="123"/>
      <c r="CS774" s="123"/>
      <c r="CT774" s="123"/>
      <c r="CU774" s="123"/>
      <c r="CV774" s="123"/>
      <c r="CW774" s="123"/>
      <c r="CX774" s="123"/>
      <c r="CY774" s="123"/>
      <c r="CZ774" s="123"/>
      <c r="DA774" s="123"/>
      <c r="DB774" s="123"/>
      <c r="DC774" s="123"/>
      <c r="DD774" s="123"/>
      <c r="DE774" s="123"/>
      <c r="DF774" s="123"/>
      <c r="DG774" s="123"/>
      <c r="DH774" s="123"/>
      <c r="DI774" s="123"/>
      <c r="DJ774" s="123"/>
      <c r="DK774" s="123"/>
      <c r="DL774" s="123"/>
      <c r="DM774" s="123"/>
      <c r="DN774" s="123"/>
      <c r="DO774" s="123"/>
      <c r="DP774" s="123"/>
      <c r="DQ774" s="123"/>
      <c r="DR774" s="123"/>
      <c r="DS774" s="123"/>
      <c r="DT774" s="123"/>
      <c r="DU774" s="123"/>
      <c r="DV774" s="123"/>
      <c r="DW774" s="123"/>
      <c r="DX774" s="123"/>
      <c r="DY774" s="123"/>
      <c r="DZ774" s="123"/>
      <c r="EA774" s="123"/>
      <c r="EB774" s="123"/>
      <c r="EC774" s="123"/>
      <c r="ED774" s="123"/>
      <c r="EE774" s="123"/>
      <c r="EF774" s="123"/>
      <c r="EG774" s="123"/>
      <c r="EH774" s="123"/>
      <c r="EI774" s="123"/>
      <c r="EJ774" s="123"/>
      <c r="EK774" s="123"/>
      <c r="EL774" s="123"/>
      <c r="EM774" s="123"/>
      <c r="EN774" s="123"/>
      <c r="EO774" s="123"/>
      <c r="EP774" s="123"/>
      <c r="EQ774" s="123"/>
      <c r="ER774" s="123"/>
      <c r="ES774" s="123"/>
      <c r="ET774" s="123"/>
      <c r="EU774" s="123"/>
      <c r="EV774" s="123"/>
      <c r="EW774" s="123"/>
      <c r="EX774" s="123"/>
      <c r="EY774" s="123"/>
      <c r="EZ774" s="123"/>
      <c r="FA774" s="123"/>
      <c r="FB774" s="123"/>
      <c r="FC774" s="123"/>
      <c r="FD774" s="123"/>
      <c r="FE774" s="123"/>
      <c r="FF774" s="123"/>
      <c r="FG774" s="123"/>
      <c r="FH774" s="123"/>
      <c r="FI774" s="123"/>
      <c r="FJ774" s="123"/>
      <c r="FK774" s="123"/>
      <c r="FL774" s="123"/>
      <c r="FM774" s="123"/>
      <c r="FN774" s="123"/>
      <c r="FO774" s="123"/>
      <c r="FP774" s="123"/>
      <c r="FQ774" s="123"/>
      <c r="FR774" s="123"/>
      <c r="FS774" s="123"/>
      <c r="FT774" s="123"/>
      <c r="FU774" s="123"/>
      <c r="FV774" s="123"/>
      <c r="FW774" s="123"/>
      <c r="FX774" s="123"/>
      <c r="FY774" s="123"/>
      <c r="FZ774" s="123"/>
      <c r="GA774" s="123"/>
      <c r="GB774" s="123"/>
      <c r="GC774" s="123"/>
      <c r="GD774" s="123"/>
      <c r="GE774" s="123"/>
      <c r="GF774" s="123"/>
      <c r="GG774" s="123"/>
      <c r="GH774" s="123"/>
      <c r="GI774" s="123"/>
      <c r="GJ774" s="123"/>
      <c r="GK774" s="123"/>
      <c r="GL774" s="123"/>
      <c r="GM774" s="123"/>
      <c r="GN774" s="123"/>
      <c r="GO774" s="123"/>
      <c r="GP774" s="123"/>
      <c r="GQ774" s="123"/>
      <c r="GR774" s="123"/>
      <c r="GS774" s="123"/>
      <c r="GT774" s="123"/>
      <c r="GU774" s="123"/>
      <c r="GV774" s="123"/>
      <c r="GW774" s="123"/>
      <c r="GX774" s="123"/>
      <c r="GY774" s="123"/>
      <c r="GZ774" s="123"/>
      <c r="HA774" s="123"/>
      <c r="HB774" s="123"/>
      <c r="HC774" s="123"/>
      <c r="HD774" s="123"/>
      <c r="HE774" s="123"/>
      <c r="HF774" s="123"/>
      <c r="HG774" s="123"/>
      <c r="HH774" s="123"/>
      <c r="HI774" s="123"/>
      <c r="HJ774" s="123"/>
      <c r="HK774" s="123"/>
      <c r="HL774" s="123"/>
      <c r="HM774" s="123"/>
      <c r="HN774" s="123"/>
      <c r="HO774" s="123"/>
      <c r="HP774" s="123"/>
      <c r="HQ774" s="123"/>
      <c r="HR774" s="123"/>
      <c r="HS774" s="123"/>
      <c r="HT774" s="123"/>
      <c r="HU774" s="123"/>
      <c r="HV774" s="123"/>
      <c r="HW774" s="123"/>
      <c r="HX774" s="123"/>
      <c r="HY774" s="123"/>
      <c r="HZ774" s="123"/>
      <c r="IA774" s="123"/>
      <c r="IB774" s="123"/>
      <c r="IC774" s="123"/>
      <c r="ID774" s="123"/>
      <c r="IE774" s="123"/>
      <c r="IF774" s="123"/>
      <c r="IG774" s="123"/>
      <c r="IH774" s="123"/>
      <c r="II774" s="123"/>
      <c r="IJ774" s="123"/>
      <c r="IK774" s="123"/>
      <c r="IL774" s="123"/>
      <c r="IM774" s="123"/>
      <c r="IN774" s="123"/>
      <c r="IO774" s="123"/>
      <c r="IP774" s="123"/>
      <c r="IQ774" s="123"/>
      <c r="IR774" s="123"/>
      <c r="IS774" s="123"/>
      <c r="IT774" s="123"/>
      <c r="IU774" s="123"/>
    </row>
    <row r="775" spans="1:255" s="124" customFormat="1" ht="26.5" customHeight="1">
      <c r="A775" s="155"/>
      <c r="B775" s="724" t="s">
        <v>714</v>
      </c>
      <c r="C775" s="724"/>
      <c r="D775" s="201"/>
      <c r="E775" s="233"/>
      <c r="F775" s="123"/>
      <c r="G775" s="123"/>
      <c r="H775" s="401"/>
      <c r="I775" s="123"/>
      <c r="J775" s="123"/>
      <c r="K775" s="123"/>
      <c r="L775" s="123"/>
      <c r="M775" s="123"/>
      <c r="N775" s="123"/>
      <c r="O775" s="123"/>
      <c r="P775" s="123"/>
      <c r="Q775" s="123"/>
      <c r="R775" s="123"/>
      <c r="S775" s="123"/>
      <c r="T775" s="123"/>
      <c r="U775" s="123"/>
      <c r="V775" s="123"/>
      <c r="W775" s="123"/>
      <c r="X775" s="123"/>
      <c r="Y775" s="123"/>
      <c r="Z775" s="123"/>
      <c r="AA775" s="123"/>
      <c r="AB775" s="123"/>
      <c r="AC775" s="123"/>
      <c r="AD775" s="123"/>
      <c r="AE775" s="123"/>
      <c r="AF775" s="123"/>
      <c r="AG775" s="123"/>
      <c r="AH775" s="123"/>
      <c r="AI775" s="123"/>
      <c r="AJ775" s="123"/>
      <c r="AK775" s="123"/>
      <c r="AL775" s="123"/>
      <c r="AM775" s="123"/>
      <c r="AN775" s="123"/>
      <c r="AO775" s="123"/>
      <c r="AP775" s="123"/>
      <c r="AQ775" s="123"/>
      <c r="AR775" s="123"/>
      <c r="AS775" s="123"/>
      <c r="AT775" s="123"/>
      <c r="AU775" s="123"/>
      <c r="AV775" s="123"/>
      <c r="AW775" s="123"/>
      <c r="AX775" s="123"/>
      <c r="AY775" s="123"/>
      <c r="AZ775" s="123"/>
      <c r="BA775" s="123"/>
      <c r="BB775" s="123"/>
      <c r="BC775" s="123"/>
      <c r="BD775" s="123"/>
      <c r="BE775" s="123"/>
      <c r="BF775" s="123"/>
      <c r="BG775" s="123"/>
      <c r="BH775" s="123"/>
      <c r="BI775" s="123"/>
      <c r="BJ775" s="123"/>
      <c r="BK775" s="123"/>
      <c r="BL775" s="123"/>
      <c r="BM775" s="123"/>
      <c r="BN775" s="123"/>
      <c r="BO775" s="123"/>
      <c r="BP775" s="123"/>
      <c r="BQ775" s="123"/>
      <c r="BR775" s="123"/>
      <c r="BS775" s="123"/>
      <c r="BT775" s="123"/>
      <c r="BU775" s="123"/>
      <c r="BV775" s="123"/>
      <c r="BW775" s="123"/>
      <c r="BX775" s="123"/>
      <c r="BY775" s="123"/>
      <c r="BZ775" s="123"/>
      <c r="CA775" s="123"/>
      <c r="CB775" s="123"/>
      <c r="CC775" s="123"/>
      <c r="CD775" s="123"/>
      <c r="CE775" s="123"/>
      <c r="CF775" s="123"/>
      <c r="CG775" s="123"/>
      <c r="CH775" s="123"/>
      <c r="CI775" s="123"/>
      <c r="CJ775" s="123"/>
      <c r="CK775" s="123"/>
      <c r="CL775" s="123"/>
      <c r="CM775" s="123"/>
      <c r="CN775" s="123"/>
      <c r="CO775" s="123"/>
      <c r="CP775" s="123"/>
      <c r="CQ775" s="123"/>
      <c r="CR775" s="123"/>
      <c r="CS775" s="123"/>
      <c r="CT775" s="123"/>
      <c r="CU775" s="123"/>
      <c r="CV775" s="123"/>
      <c r="CW775" s="123"/>
      <c r="CX775" s="123"/>
      <c r="CY775" s="123"/>
      <c r="CZ775" s="123"/>
      <c r="DA775" s="123"/>
      <c r="DB775" s="123"/>
      <c r="DC775" s="123"/>
      <c r="DD775" s="123"/>
      <c r="DE775" s="123"/>
      <c r="DF775" s="123"/>
      <c r="DG775" s="123"/>
      <c r="DH775" s="123"/>
      <c r="DI775" s="123"/>
      <c r="DJ775" s="123"/>
      <c r="DK775" s="123"/>
      <c r="DL775" s="123"/>
      <c r="DM775" s="123"/>
      <c r="DN775" s="123"/>
      <c r="DO775" s="123"/>
      <c r="DP775" s="123"/>
      <c r="DQ775" s="123"/>
      <c r="DR775" s="123"/>
      <c r="DS775" s="123"/>
      <c r="DT775" s="123"/>
      <c r="DU775" s="123"/>
      <c r="DV775" s="123"/>
      <c r="DW775" s="123"/>
      <c r="DX775" s="123"/>
      <c r="DY775" s="123"/>
      <c r="DZ775" s="123"/>
      <c r="EA775" s="123"/>
      <c r="EB775" s="123"/>
      <c r="EC775" s="123"/>
      <c r="ED775" s="123"/>
      <c r="EE775" s="123"/>
      <c r="EF775" s="123"/>
      <c r="EG775" s="123"/>
      <c r="EH775" s="123"/>
      <c r="EI775" s="123"/>
      <c r="EJ775" s="123"/>
      <c r="EK775" s="123"/>
      <c r="EL775" s="123"/>
      <c r="EM775" s="123"/>
      <c r="EN775" s="123"/>
      <c r="EO775" s="123"/>
      <c r="EP775" s="123"/>
      <c r="EQ775" s="123"/>
      <c r="ER775" s="123"/>
      <c r="ES775" s="123"/>
      <c r="ET775" s="123"/>
      <c r="EU775" s="123"/>
      <c r="EV775" s="123"/>
      <c r="EW775" s="123"/>
      <c r="EX775" s="123"/>
      <c r="EY775" s="123"/>
      <c r="EZ775" s="123"/>
      <c r="FA775" s="123"/>
      <c r="FB775" s="123"/>
      <c r="FC775" s="123"/>
      <c r="FD775" s="123"/>
      <c r="FE775" s="123"/>
      <c r="FF775" s="123"/>
      <c r="FG775" s="123"/>
      <c r="FH775" s="123"/>
      <c r="FI775" s="123"/>
      <c r="FJ775" s="123"/>
      <c r="FK775" s="123"/>
      <c r="FL775" s="123"/>
      <c r="FM775" s="123"/>
      <c r="FN775" s="123"/>
      <c r="FO775" s="123"/>
      <c r="FP775" s="123"/>
      <c r="FQ775" s="123"/>
      <c r="FR775" s="123"/>
      <c r="FS775" s="123"/>
      <c r="FT775" s="123"/>
      <c r="FU775" s="123"/>
      <c r="FV775" s="123"/>
      <c r="FW775" s="123"/>
      <c r="FX775" s="123"/>
      <c r="FY775" s="123"/>
      <c r="FZ775" s="123"/>
      <c r="GA775" s="123"/>
      <c r="GB775" s="123"/>
      <c r="GC775" s="123"/>
      <c r="GD775" s="123"/>
      <c r="GE775" s="123"/>
      <c r="GF775" s="123"/>
      <c r="GG775" s="123"/>
      <c r="GH775" s="123"/>
      <c r="GI775" s="123"/>
      <c r="GJ775" s="123"/>
      <c r="GK775" s="123"/>
      <c r="GL775" s="123"/>
      <c r="GM775" s="123"/>
      <c r="GN775" s="123"/>
      <c r="GO775" s="123"/>
      <c r="GP775" s="123"/>
      <c r="GQ775" s="123"/>
      <c r="GR775" s="123"/>
      <c r="GS775" s="123"/>
      <c r="GT775" s="123"/>
      <c r="GU775" s="123"/>
      <c r="GV775" s="123"/>
      <c r="GW775" s="123"/>
      <c r="GX775" s="123"/>
      <c r="GY775" s="123"/>
      <c r="GZ775" s="123"/>
      <c r="HA775" s="123"/>
      <c r="HB775" s="123"/>
      <c r="HC775" s="123"/>
      <c r="HD775" s="123"/>
      <c r="HE775" s="123"/>
      <c r="HF775" s="123"/>
      <c r="HG775" s="123"/>
      <c r="HH775" s="123"/>
      <c r="HI775" s="123"/>
      <c r="HJ775" s="123"/>
      <c r="HK775" s="123"/>
      <c r="HL775" s="123"/>
      <c r="HM775" s="123"/>
      <c r="HN775" s="123"/>
      <c r="HO775" s="123"/>
      <c r="HP775" s="123"/>
      <c r="HQ775" s="123"/>
      <c r="HR775" s="123"/>
      <c r="HS775" s="123"/>
      <c r="HT775" s="123"/>
      <c r="HU775" s="123"/>
      <c r="HV775" s="123"/>
      <c r="HW775" s="123"/>
      <c r="HX775" s="123"/>
      <c r="HY775" s="123"/>
      <c r="HZ775" s="123"/>
      <c r="IA775" s="123"/>
      <c r="IB775" s="123"/>
      <c r="IC775" s="123"/>
      <c r="ID775" s="123"/>
      <c r="IE775" s="123"/>
      <c r="IF775" s="123"/>
      <c r="IG775" s="123"/>
      <c r="IH775" s="123"/>
      <c r="II775" s="123"/>
      <c r="IJ775" s="123"/>
      <c r="IK775" s="123"/>
      <c r="IL775" s="123"/>
      <c r="IM775" s="123"/>
      <c r="IN775" s="123"/>
      <c r="IO775" s="123"/>
      <c r="IP775" s="123"/>
      <c r="IQ775" s="123"/>
      <c r="IR775" s="123"/>
      <c r="IS775" s="123"/>
      <c r="IT775" s="123"/>
      <c r="IU775" s="123"/>
    </row>
    <row r="776" spans="1:255" s="124" customFormat="1" ht="26.5" customHeight="1">
      <c r="A776" s="155"/>
      <c r="B776" s="723" t="s">
        <v>715</v>
      </c>
      <c r="C776" s="723"/>
      <c r="D776" s="202"/>
      <c r="E776" s="111" t="s">
        <v>387</v>
      </c>
      <c r="F776" s="123"/>
      <c r="G776" s="123"/>
      <c r="H776" s="401"/>
      <c r="I776" s="123"/>
      <c r="J776" s="123"/>
      <c r="K776" s="123"/>
      <c r="L776" s="123"/>
      <c r="M776" s="123"/>
      <c r="N776" s="123"/>
      <c r="O776" s="123"/>
      <c r="P776" s="123"/>
      <c r="Q776" s="123"/>
      <c r="R776" s="123"/>
      <c r="S776" s="123"/>
      <c r="T776" s="123"/>
      <c r="U776" s="123"/>
      <c r="V776" s="123"/>
      <c r="W776" s="123"/>
      <c r="X776" s="123"/>
      <c r="Y776" s="123"/>
      <c r="Z776" s="123"/>
      <c r="AA776" s="123"/>
      <c r="AB776" s="123"/>
      <c r="AC776" s="123"/>
      <c r="AD776" s="123"/>
      <c r="AE776" s="123"/>
      <c r="AF776" s="123"/>
      <c r="AG776" s="123"/>
      <c r="AH776" s="123"/>
      <c r="AI776" s="123"/>
      <c r="AJ776" s="123"/>
      <c r="AK776" s="123"/>
      <c r="AL776" s="123"/>
      <c r="AM776" s="123"/>
      <c r="AN776" s="123"/>
      <c r="AO776" s="123"/>
      <c r="AP776" s="123"/>
      <c r="AQ776" s="123"/>
      <c r="AR776" s="123"/>
      <c r="AS776" s="123"/>
      <c r="AT776" s="123"/>
      <c r="AU776" s="123"/>
      <c r="AV776" s="123"/>
      <c r="AW776" s="123"/>
      <c r="AX776" s="123"/>
      <c r="AY776" s="123"/>
      <c r="AZ776" s="123"/>
      <c r="BA776" s="123"/>
      <c r="BB776" s="123"/>
      <c r="BC776" s="123"/>
      <c r="BD776" s="123"/>
      <c r="BE776" s="123"/>
      <c r="BF776" s="123"/>
      <c r="BG776" s="123"/>
      <c r="BH776" s="123"/>
      <c r="BI776" s="123"/>
      <c r="BJ776" s="123"/>
      <c r="BK776" s="123"/>
      <c r="BL776" s="123"/>
      <c r="BM776" s="123"/>
      <c r="BN776" s="123"/>
      <c r="BO776" s="123"/>
      <c r="BP776" s="123"/>
      <c r="BQ776" s="123"/>
      <c r="BR776" s="123"/>
      <c r="BS776" s="123"/>
      <c r="BT776" s="123"/>
      <c r="BU776" s="123"/>
      <c r="BV776" s="123"/>
      <c r="BW776" s="123"/>
      <c r="BX776" s="123"/>
      <c r="BY776" s="123"/>
      <c r="BZ776" s="123"/>
      <c r="CA776" s="123"/>
      <c r="CB776" s="123"/>
      <c r="CC776" s="123"/>
      <c r="CD776" s="123"/>
      <c r="CE776" s="123"/>
      <c r="CF776" s="123"/>
      <c r="CG776" s="123"/>
      <c r="CH776" s="123"/>
      <c r="CI776" s="123"/>
      <c r="CJ776" s="123"/>
      <c r="CK776" s="123"/>
      <c r="CL776" s="123"/>
      <c r="CM776" s="123"/>
      <c r="CN776" s="123"/>
      <c r="CO776" s="123"/>
      <c r="CP776" s="123"/>
      <c r="CQ776" s="123"/>
      <c r="CR776" s="123"/>
      <c r="CS776" s="123"/>
      <c r="CT776" s="123"/>
      <c r="CU776" s="123"/>
      <c r="CV776" s="123"/>
      <c r="CW776" s="123"/>
      <c r="CX776" s="123"/>
      <c r="CY776" s="123"/>
      <c r="CZ776" s="123"/>
      <c r="DA776" s="123"/>
      <c r="DB776" s="123"/>
      <c r="DC776" s="123"/>
      <c r="DD776" s="123"/>
      <c r="DE776" s="123"/>
      <c r="DF776" s="123"/>
      <c r="DG776" s="123"/>
      <c r="DH776" s="123"/>
      <c r="DI776" s="123"/>
      <c r="DJ776" s="123"/>
      <c r="DK776" s="123"/>
      <c r="DL776" s="123"/>
      <c r="DM776" s="123"/>
      <c r="DN776" s="123"/>
      <c r="DO776" s="123"/>
      <c r="DP776" s="123"/>
      <c r="DQ776" s="123"/>
      <c r="DR776" s="123"/>
      <c r="DS776" s="123"/>
      <c r="DT776" s="123"/>
      <c r="DU776" s="123"/>
      <c r="DV776" s="123"/>
      <c r="DW776" s="123"/>
      <c r="DX776" s="123"/>
      <c r="DY776" s="123"/>
      <c r="DZ776" s="123"/>
      <c r="EA776" s="123"/>
      <c r="EB776" s="123"/>
      <c r="EC776" s="123"/>
      <c r="ED776" s="123"/>
      <c r="EE776" s="123"/>
      <c r="EF776" s="123"/>
      <c r="EG776" s="123"/>
      <c r="EH776" s="123"/>
      <c r="EI776" s="123"/>
      <c r="EJ776" s="123"/>
      <c r="EK776" s="123"/>
      <c r="EL776" s="123"/>
      <c r="EM776" s="123"/>
      <c r="EN776" s="123"/>
      <c r="EO776" s="123"/>
      <c r="EP776" s="123"/>
      <c r="EQ776" s="123"/>
      <c r="ER776" s="123"/>
      <c r="ES776" s="123"/>
      <c r="ET776" s="123"/>
      <c r="EU776" s="123"/>
      <c r="EV776" s="123"/>
      <c r="EW776" s="123"/>
      <c r="EX776" s="123"/>
      <c r="EY776" s="123"/>
      <c r="EZ776" s="123"/>
      <c r="FA776" s="123"/>
      <c r="FB776" s="123"/>
      <c r="FC776" s="123"/>
      <c r="FD776" s="123"/>
      <c r="FE776" s="123"/>
      <c r="FF776" s="123"/>
      <c r="FG776" s="123"/>
      <c r="FH776" s="123"/>
      <c r="FI776" s="123"/>
      <c r="FJ776" s="123"/>
      <c r="FK776" s="123"/>
      <c r="FL776" s="123"/>
      <c r="FM776" s="123"/>
      <c r="FN776" s="123"/>
      <c r="FO776" s="123"/>
      <c r="FP776" s="123"/>
      <c r="FQ776" s="123"/>
      <c r="FR776" s="123"/>
      <c r="FS776" s="123"/>
      <c r="FT776" s="123"/>
      <c r="FU776" s="123"/>
      <c r="FV776" s="123"/>
      <c r="FW776" s="123"/>
      <c r="FX776" s="123"/>
      <c r="FY776" s="123"/>
      <c r="FZ776" s="123"/>
      <c r="GA776" s="123"/>
      <c r="GB776" s="123"/>
      <c r="GC776" s="123"/>
      <c r="GD776" s="123"/>
      <c r="GE776" s="123"/>
      <c r="GF776" s="123"/>
      <c r="GG776" s="123"/>
      <c r="GH776" s="123"/>
      <c r="GI776" s="123"/>
      <c r="GJ776" s="123"/>
      <c r="GK776" s="123"/>
      <c r="GL776" s="123"/>
      <c r="GM776" s="123"/>
      <c r="GN776" s="123"/>
      <c r="GO776" s="123"/>
      <c r="GP776" s="123"/>
      <c r="GQ776" s="123"/>
      <c r="GR776" s="123"/>
      <c r="GS776" s="123"/>
      <c r="GT776" s="123"/>
      <c r="GU776" s="123"/>
      <c r="GV776" s="123"/>
      <c r="GW776" s="123"/>
      <c r="GX776" s="123"/>
      <c r="GY776" s="123"/>
      <c r="GZ776" s="123"/>
      <c r="HA776" s="123"/>
      <c r="HB776" s="123"/>
      <c r="HC776" s="123"/>
      <c r="HD776" s="123"/>
      <c r="HE776" s="123"/>
      <c r="HF776" s="123"/>
      <c r="HG776" s="123"/>
      <c r="HH776" s="123"/>
      <c r="HI776" s="123"/>
      <c r="HJ776" s="123"/>
      <c r="HK776" s="123"/>
      <c r="HL776" s="123"/>
      <c r="HM776" s="123"/>
      <c r="HN776" s="123"/>
      <c r="HO776" s="123"/>
      <c r="HP776" s="123"/>
      <c r="HQ776" s="123"/>
      <c r="HR776" s="123"/>
      <c r="HS776" s="123"/>
      <c r="HT776" s="123"/>
      <c r="HU776" s="123"/>
      <c r="HV776" s="123"/>
      <c r="HW776" s="123"/>
      <c r="HX776" s="123"/>
      <c r="HY776" s="123"/>
      <c r="HZ776" s="123"/>
      <c r="IA776" s="123"/>
      <c r="IB776" s="123"/>
      <c r="IC776" s="123"/>
      <c r="ID776" s="123"/>
      <c r="IE776" s="123"/>
      <c r="IF776" s="123"/>
      <c r="IG776" s="123"/>
      <c r="IH776" s="123"/>
      <c r="II776" s="123"/>
      <c r="IJ776" s="123"/>
      <c r="IK776" s="123"/>
      <c r="IL776" s="123"/>
      <c r="IM776" s="123"/>
      <c r="IN776" s="123"/>
      <c r="IO776" s="123"/>
      <c r="IP776" s="123"/>
      <c r="IQ776" s="123"/>
      <c r="IR776" s="123"/>
      <c r="IS776" s="123"/>
      <c r="IT776" s="123"/>
      <c r="IU776" s="123"/>
    </row>
    <row r="777" spans="1:255" s="124" customFormat="1" ht="27.9" customHeight="1">
      <c r="A777" s="152"/>
      <c r="B777" s="801"/>
      <c r="C777" s="763"/>
      <c r="D777" s="763"/>
      <c r="E777" s="763"/>
      <c r="F777" s="123"/>
      <c r="G777" s="123"/>
      <c r="H777" s="401"/>
      <c r="I777" s="123"/>
      <c r="J777" s="123"/>
      <c r="K777" s="123"/>
      <c r="L777" s="123"/>
      <c r="M777" s="123"/>
      <c r="N777" s="123"/>
      <c r="O777" s="123"/>
      <c r="P777" s="123"/>
      <c r="Q777" s="123"/>
      <c r="R777" s="123"/>
      <c r="S777" s="123"/>
      <c r="T777" s="123"/>
      <c r="U777" s="123"/>
      <c r="V777" s="123"/>
      <c r="W777" s="123"/>
      <c r="X777" s="123"/>
      <c r="Y777" s="123"/>
      <c r="Z777" s="123"/>
      <c r="AA777" s="123"/>
      <c r="AB777" s="123"/>
      <c r="AC777" s="123"/>
      <c r="AD777" s="123"/>
      <c r="AE777" s="123"/>
      <c r="AF777" s="123"/>
      <c r="AG777" s="123"/>
      <c r="AH777" s="123"/>
      <c r="AI777" s="123"/>
      <c r="AJ777" s="123"/>
      <c r="AK777" s="123"/>
      <c r="AL777" s="123"/>
      <c r="AM777" s="123"/>
      <c r="AN777" s="123"/>
      <c r="AO777" s="123"/>
      <c r="AP777" s="123"/>
      <c r="AQ777" s="123"/>
      <c r="AR777" s="123"/>
      <c r="AS777" s="123"/>
      <c r="AT777" s="123"/>
      <c r="AU777" s="123"/>
      <c r="AV777" s="123"/>
      <c r="AW777" s="123"/>
      <c r="AX777" s="123"/>
      <c r="AY777" s="123"/>
      <c r="AZ777" s="123"/>
      <c r="BA777" s="123"/>
      <c r="BB777" s="123"/>
      <c r="BC777" s="123"/>
      <c r="BD777" s="123"/>
      <c r="BE777" s="123"/>
      <c r="BF777" s="123"/>
      <c r="BG777" s="123"/>
      <c r="BH777" s="123"/>
      <c r="BI777" s="123"/>
      <c r="BJ777" s="123"/>
      <c r="BK777" s="123"/>
      <c r="BL777" s="123"/>
      <c r="BM777" s="123"/>
      <c r="BN777" s="123"/>
      <c r="BO777" s="123"/>
      <c r="BP777" s="123"/>
      <c r="BQ777" s="123"/>
      <c r="BR777" s="123"/>
      <c r="BS777" s="123"/>
      <c r="BT777" s="123"/>
      <c r="BU777" s="123"/>
      <c r="BV777" s="123"/>
      <c r="BW777" s="123"/>
      <c r="BX777" s="123"/>
      <c r="BY777" s="123"/>
      <c r="BZ777" s="123"/>
      <c r="CA777" s="123"/>
      <c r="CB777" s="123"/>
      <c r="CC777" s="123"/>
      <c r="CD777" s="123"/>
      <c r="CE777" s="123"/>
      <c r="CF777" s="123"/>
      <c r="CG777" s="123"/>
      <c r="CH777" s="123"/>
      <c r="CI777" s="123"/>
      <c r="CJ777" s="123"/>
      <c r="CK777" s="123"/>
      <c r="CL777" s="123"/>
      <c r="CM777" s="123"/>
      <c r="CN777" s="123"/>
      <c r="CO777" s="123"/>
      <c r="CP777" s="123"/>
      <c r="CQ777" s="123"/>
      <c r="CR777" s="123"/>
      <c r="CS777" s="123"/>
      <c r="CT777" s="123"/>
      <c r="CU777" s="123"/>
      <c r="CV777" s="123"/>
      <c r="CW777" s="123"/>
      <c r="CX777" s="123"/>
      <c r="CY777" s="123"/>
      <c r="CZ777" s="123"/>
      <c r="DA777" s="123"/>
      <c r="DB777" s="123"/>
      <c r="DC777" s="123"/>
      <c r="DD777" s="123"/>
      <c r="DE777" s="123"/>
      <c r="DF777" s="123"/>
      <c r="DG777" s="123"/>
      <c r="DH777" s="123"/>
      <c r="DI777" s="123"/>
      <c r="DJ777" s="123"/>
      <c r="DK777" s="123"/>
      <c r="DL777" s="123"/>
      <c r="DM777" s="123"/>
      <c r="DN777" s="123"/>
      <c r="DO777" s="123"/>
      <c r="DP777" s="123"/>
      <c r="DQ777" s="123"/>
      <c r="DR777" s="123"/>
      <c r="DS777" s="123"/>
      <c r="DT777" s="123"/>
      <c r="DU777" s="123"/>
      <c r="DV777" s="123"/>
      <c r="DW777" s="123"/>
      <c r="DX777" s="123"/>
      <c r="DY777" s="123"/>
      <c r="DZ777" s="123"/>
      <c r="EA777" s="123"/>
      <c r="EB777" s="123"/>
      <c r="EC777" s="123"/>
      <c r="ED777" s="123"/>
      <c r="EE777" s="123"/>
      <c r="EF777" s="123"/>
      <c r="EG777" s="123"/>
      <c r="EH777" s="123"/>
      <c r="EI777" s="123"/>
      <c r="EJ777" s="123"/>
      <c r="EK777" s="123"/>
      <c r="EL777" s="123"/>
      <c r="EM777" s="123"/>
      <c r="EN777" s="123"/>
      <c r="EO777" s="123"/>
      <c r="EP777" s="123"/>
      <c r="EQ777" s="123"/>
      <c r="ER777" s="123"/>
      <c r="ES777" s="123"/>
      <c r="ET777" s="123"/>
      <c r="EU777" s="123"/>
      <c r="EV777" s="123"/>
      <c r="EW777" s="123"/>
      <c r="EX777" s="123"/>
      <c r="EY777" s="123"/>
      <c r="EZ777" s="123"/>
      <c r="FA777" s="123"/>
      <c r="FB777" s="123"/>
      <c r="FC777" s="123"/>
      <c r="FD777" s="123"/>
      <c r="FE777" s="123"/>
      <c r="FF777" s="123"/>
      <c r="FG777" s="123"/>
      <c r="FH777" s="123"/>
      <c r="FI777" s="123"/>
      <c r="FJ777" s="123"/>
      <c r="FK777" s="123"/>
      <c r="FL777" s="123"/>
      <c r="FM777" s="123"/>
      <c r="FN777" s="123"/>
      <c r="FO777" s="123"/>
      <c r="FP777" s="123"/>
      <c r="FQ777" s="123"/>
      <c r="FR777" s="123"/>
      <c r="FS777" s="123"/>
      <c r="FT777" s="123"/>
      <c r="FU777" s="123"/>
      <c r="FV777" s="123"/>
      <c r="FW777" s="123"/>
      <c r="FX777" s="123"/>
      <c r="FY777" s="123"/>
      <c r="FZ777" s="123"/>
      <c r="GA777" s="123"/>
      <c r="GB777" s="123"/>
      <c r="GC777" s="123"/>
      <c r="GD777" s="123"/>
      <c r="GE777" s="123"/>
      <c r="GF777" s="123"/>
      <c r="GG777" s="123"/>
      <c r="GH777" s="123"/>
      <c r="GI777" s="123"/>
      <c r="GJ777" s="123"/>
      <c r="GK777" s="123"/>
      <c r="GL777" s="123"/>
      <c r="GM777" s="123"/>
      <c r="GN777" s="123"/>
      <c r="GO777" s="123"/>
      <c r="GP777" s="123"/>
      <c r="GQ777" s="123"/>
      <c r="GR777" s="123"/>
      <c r="GS777" s="123"/>
      <c r="GT777" s="123"/>
      <c r="GU777" s="123"/>
      <c r="GV777" s="123"/>
      <c r="GW777" s="123"/>
      <c r="GX777" s="123"/>
      <c r="GY777" s="123"/>
      <c r="GZ777" s="123"/>
      <c r="HA777" s="123"/>
      <c r="HB777" s="123"/>
      <c r="HC777" s="123"/>
      <c r="HD777" s="123"/>
      <c r="HE777" s="123"/>
      <c r="HF777" s="123"/>
      <c r="HG777" s="123"/>
      <c r="HH777" s="123"/>
      <c r="HI777" s="123"/>
      <c r="HJ777" s="123"/>
      <c r="HK777" s="123"/>
      <c r="HL777" s="123"/>
      <c r="HM777" s="123"/>
      <c r="HN777" s="123"/>
      <c r="HO777" s="123"/>
      <c r="HP777" s="123"/>
      <c r="HQ777" s="123"/>
      <c r="HR777" s="123"/>
      <c r="HS777" s="123"/>
      <c r="HT777" s="123"/>
      <c r="HU777" s="123"/>
      <c r="HV777" s="123"/>
      <c r="HW777" s="123"/>
      <c r="HX777" s="123"/>
      <c r="HY777" s="123"/>
      <c r="HZ777" s="123"/>
      <c r="IA777" s="123"/>
      <c r="IB777" s="123"/>
      <c r="IC777" s="123"/>
      <c r="ID777" s="123"/>
      <c r="IE777" s="123"/>
      <c r="IF777" s="123"/>
      <c r="IG777" s="123"/>
      <c r="IH777" s="123"/>
      <c r="II777" s="123"/>
      <c r="IJ777" s="123"/>
      <c r="IK777" s="123"/>
      <c r="IL777" s="123"/>
      <c r="IM777" s="123"/>
      <c r="IN777" s="123"/>
      <c r="IO777" s="123"/>
      <c r="IP777" s="123"/>
      <c r="IQ777" s="123"/>
      <c r="IR777" s="123"/>
      <c r="IS777" s="123"/>
      <c r="IT777" s="123"/>
      <c r="IU777" s="123"/>
    </row>
    <row r="778" spans="1:255" ht="12" customHeight="1">
      <c r="A778" s="120"/>
      <c r="B778" s="800"/>
      <c r="C778" s="800"/>
      <c r="D778" s="800"/>
      <c r="E778" s="800"/>
      <c r="F778" s="119"/>
    </row>
    <row r="779" spans="1:255" s="83" customFormat="1" ht="30" customHeight="1">
      <c r="A779" s="797" t="s">
        <v>701</v>
      </c>
      <c r="B779" s="798"/>
      <c r="C779" s="798"/>
      <c r="D779" s="798"/>
      <c r="E779" s="799"/>
      <c r="F779" s="82"/>
      <c r="G779" s="82"/>
      <c r="H779" s="391"/>
      <c r="I779" s="82"/>
      <c r="J779" s="82"/>
      <c r="K779" s="82"/>
      <c r="L779" s="82"/>
      <c r="M779" s="82"/>
      <c r="N779" s="82"/>
      <c r="O779" s="82"/>
      <c r="P779" s="82"/>
      <c r="Q779" s="82"/>
      <c r="R779" s="82"/>
      <c r="S779" s="82"/>
      <c r="T779" s="82"/>
      <c r="U779" s="82"/>
      <c r="V779" s="82"/>
      <c r="W779" s="82"/>
      <c r="X779" s="82"/>
      <c r="Y779" s="82"/>
      <c r="Z779" s="82"/>
      <c r="AA779" s="82"/>
      <c r="AB779" s="82"/>
      <c r="AC779" s="82"/>
      <c r="AD779" s="82"/>
      <c r="AE779" s="82"/>
      <c r="AF779" s="82"/>
      <c r="AG779" s="82"/>
      <c r="AH779" s="82"/>
      <c r="AI779" s="82"/>
      <c r="AJ779" s="82"/>
      <c r="AK779" s="82"/>
      <c r="AL779" s="82"/>
      <c r="AM779" s="82"/>
      <c r="AN779" s="82"/>
      <c r="AO779" s="82"/>
      <c r="AP779" s="82"/>
      <c r="AQ779" s="82"/>
      <c r="AR779" s="82"/>
      <c r="AS779" s="82"/>
      <c r="AT779" s="82"/>
      <c r="AU779" s="82"/>
      <c r="AV779" s="82"/>
      <c r="AW779" s="82"/>
      <c r="AX779" s="82"/>
      <c r="AY779" s="82"/>
      <c r="AZ779" s="82"/>
      <c r="BA779" s="82"/>
      <c r="BB779" s="82"/>
      <c r="BC779" s="82"/>
      <c r="BD779" s="82"/>
      <c r="BE779" s="82"/>
      <c r="BF779" s="82"/>
      <c r="BG779" s="82"/>
      <c r="BH779" s="82"/>
      <c r="BI779" s="82"/>
      <c r="BJ779" s="82"/>
      <c r="BK779" s="82"/>
      <c r="BL779" s="82"/>
      <c r="BM779" s="82"/>
      <c r="BN779" s="82"/>
      <c r="BO779" s="82"/>
      <c r="BP779" s="82"/>
      <c r="BQ779" s="82"/>
      <c r="BR779" s="82"/>
      <c r="BS779" s="82"/>
      <c r="BT779" s="82"/>
      <c r="BU779" s="82"/>
      <c r="BV779" s="82"/>
      <c r="BW779" s="82"/>
      <c r="BX779" s="82"/>
      <c r="BY779" s="82"/>
      <c r="BZ779" s="82"/>
      <c r="CA779" s="82"/>
      <c r="CB779" s="82"/>
      <c r="CC779" s="82"/>
      <c r="CD779" s="82"/>
      <c r="CE779" s="82"/>
      <c r="CF779" s="82"/>
      <c r="CG779" s="82"/>
      <c r="CH779" s="82"/>
      <c r="CI779" s="82"/>
      <c r="CJ779" s="82"/>
      <c r="CK779" s="82"/>
      <c r="CL779" s="82"/>
      <c r="CM779" s="82"/>
      <c r="CN779" s="82"/>
      <c r="CO779" s="82"/>
      <c r="CP779" s="82"/>
      <c r="CQ779" s="82"/>
      <c r="CR779" s="82"/>
      <c r="CS779" s="82"/>
      <c r="CT779" s="82"/>
      <c r="CU779" s="82"/>
      <c r="CV779" s="82"/>
      <c r="CW779" s="82"/>
      <c r="CX779" s="82"/>
      <c r="CY779" s="82"/>
      <c r="CZ779" s="82"/>
      <c r="DA779" s="82"/>
      <c r="DB779" s="82"/>
      <c r="DC779" s="82"/>
      <c r="DD779" s="82"/>
      <c r="DE779" s="82"/>
      <c r="DF779" s="82"/>
      <c r="DG779" s="82"/>
      <c r="DH779" s="82"/>
      <c r="DI779" s="82"/>
      <c r="DJ779" s="82"/>
      <c r="DK779" s="82"/>
      <c r="DL779" s="82"/>
      <c r="DM779" s="82"/>
      <c r="DN779" s="82"/>
      <c r="DO779" s="82"/>
      <c r="DP779" s="82"/>
      <c r="DQ779" s="82"/>
      <c r="DR779" s="82"/>
      <c r="DS779" s="82"/>
      <c r="DT779" s="82"/>
      <c r="DU779" s="82"/>
      <c r="DV779" s="82"/>
      <c r="DW779" s="82"/>
      <c r="DX779" s="82"/>
      <c r="DY779" s="82"/>
      <c r="DZ779" s="82"/>
      <c r="EA779" s="82"/>
      <c r="EB779" s="82"/>
      <c r="EC779" s="82"/>
      <c r="ED779" s="82"/>
      <c r="EE779" s="82"/>
      <c r="EF779" s="82"/>
      <c r="EG779" s="82"/>
      <c r="EH779" s="82"/>
      <c r="EI779" s="82"/>
      <c r="EJ779" s="82"/>
      <c r="EK779" s="82"/>
      <c r="EL779" s="82"/>
      <c r="EM779" s="82"/>
      <c r="EN779" s="82"/>
      <c r="EO779" s="82"/>
      <c r="EP779" s="82"/>
      <c r="EQ779" s="82"/>
      <c r="ER779" s="82"/>
      <c r="ES779" s="82"/>
      <c r="ET779" s="82"/>
      <c r="EU779" s="82"/>
      <c r="EV779" s="82"/>
      <c r="EW779" s="82"/>
      <c r="EX779" s="82"/>
      <c r="EY779" s="82"/>
      <c r="EZ779" s="82"/>
      <c r="FA779" s="82"/>
      <c r="FB779" s="82"/>
      <c r="FC779" s="82"/>
      <c r="FD779" s="82"/>
      <c r="FE779" s="82"/>
      <c r="FF779" s="82"/>
      <c r="FG779" s="82"/>
      <c r="FH779" s="82"/>
      <c r="FI779" s="82"/>
      <c r="FJ779" s="82"/>
      <c r="FK779" s="82"/>
      <c r="FL779" s="82"/>
      <c r="FM779" s="82"/>
      <c r="FN779" s="82"/>
      <c r="FO779" s="82"/>
      <c r="FP779" s="82"/>
      <c r="FQ779" s="82"/>
      <c r="FR779" s="82"/>
      <c r="FS779" s="82"/>
      <c r="FT779" s="82"/>
      <c r="FU779" s="82"/>
      <c r="FV779" s="82"/>
      <c r="FW779" s="82"/>
      <c r="FX779" s="82"/>
      <c r="FY779" s="82"/>
      <c r="FZ779" s="82"/>
      <c r="GA779" s="82"/>
      <c r="GB779" s="82"/>
      <c r="GC779" s="82"/>
      <c r="GD779" s="82"/>
      <c r="GE779" s="82"/>
      <c r="GF779" s="82"/>
      <c r="GG779" s="82"/>
      <c r="GH779" s="82"/>
      <c r="GI779" s="82"/>
      <c r="GJ779" s="82"/>
      <c r="GK779" s="82"/>
      <c r="GL779" s="82"/>
      <c r="GM779" s="82"/>
      <c r="GN779" s="82"/>
      <c r="GO779" s="82"/>
      <c r="GP779" s="82"/>
      <c r="GQ779" s="82"/>
      <c r="GR779" s="82"/>
      <c r="GS779" s="82"/>
      <c r="GT779" s="82"/>
      <c r="GU779" s="82"/>
      <c r="GV779" s="82"/>
      <c r="GW779" s="82"/>
      <c r="GX779" s="82"/>
      <c r="GY779" s="82"/>
      <c r="GZ779" s="82"/>
      <c r="HA779" s="82"/>
      <c r="HB779" s="82"/>
      <c r="HC779" s="82"/>
      <c r="HD779" s="82"/>
      <c r="HE779" s="82"/>
      <c r="HF779" s="82"/>
      <c r="HG779" s="82"/>
      <c r="HH779" s="82"/>
      <c r="HI779" s="82"/>
      <c r="HJ779" s="82"/>
      <c r="HK779" s="82"/>
      <c r="HL779" s="82"/>
      <c r="HM779" s="82"/>
      <c r="HN779" s="82"/>
      <c r="HO779" s="82"/>
      <c r="HP779" s="82"/>
      <c r="HQ779" s="82"/>
      <c r="HR779" s="82"/>
      <c r="HS779" s="82"/>
      <c r="HT779" s="82"/>
      <c r="HU779" s="82"/>
      <c r="HV779" s="82"/>
      <c r="HW779" s="82"/>
      <c r="HX779" s="82"/>
      <c r="HY779" s="82"/>
      <c r="HZ779" s="82"/>
      <c r="IA779" s="82"/>
      <c r="IB779" s="82"/>
      <c r="IC779" s="82"/>
      <c r="ID779" s="82"/>
      <c r="IE779" s="82"/>
      <c r="IF779" s="82"/>
      <c r="IG779" s="82"/>
      <c r="IH779" s="82"/>
      <c r="II779" s="82"/>
      <c r="IJ779" s="82"/>
      <c r="IK779" s="82"/>
      <c r="IL779" s="82"/>
      <c r="IM779" s="82"/>
      <c r="IN779" s="82"/>
      <c r="IO779" s="82"/>
      <c r="IP779" s="82"/>
      <c r="IQ779" s="82"/>
      <c r="IR779" s="82"/>
      <c r="IS779" s="82"/>
      <c r="IT779" s="82"/>
      <c r="IU779" s="82"/>
    </row>
    <row r="780" spans="1:255" ht="9.75" customHeight="1">
      <c r="A780" s="84"/>
      <c r="B780" s="84"/>
      <c r="C780" s="85"/>
      <c r="D780" s="84"/>
      <c r="E780" s="86"/>
    </row>
    <row r="781" spans="1:255" ht="36.75" customHeight="1">
      <c r="A781" s="722" t="s">
        <v>1733</v>
      </c>
      <c r="B781" s="732"/>
      <c r="C781" s="732"/>
      <c r="D781" s="732"/>
      <c r="E781" s="732"/>
      <c r="H781" s="421" t="s">
        <v>827</v>
      </c>
    </row>
    <row r="782" spans="1:255" s="124" customFormat="1" ht="26.5" customHeight="1">
      <c r="A782" s="122"/>
      <c r="B782" s="724" t="s">
        <v>716</v>
      </c>
      <c r="C782" s="724"/>
      <c r="D782" s="222"/>
      <c r="E782" s="233"/>
      <c r="F782" s="123"/>
      <c r="G782" s="123"/>
      <c r="H782" s="401"/>
      <c r="I782" s="123"/>
      <c r="J782" s="123"/>
      <c r="K782" s="123"/>
      <c r="L782" s="123"/>
      <c r="M782" s="123"/>
      <c r="N782" s="123"/>
      <c r="O782" s="123"/>
      <c r="P782" s="123"/>
      <c r="Q782" s="123"/>
      <c r="R782" s="123"/>
      <c r="S782" s="123"/>
      <c r="T782" s="123"/>
      <c r="U782" s="123"/>
      <c r="V782" s="123"/>
      <c r="W782" s="123"/>
      <c r="X782" s="123"/>
      <c r="Y782" s="123"/>
      <c r="Z782" s="123"/>
      <c r="AA782" s="123"/>
      <c r="AB782" s="123"/>
      <c r="AC782" s="123"/>
      <c r="AD782" s="123"/>
      <c r="AE782" s="123"/>
      <c r="AF782" s="123"/>
      <c r="AG782" s="123"/>
      <c r="AH782" s="123"/>
      <c r="AI782" s="123"/>
      <c r="AJ782" s="123"/>
      <c r="AK782" s="123"/>
      <c r="AL782" s="123"/>
      <c r="AM782" s="123"/>
      <c r="AN782" s="123"/>
      <c r="AO782" s="123"/>
      <c r="AP782" s="123"/>
      <c r="AQ782" s="123"/>
      <c r="AR782" s="123"/>
      <c r="AS782" s="123"/>
      <c r="AT782" s="123"/>
      <c r="AU782" s="123"/>
      <c r="AV782" s="123"/>
      <c r="AW782" s="123"/>
      <c r="AX782" s="123"/>
      <c r="AY782" s="123"/>
      <c r="AZ782" s="123"/>
      <c r="BA782" s="123"/>
      <c r="BB782" s="123"/>
      <c r="BC782" s="123"/>
      <c r="BD782" s="123"/>
      <c r="BE782" s="123"/>
      <c r="BF782" s="123"/>
      <c r="BG782" s="123"/>
      <c r="BH782" s="123"/>
      <c r="BI782" s="123"/>
      <c r="BJ782" s="123"/>
      <c r="BK782" s="123"/>
      <c r="BL782" s="123"/>
      <c r="BM782" s="123"/>
      <c r="BN782" s="123"/>
      <c r="BO782" s="123"/>
      <c r="BP782" s="123"/>
      <c r="BQ782" s="123"/>
      <c r="BR782" s="123"/>
      <c r="BS782" s="123"/>
      <c r="BT782" s="123"/>
      <c r="BU782" s="123"/>
      <c r="BV782" s="123"/>
      <c r="BW782" s="123"/>
      <c r="BX782" s="123"/>
      <c r="BY782" s="123"/>
      <c r="BZ782" s="123"/>
      <c r="CA782" s="123"/>
      <c r="CB782" s="123"/>
      <c r="CC782" s="123"/>
      <c r="CD782" s="123"/>
      <c r="CE782" s="123"/>
      <c r="CF782" s="123"/>
      <c r="CG782" s="123"/>
      <c r="CH782" s="123"/>
      <c r="CI782" s="123"/>
      <c r="CJ782" s="123"/>
      <c r="CK782" s="123"/>
      <c r="CL782" s="123"/>
      <c r="CM782" s="123"/>
      <c r="CN782" s="123"/>
      <c r="CO782" s="123"/>
      <c r="CP782" s="123"/>
      <c r="CQ782" s="123"/>
      <c r="CR782" s="123"/>
      <c r="CS782" s="123"/>
      <c r="CT782" s="123"/>
      <c r="CU782" s="123"/>
      <c r="CV782" s="123"/>
      <c r="CW782" s="123"/>
      <c r="CX782" s="123"/>
      <c r="CY782" s="123"/>
      <c r="CZ782" s="123"/>
      <c r="DA782" s="123"/>
      <c r="DB782" s="123"/>
      <c r="DC782" s="123"/>
      <c r="DD782" s="123"/>
      <c r="DE782" s="123"/>
      <c r="DF782" s="123"/>
      <c r="DG782" s="123"/>
      <c r="DH782" s="123"/>
      <c r="DI782" s="123"/>
      <c r="DJ782" s="123"/>
      <c r="DK782" s="123"/>
      <c r="DL782" s="123"/>
      <c r="DM782" s="123"/>
      <c r="DN782" s="123"/>
      <c r="DO782" s="123"/>
      <c r="DP782" s="123"/>
      <c r="DQ782" s="123"/>
      <c r="DR782" s="123"/>
      <c r="DS782" s="123"/>
      <c r="DT782" s="123"/>
      <c r="DU782" s="123"/>
      <c r="DV782" s="123"/>
      <c r="DW782" s="123"/>
      <c r="DX782" s="123"/>
      <c r="DY782" s="123"/>
      <c r="DZ782" s="123"/>
      <c r="EA782" s="123"/>
      <c r="EB782" s="123"/>
      <c r="EC782" s="123"/>
      <c r="ED782" s="123"/>
      <c r="EE782" s="123"/>
      <c r="EF782" s="123"/>
      <c r="EG782" s="123"/>
      <c r="EH782" s="123"/>
      <c r="EI782" s="123"/>
      <c r="EJ782" s="123"/>
      <c r="EK782" s="123"/>
      <c r="EL782" s="123"/>
      <c r="EM782" s="123"/>
      <c r="EN782" s="123"/>
      <c r="EO782" s="123"/>
      <c r="EP782" s="123"/>
      <c r="EQ782" s="123"/>
      <c r="ER782" s="123"/>
      <c r="ES782" s="123"/>
      <c r="ET782" s="123"/>
      <c r="EU782" s="123"/>
      <c r="EV782" s="123"/>
      <c r="EW782" s="123"/>
      <c r="EX782" s="123"/>
      <c r="EY782" s="123"/>
      <c r="EZ782" s="123"/>
      <c r="FA782" s="123"/>
      <c r="FB782" s="123"/>
      <c r="FC782" s="123"/>
      <c r="FD782" s="123"/>
      <c r="FE782" s="123"/>
      <c r="FF782" s="123"/>
      <c r="FG782" s="123"/>
      <c r="FH782" s="123"/>
      <c r="FI782" s="123"/>
      <c r="FJ782" s="123"/>
      <c r="FK782" s="123"/>
      <c r="FL782" s="123"/>
      <c r="FM782" s="123"/>
      <c r="FN782" s="123"/>
      <c r="FO782" s="123"/>
      <c r="FP782" s="123"/>
      <c r="FQ782" s="123"/>
      <c r="FR782" s="123"/>
      <c r="FS782" s="123"/>
      <c r="FT782" s="123"/>
      <c r="FU782" s="123"/>
      <c r="FV782" s="123"/>
      <c r="FW782" s="123"/>
      <c r="FX782" s="123"/>
      <c r="FY782" s="123"/>
      <c r="FZ782" s="123"/>
      <c r="GA782" s="123"/>
      <c r="GB782" s="123"/>
      <c r="GC782" s="123"/>
      <c r="GD782" s="123"/>
      <c r="GE782" s="123"/>
      <c r="GF782" s="123"/>
      <c r="GG782" s="123"/>
      <c r="GH782" s="123"/>
      <c r="GI782" s="123"/>
      <c r="GJ782" s="123"/>
      <c r="GK782" s="123"/>
      <c r="GL782" s="123"/>
      <c r="GM782" s="123"/>
      <c r="GN782" s="123"/>
      <c r="GO782" s="123"/>
      <c r="GP782" s="123"/>
      <c r="GQ782" s="123"/>
      <c r="GR782" s="123"/>
      <c r="GS782" s="123"/>
      <c r="GT782" s="123"/>
      <c r="GU782" s="123"/>
      <c r="GV782" s="123"/>
      <c r="GW782" s="123"/>
      <c r="GX782" s="123"/>
      <c r="GY782" s="123"/>
      <c r="GZ782" s="123"/>
      <c r="HA782" s="123"/>
      <c r="HB782" s="123"/>
      <c r="HC782" s="123"/>
      <c r="HD782" s="123"/>
      <c r="HE782" s="123"/>
      <c r="HF782" s="123"/>
      <c r="HG782" s="123"/>
      <c r="HH782" s="123"/>
      <c r="HI782" s="123"/>
      <c r="HJ782" s="123"/>
      <c r="HK782" s="123"/>
      <c r="HL782" s="123"/>
      <c r="HM782" s="123"/>
      <c r="HN782" s="123"/>
      <c r="HO782" s="123"/>
      <c r="HP782" s="123"/>
      <c r="HQ782" s="123"/>
      <c r="HR782" s="123"/>
      <c r="HS782" s="123"/>
      <c r="HT782" s="123"/>
      <c r="HU782" s="123"/>
      <c r="HV782" s="123"/>
      <c r="HW782" s="123"/>
      <c r="HX782" s="123"/>
      <c r="HY782" s="123"/>
      <c r="HZ782" s="123"/>
      <c r="IA782" s="123"/>
      <c r="IB782" s="123"/>
      <c r="IC782" s="123"/>
      <c r="ID782" s="123"/>
      <c r="IE782" s="123"/>
      <c r="IF782" s="123"/>
      <c r="IG782" s="123"/>
      <c r="IH782" s="123"/>
      <c r="II782" s="123"/>
      <c r="IJ782" s="123"/>
      <c r="IK782" s="123"/>
      <c r="IL782" s="123"/>
      <c r="IM782" s="123"/>
      <c r="IN782" s="123"/>
      <c r="IO782" s="123"/>
      <c r="IP782" s="123"/>
      <c r="IQ782" s="123"/>
      <c r="IR782" s="123"/>
      <c r="IS782" s="123"/>
      <c r="IT782" s="123"/>
      <c r="IU782" s="123"/>
    </row>
    <row r="783" spans="1:255" s="124" customFormat="1" ht="26.5" customHeight="1">
      <c r="A783" s="122"/>
      <c r="B783" s="724" t="s">
        <v>717</v>
      </c>
      <c r="C783" s="724"/>
      <c r="D783" s="222"/>
      <c r="E783" s="233"/>
      <c r="F783" s="123"/>
      <c r="G783" s="123"/>
      <c r="H783" s="401"/>
      <c r="I783" s="123"/>
      <c r="J783" s="123"/>
      <c r="K783" s="123"/>
      <c r="L783" s="123"/>
      <c r="M783" s="123"/>
      <c r="N783" s="123"/>
      <c r="O783" s="123"/>
      <c r="P783" s="123"/>
      <c r="Q783" s="123"/>
      <c r="R783" s="123"/>
      <c r="S783" s="123"/>
      <c r="T783" s="123"/>
      <c r="U783" s="123"/>
      <c r="V783" s="123"/>
      <c r="W783" s="123"/>
      <c r="X783" s="123"/>
      <c r="Y783" s="123"/>
      <c r="Z783" s="123"/>
      <c r="AA783" s="123"/>
      <c r="AB783" s="123"/>
      <c r="AC783" s="123"/>
      <c r="AD783" s="123"/>
      <c r="AE783" s="123"/>
      <c r="AF783" s="123"/>
      <c r="AG783" s="123"/>
      <c r="AH783" s="123"/>
      <c r="AI783" s="123"/>
      <c r="AJ783" s="123"/>
      <c r="AK783" s="123"/>
      <c r="AL783" s="123"/>
      <c r="AM783" s="123"/>
      <c r="AN783" s="123"/>
      <c r="AO783" s="123"/>
      <c r="AP783" s="123"/>
      <c r="AQ783" s="123"/>
      <c r="AR783" s="123"/>
      <c r="AS783" s="123"/>
      <c r="AT783" s="123"/>
      <c r="AU783" s="123"/>
      <c r="AV783" s="123"/>
      <c r="AW783" s="123"/>
      <c r="AX783" s="123"/>
      <c r="AY783" s="123"/>
      <c r="AZ783" s="123"/>
      <c r="BA783" s="123"/>
      <c r="BB783" s="123"/>
      <c r="BC783" s="123"/>
      <c r="BD783" s="123"/>
      <c r="BE783" s="123"/>
      <c r="BF783" s="123"/>
      <c r="BG783" s="123"/>
      <c r="BH783" s="123"/>
      <c r="BI783" s="123"/>
      <c r="BJ783" s="123"/>
      <c r="BK783" s="123"/>
      <c r="BL783" s="123"/>
      <c r="BM783" s="123"/>
      <c r="BN783" s="123"/>
      <c r="BO783" s="123"/>
      <c r="BP783" s="123"/>
      <c r="BQ783" s="123"/>
      <c r="BR783" s="123"/>
      <c r="BS783" s="123"/>
      <c r="BT783" s="123"/>
      <c r="BU783" s="123"/>
      <c r="BV783" s="123"/>
      <c r="BW783" s="123"/>
      <c r="BX783" s="123"/>
      <c r="BY783" s="123"/>
      <c r="BZ783" s="123"/>
      <c r="CA783" s="123"/>
      <c r="CB783" s="123"/>
      <c r="CC783" s="123"/>
      <c r="CD783" s="123"/>
      <c r="CE783" s="123"/>
      <c r="CF783" s="123"/>
      <c r="CG783" s="123"/>
      <c r="CH783" s="123"/>
      <c r="CI783" s="123"/>
      <c r="CJ783" s="123"/>
      <c r="CK783" s="123"/>
      <c r="CL783" s="123"/>
      <c r="CM783" s="123"/>
      <c r="CN783" s="123"/>
      <c r="CO783" s="123"/>
      <c r="CP783" s="123"/>
      <c r="CQ783" s="123"/>
      <c r="CR783" s="123"/>
      <c r="CS783" s="123"/>
      <c r="CT783" s="123"/>
      <c r="CU783" s="123"/>
      <c r="CV783" s="123"/>
      <c r="CW783" s="123"/>
      <c r="CX783" s="123"/>
      <c r="CY783" s="123"/>
      <c r="CZ783" s="123"/>
      <c r="DA783" s="123"/>
      <c r="DB783" s="123"/>
      <c r="DC783" s="123"/>
      <c r="DD783" s="123"/>
      <c r="DE783" s="123"/>
      <c r="DF783" s="123"/>
      <c r="DG783" s="123"/>
      <c r="DH783" s="123"/>
      <c r="DI783" s="123"/>
      <c r="DJ783" s="123"/>
      <c r="DK783" s="123"/>
      <c r="DL783" s="123"/>
      <c r="DM783" s="123"/>
      <c r="DN783" s="123"/>
      <c r="DO783" s="123"/>
      <c r="DP783" s="123"/>
      <c r="DQ783" s="123"/>
      <c r="DR783" s="123"/>
      <c r="DS783" s="123"/>
      <c r="DT783" s="123"/>
      <c r="DU783" s="123"/>
      <c r="DV783" s="123"/>
      <c r="DW783" s="123"/>
      <c r="DX783" s="123"/>
      <c r="DY783" s="123"/>
      <c r="DZ783" s="123"/>
      <c r="EA783" s="123"/>
      <c r="EB783" s="123"/>
      <c r="EC783" s="123"/>
      <c r="ED783" s="123"/>
      <c r="EE783" s="123"/>
      <c r="EF783" s="123"/>
      <c r="EG783" s="123"/>
      <c r="EH783" s="123"/>
      <c r="EI783" s="123"/>
      <c r="EJ783" s="123"/>
      <c r="EK783" s="123"/>
      <c r="EL783" s="123"/>
      <c r="EM783" s="123"/>
      <c r="EN783" s="123"/>
      <c r="EO783" s="123"/>
      <c r="EP783" s="123"/>
      <c r="EQ783" s="123"/>
      <c r="ER783" s="123"/>
      <c r="ES783" s="123"/>
      <c r="ET783" s="123"/>
      <c r="EU783" s="123"/>
      <c r="EV783" s="123"/>
      <c r="EW783" s="123"/>
      <c r="EX783" s="123"/>
      <c r="EY783" s="123"/>
      <c r="EZ783" s="123"/>
      <c r="FA783" s="123"/>
      <c r="FB783" s="123"/>
      <c r="FC783" s="123"/>
      <c r="FD783" s="123"/>
      <c r="FE783" s="123"/>
      <c r="FF783" s="123"/>
      <c r="FG783" s="123"/>
      <c r="FH783" s="123"/>
      <c r="FI783" s="123"/>
      <c r="FJ783" s="123"/>
      <c r="FK783" s="123"/>
      <c r="FL783" s="123"/>
      <c r="FM783" s="123"/>
      <c r="FN783" s="123"/>
      <c r="FO783" s="123"/>
      <c r="FP783" s="123"/>
      <c r="FQ783" s="123"/>
      <c r="FR783" s="123"/>
      <c r="FS783" s="123"/>
      <c r="FT783" s="123"/>
      <c r="FU783" s="123"/>
      <c r="FV783" s="123"/>
      <c r="FW783" s="123"/>
      <c r="FX783" s="123"/>
      <c r="FY783" s="123"/>
      <c r="FZ783" s="123"/>
      <c r="GA783" s="123"/>
      <c r="GB783" s="123"/>
      <c r="GC783" s="123"/>
      <c r="GD783" s="123"/>
      <c r="GE783" s="123"/>
      <c r="GF783" s="123"/>
      <c r="GG783" s="123"/>
      <c r="GH783" s="123"/>
      <c r="GI783" s="123"/>
      <c r="GJ783" s="123"/>
      <c r="GK783" s="123"/>
      <c r="GL783" s="123"/>
      <c r="GM783" s="123"/>
      <c r="GN783" s="123"/>
      <c r="GO783" s="123"/>
      <c r="GP783" s="123"/>
      <c r="GQ783" s="123"/>
      <c r="GR783" s="123"/>
      <c r="GS783" s="123"/>
      <c r="GT783" s="123"/>
      <c r="GU783" s="123"/>
      <c r="GV783" s="123"/>
      <c r="GW783" s="123"/>
      <c r="GX783" s="123"/>
      <c r="GY783" s="123"/>
      <c r="GZ783" s="123"/>
      <c r="HA783" s="123"/>
      <c r="HB783" s="123"/>
      <c r="HC783" s="123"/>
      <c r="HD783" s="123"/>
      <c r="HE783" s="123"/>
      <c r="HF783" s="123"/>
      <c r="HG783" s="123"/>
      <c r="HH783" s="123"/>
      <c r="HI783" s="123"/>
      <c r="HJ783" s="123"/>
      <c r="HK783" s="123"/>
      <c r="HL783" s="123"/>
      <c r="HM783" s="123"/>
      <c r="HN783" s="123"/>
      <c r="HO783" s="123"/>
      <c r="HP783" s="123"/>
      <c r="HQ783" s="123"/>
      <c r="HR783" s="123"/>
      <c r="HS783" s="123"/>
      <c r="HT783" s="123"/>
      <c r="HU783" s="123"/>
      <c r="HV783" s="123"/>
      <c r="HW783" s="123"/>
      <c r="HX783" s="123"/>
      <c r="HY783" s="123"/>
      <c r="HZ783" s="123"/>
      <c r="IA783" s="123"/>
      <c r="IB783" s="123"/>
      <c r="IC783" s="123"/>
      <c r="ID783" s="123"/>
      <c r="IE783" s="123"/>
      <c r="IF783" s="123"/>
      <c r="IG783" s="123"/>
      <c r="IH783" s="123"/>
      <c r="II783" s="123"/>
      <c r="IJ783" s="123"/>
      <c r="IK783" s="123"/>
      <c r="IL783" s="123"/>
      <c r="IM783" s="123"/>
      <c r="IN783" s="123"/>
      <c r="IO783" s="123"/>
      <c r="IP783" s="123"/>
      <c r="IQ783" s="123"/>
      <c r="IR783" s="123"/>
      <c r="IS783" s="123"/>
      <c r="IT783" s="123"/>
      <c r="IU783" s="123"/>
    </row>
    <row r="784" spans="1:255" s="124" customFormat="1" ht="26.5" customHeight="1">
      <c r="A784" s="122"/>
      <c r="B784" s="724" t="s">
        <v>718</v>
      </c>
      <c r="C784" s="724"/>
      <c r="D784" s="222"/>
      <c r="E784" s="233"/>
      <c r="F784" s="123"/>
      <c r="G784" s="123"/>
      <c r="H784" s="401"/>
      <c r="I784" s="123"/>
      <c r="J784" s="123"/>
      <c r="K784" s="123"/>
      <c r="L784" s="123"/>
      <c r="M784" s="123"/>
      <c r="N784" s="123"/>
      <c r="O784" s="123"/>
      <c r="P784" s="123"/>
      <c r="Q784" s="123"/>
      <c r="R784" s="123"/>
      <c r="S784" s="123"/>
      <c r="T784" s="123"/>
      <c r="U784" s="123"/>
      <c r="V784" s="123"/>
      <c r="W784" s="123"/>
      <c r="X784" s="123"/>
      <c r="Y784" s="123"/>
      <c r="Z784" s="123"/>
      <c r="AA784" s="123"/>
      <c r="AB784" s="123"/>
      <c r="AC784" s="123"/>
      <c r="AD784" s="123"/>
      <c r="AE784" s="123"/>
      <c r="AF784" s="123"/>
      <c r="AG784" s="123"/>
      <c r="AH784" s="123"/>
      <c r="AI784" s="123"/>
      <c r="AJ784" s="123"/>
      <c r="AK784" s="123"/>
      <c r="AL784" s="123"/>
      <c r="AM784" s="123"/>
      <c r="AN784" s="123"/>
      <c r="AO784" s="123"/>
      <c r="AP784" s="123"/>
      <c r="AQ784" s="123"/>
      <c r="AR784" s="123"/>
      <c r="AS784" s="123"/>
      <c r="AT784" s="123"/>
      <c r="AU784" s="123"/>
      <c r="AV784" s="123"/>
      <c r="AW784" s="123"/>
      <c r="AX784" s="123"/>
      <c r="AY784" s="123"/>
      <c r="AZ784" s="123"/>
      <c r="BA784" s="123"/>
      <c r="BB784" s="123"/>
      <c r="BC784" s="123"/>
      <c r="BD784" s="123"/>
      <c r="BE784" s="123"/>
      <c r="BF784" s="123"/>
      <c r="BG784" s="123"/>
      <c r="BH784" s="123"/>
      <c r="BI784" s="123"/>
      <c r="BJ784" s="123"/>
      <c r="BK784" s="123"/>
      <c r="BL784" s="123"/>
      <c r="BM784" s="123"/>
      <c r="BN784" s="123"/>
      <c r="BO784" s="123"/>
      <c r="BP784" s="123"/>
      <c r="BQ784" s="123"/>
      <c r="BR784" s="123"/>
      <c r="BS784" s="123"/>
      <c r="BT784" s="123"/>
      <c r="BU784" s="123"/>
      <c r="BV784" s="123"/>
      <c r="BW784" s="123"/>
      <c r="BX784" s="123"/>
      <c r="BY784" s="123"/>
      <c r="BZ784" s="123"/>
      <c r="CA784" s="123"/>
      <c r="CB784" s="123"/>
      <c r="CC784" s="123"/>
      <c r="CD784" s="123"/>
      <c r="CE784" s="123"/>
      <c r="CF784" s="123"/>
      <c r="CG784" s="123"/>
      <c r="CH784" s="123"/>
      <c r="CI784" s="123"/>
      <c r="CJ784" s="123"/>
      <c r="CK784" s="123"/>
      <c r="CL784" s="123"/>
      <c r="CM784" s="123"/>
      <c r="CN784" s="123"/>
      <c r="CO784" s="123"/>
      <c r="CP784" s="123"/>
      <c r="CQ784" s="123"/>
      <c r="CR784" s="123"/>
      <c r="CS784" s="123"/>
      <c r="CT784" s="123"/>
      <c r="CU784" s="123"/>
      <c r="CV784" s="123"/>
      <c r="CW784" s="123"/>
      <c r="CX784" s="123"/>
      <c r="CY784" s="123"/>
      <c r="CZ784" s="123"/>
      <c r="DA784" s="123"/>
      <c r="DB784" s="123"/>
      <c r="DC784" s="123"/>
      <c r="DD784" s="123"/>
      <c r="DE784" s="123"/>
      <c r="DF784" s="123"/>
      <c r="DG784" s="123"/>
      <c r="DH784" s="123"/>
      <c r="DI784" s="123"/>
      <c r="DJ784" s="123"/>
      <c r="DK784" s="123"/>
      <c r="DL784" s="123"/>
      <c r="DM784" s="123"/>
      <c r="DN784" s="123"/>
      <c r="DO784" s="123"/>
      <c r="DP784" s="123"/>
      <c r="DQ784" s="123"/>
      <c r="DR784" s="123"/>
      <c r="DS784" s="123"/>
      <c r="DT784" s="123"/>
      <c r="DU784" s="123"/>
      <c r="DV784" s="123"/>
      <c r="DW784" s="123"/>
      <c r="DX784" s="123"/>
      <c r="DY784" s="123"/>
      <c r="DZ784" s="123"/>
      <c r="EA784" s="123"/>
      <c r="EB784" s="123"/>
      <c r="EC784" s="123"/>
      <c r="ED784" s="123"/>
      <c r="EE784" s="123"/>
      <c r="EF784" s="123"/>
      <c r="EG784" s="123"/>
      <c r="EH784" s="123"/>
      <c r="EI784" s="123"/>
      <c r="EJ784" s="123"/>
      <c r="EK784" s="123"/>
      <c r="EL784" s="123"/>
      <c r="EM784" s="123"/>
      <c r="EN784" s="123"/>
      <c r="EO784" s="123"/>
      <c r="EP784" s="123"/>
      <c r="EQ784" s="123"/>
      <c r="ER784" s="123"/>
      <c r="ES784" s="123"/>
      <c r="ET784" s="123"/>
      <c r="EU784" s="123"/>
      <c r="EV784" s="123"/>
      <c r="EW784" s="123"/>
      <c r="EX784" s="123"/>
      <c r="EY784" s="123"/>
      <c r="EZ784" s="123"/>
      <c r="FA784" s="123"/>
      <c r="FB784" s="123"/>
      <c r="FC784" s="123"/>
      <c r="FD784" s="123"/>
      <c r="FE784" s="123"/>
      <c r="FF784" s="123"/>
      <c r="FG784" s="123"/>
      <c r="FH784" s="123"/>
      <c r="FI784" s="123"/>
      <c r="FJ784" s="123"/>
      <c r="FK784" s="123"/>
      <c r="FL784" s="123"/>
      <c r="FM784" s="123"/>
      <c r="FN784" s="123"/>
      <c r="FO784" s="123"/>
      <c r="FP784" s="123"/>
      <c r="FQ784" s="123"/>
      <c r="FR784" s="123"/>
      <c r="FS784" s="123"/>
      <c r="FT784" s="123"/>
      <c r="FU784" s="123"/>
      <c r="FV784" s="123"/>
      <c r="FW784" s="123"/>
      <c r="FX784" s="123"/>
      <c r="FY784" s="123"/>
      <c r="FZ784" s="123"/>
      <c r="GA784" s="123"/>
      <c r="GB784" s="123"/>
      <c r="GC784" s="123"/>
      <c r="GD784" s="123"/>
      <c r="GE784" s="123"/>
      <c r="GF784" s="123"/>
      <c r="GG784" s="123"/>
      <c r="GH784" s="123"/>
      <c r="GI784" s="123"/>
      <c r="GJ784" s="123"/>
      <c r="GK784" s="123"/>
      <c r="GL784" s="123"/>
      <c r="GM784" s="123"/>
      <c r="GN784" s="123"/>
      <c r="GO784" s="123"/>
      <c r="GP784" s="123"/>
      <c r="GQ784" s="123"/>
      <c r="GR784" s="123"/>
      <c r="GS784" s="123"/>
      <c r="GT784" s="123"/>
      <c r="GU784" s="123"/>
      <c r="GV784" s="123"/>
      <c r="GW784" s="123"/>
      <c r="GX784" s="123"/>
      <c r="GY784" s="123"/>
      <c r="GZ784" s="123"/>
      <c r="HA784" s="123"/>
      <c r="HB784" s="123"/>
      <c r="HC784" s="123"/>
      <c r="HD784" s="123"/>
      <c r="HE784" s="123"/>
      <c r="HF784" s="123"/>
      <c r="HG784" s="123"/>
      <c r="HH784" s="123"/>
      <c r="HI784" s="123"/>
      <c r="HJ784" s="123"/>
      <c r="HK784" s="123"/>
      <c r="HL784" s="123"/>
      <c r="HM784" s="123"/>
      <c r="HN784" s="123"/>
      <c r="HO784" s="123"/>
      <c r="HP784" s="123"/>
      <c r="HQ784" s="123"/>
      <c r="HR784" s="123"/>
      <c r="HS784" s="123"/>
      <c r="HT784" s="123"/>
      <c r="HU784" s="123"/>
      <c r="HV784" s="123"/>
      <c r="HW784" s="123"/>
      <c r="HX784" s="123"/>
      <c r="HY784" s="123"/>
      <c r="HZ784" s="123"/>
      <c r="IA784" s="123"/>
      <c r="IB784" s="123"/>
      <c r="IC784" s="123"/>
      <c r="ID784" s="123"/>
      <c r="IE784" s="123"/>
      <c r="IF784" s="123"/>
      <c r="IG784" s="123"/>
      <c r="IH784" s="123"/>
      <c r="II784" s="123"/>
      <c r="IJ784" s="123"/>
      <c r="IK784" s="123"/>
      <c r="IL784" s="123"/>
      <c r="IM784" s="123"/>
      <c r="IN784" s="123"/>
      <c r="IO784" s="123"/>
      <c r="IP784" s="123"/>
      <c r="IQ784" s="123"/>
      <c r="IR784" s="123"/>
      <c r="IS784" s="123"/>
      <c r="IT784" s="123"/>
      <c r="IU784" s="123"/>
    </row>
    <row r="785" spans="1:255" s="124" customFormat="1" ht="26.5" customHeight="1">
      <c r="A785" s="122"/>
      <c r="B785" s="724" t="s">
        <v>719</v>
      </c>
      <c r="C785" s="724"/>
      <c r="D785" s="222"/>
      <c r="E785" s="233"/>
      <c r="F785" s="123"/>
      <c r="G785" s="123"/>
      <c r="H785" s="401"/>
      <c r="I785" s="123"/>
      <c r="J785" s="123"/>
      <c r="K785" s="123"/>
      <c r="L785" s="123"/>
      <c r="M785" s="123"/>
      <c r="N785" s="123"/>
      <c r="O785" s="123"/>
      <c r="P785" s="123"/>
      <c r="Q785" s="123"/>
      <c r="R785" s="123"/>
      <c r="S785" s="123"/>
      <c r="T785" s="123"/>
      <c r="U785" s="123"/>
      <c r="V785" s="123"/>
      <c r="W785" s="123"/>
      <c r="X785" s="123"/>
      <c r="Y785" s="123"/>
      <c r="Z785" s="123"/>
      <c r="AA785" s="123"/>
      <c r="AB785" s="123"/>
      <c r="AC785" s="123"/>
      <c r="AD785" s="123"/>
      <c r="AE785" s="123"/>
      <c r="AF785" s="123"/>
      <c r="AG785" s="123"/>
      <c r="AH785" s="123"/>
      <c r="AI785" s="123"/>
      <c r="AJ785" s="123"/>
      <c r="AK785" s="123"/>
      <c r="AL785" s="123"/>
      <c r="AM785" s="123"/>
      <c r="AN785" s="123"/>
      <c r="AO785" s="123"/>
      <c r="AP785" s="123"/>
      <c r="AQ785" s="123"/>
      <c r="AR785" s="123"/>
      <c r="AS785" s="123"/>
      <c r="AT785" s="123"/>
      <c r="AU785" s="123"/>
      <c r="AV785" s="123"/>
      <c r="AW785" s="123"/>
      <c r="AX785" s="123"/>
      <c r="AY785" s="123"/>
      <c r="AZ785" s="123"/>
      <c r="BA785" s="123"/>
      <c r="BB785" s="123"/>
      <c r="BC785" s="123"/>
      <c r="BD785" s="123"/>
      <c r="BE785" s="123"/>
      <c r="BF785" s="123"/>
      <c r="BG785" s="123"/>
      <c r="BH785" s="123"/>
      <c r="BI785" s="123"/>
      <c r="BJ785" s="123"/>
      <c r="BK785" s="123"/>
      <c r="BL785" s="123"/>
      <c r="BM785" s="123"/>
      <c r="BN785" s="123"/>
      <c r="BO785" s="123"/>
      <c r="BP785" s="123"/>
      <c r="BQ785" s="123"/>
      <c r="BR785" s="123"/>
      <c r="BS785" s="123"/>
      <c r="BT785" s="123"/>
      <c r="BU785" s="123"/>
      <c r="BV785" s="123"/>
      <c r="BW785" s="123"/>
      <c r="BX785" s="123"/>
      <c r="BY785" s="123"/>
      <c r="BZ785" s="123"/>
      <c r="CA785" s="123"/>
      <c r="CB785" s="123"/>
      <c r="CC785" s="123"/>
      <c r="CD785" s="123"/>
      <c r="CE785" s="123"/>
      <c r="CF785" s="123"/>
      <c r="CG785" s="123"/>
      <c r="CH785" s="123"/>
      <c r="CI785" s="123"/>
      <c r="CJ785" s="123"/>
      <c r="CK785" s="123"/>
      <c r="CL785" s="123"/>
      <c r="CM785" s="123"/>
      <c r="CN785" s="123"/>
      <c r="CO785" s="123"/>
      <c r="CP785" s="123"/>
      <c r="CQ785" s="123"/>
      <c r="CR785" s="123"/>
      <c r="CS785" s="123"/>
      <c r="CT785" s="123"/>
      <c r="CU785" s="123"/>
      <c r="CV785" s="123"/>
      <c r="CW785" s="123"/>
      <c r="CX785" s="123"/>
      <c r="CY785" s="123"/>
      <c r="CZ785" s="123"/>
      <c r="DA785" s="123"/>
      <c r="DB785" s="123"/>
      <c r="DC785" s="123"/>
      <c r="DD785" s="123"/>
      <c r="DE785" s="123"/>
      <c r="DF785" s="123"/>
      <c r="DG785" s="123"/>
      <c r="DH785" s="123"/>
      <c r="DI785" s="123"/>
      <c r="DJ785" s="123"/>
      <c r="DK785" s="123"/>
      <c r="DL785" s="123"/>
      <c r="DM785" s="123"/>
      <c r="DN785" s="123"/>
      <c r="DO785" s="123"/>
      <c r="DP785" s="123"/>
      <c r="DQ785" s="123"/>
      <c r="DR785" s="123"/>
      <c r="DS785" s="123"/>
      <c r="DT785" s="123"/>
      <c r="DU785" s="123"/>
      <c r="DV785" s="123"/>
      <c r="DW785" s="123"/>
      <c r="DX785" s="123"/>
      <c r="DY785" s="123"/>
      <c r="DZ785" s="123"/>
      <c r="EA785" s="123"/>
      <c r="EB785" s="123"/>
      <c r="EC785" s="123"/>
      <c r="ED785" s="123"/>
      <c r="EE785" s="123"/>
      <c r="EF785" s="123"/>
      <c r="EG785" s="123"/>
      <c r="EH785" s="123"/>
      <c r="EI785" s="123"/>
      <c r="EJ785" s="123"/>
      <c r="EK785" s="123"/>
      <c r="EL785" s="123"/>
      <c r="EM785" s="123"/>
      <c r="EN785" s="123"/>
      <c r="EO785" s="123"/>
      <c r="EP785" s="123"/>
      <c r="EQ785" s="123"/>
      <c r="ER785" s="123"/>
      <c r="ES785" s="123"/>
      <c r="ET785" s="123"/>
      <c r="EU785" s="123"/>
      <c r="EV785" s="123"/>
      <c r="EW785" s="123"/>
      <c r="EX785" s="123"/>
      <c r="EY785" s="123"/>
      <c r="EZ785" s="123"/>
      <c r="FA785" s="123"/>
      <c r="FB785" s="123"/>
      <c r="FC785" s="123"/>
      <c r="FD785" s="123"/>
      <c r="FE785" s="123"/>
      <c r="FF785" s="123"/>
      <c r="FG785" s="123"/>
      <c r="FH785" s="123"/>
      <c r="FI785" s="123"/>
      <c r="FJ785" s="123"/>
      <c r="FK785" s="123"/>
      <c r="FL785" s="123"/>
      <c r="FM785" s="123"/>
      <c r="FN785" s="123"/>
      <c r="FO785" s="123"/>
      <c r="FP785" s="123"/>
      <c r="FQ785" s="123"/>
      <c r="FR785" s="123"/>
      <c r="FS785" s="123"/>
      <c r="FT785" s="123"/>
      <c r="FU785" s="123"/>
      <c r="FV785" s="123"/>
      <c r="FW785" s="123"/>
      <c r="FX785" s="123"/>
      <c r="FY785" s="123"/>
      <c r="FZ785" s="123"/>
      <c r="GA785" s="123"/>
      <c r="GB785" s="123"/>
      <c r="GC785" s="123"/>
      <c r="GD785" s="123"/>
      <c r="GE785" s="123"/>
      <c r="GF785" s="123"/>
      <c r="GG785" s="123"/>
      <c r="GH785" s="123"/>
      <c r="GI785" s="123"/>
      <c r="GJ785" s="123"/>
      <c r="GK785" s="123"/>
      <c r="GL785" s="123"/>
      <c r="GM785" s="123"/>
      <c r="GN785" s="123"/>
      <c r="GO785" s="123"/>
      <c r="GP785" s="123"/>
      <c r="GQ785" s="123"/>
      <c r="GR785" s="123"/>
      <c r="GS785" s="123"/>
      <c r="GT785" s="123"/>
      <c r="GU785" s="123"/>
      <c r="GV785" s="123"/>
      <c r="GW785" s="123"/>
      <c r="GX785" s="123"/>
      <c r="GY785" s="123"/>
      <c r="GZ785" s="123"/>
      <c r="HA785" s="123"/>
      <c r="HB785" s="123"/>
      <c r="HC785" s="123"/>
      <c r="HD785" s="123"/>
      <c r="HE785" s="123"/>
      <c r="HF785" s="123"/>
      <c r="HG785" s="123"/>
      <c r="HH785" s="123"/>
      <c r="HI785" s="123"/>
      <c r="HJ785" s="123"/>
      <c r="HK785" s="123"/>
      <c r="HL785" s="123"/>
      <c r="HM785" s="123"/>
      <c r="HN785" s="123"/>
      <c r="HO785" s="123"/>
      <c r="HP785" s="123"/>
      <c r="HQ785" s="123"/>
      <c r="HR785" s="123"/>
      <c r="HS785" s="123"/>
      <c r="HT785" s="123"/>
      <c r="HU785" s="123"/>
      <c r="HV785" s="123"/>
      <c r="HW785" s="123"/>
      <c r="HX785" s="123"/>
      <c r="HY785" s="123"/>
      <c r="HZ785" s="123"/>
      <c r="IA785" s="123"/>
      <c r="IB785" s="123"/>
      <c r="IC785" s="123"/>
      <c r="ID785" s="123"/>
      <c r="IE785" s="123"/>
      <c r="IF785" s="123"/>
      <c r="IG785" s="123"/>
      <c r="IH785" s="123"/>
      <c r="II785" s="123"/>
      <c r="IJ785" s="123"/>
      <c r="IK785" s="123"/>
      <c r="IL785" s="123"/>
      <c r="IM785" s="123"/>
      <c r="IN785" s="123"/>
      <c r="IO785" s="123"/>
      <c r="IP785" s="123"/>
      <c r="IQ785" s="123"/>
      <c r="IR785" s="123"/>
      <c r="IS785" s="123"/>
      <c r="IT785" s="123"/>
      <c r="IU785" s="123"/>
    </row>
    <row r="786" spans="1:255" s="124" customFormat="1" ht="26.5" customHeight="1">
      <c r="A786" s="128"/>
      <c r="B786" s="724" t="s">
        <v>720</v>
      </c>
      <c r="C786" s="724"/>
      <c r="D786" s="222"/>
      <c r="E786" s="233"/>
      <c r="F786" s="123"/>
      <c r="G786" s="123"/>
      <c r="H786" s="401"/>
      <c r="I786" s="123"/>
      <c r="J786" s="123"/>
      <c r="K786" s="123"/>
      <c r="L786" s="123"/>
      <c r="M786" s="123"/>
      <c r="N786" s="123"/>
      <c r="O786" s="123"/>
      <c r="P786" s="123"/>
      <c r="Q786" s="123"/>
      <c r="R786" s="123"/>
      <c r="S786" s="123"/>
      <c r="T786" s="123"/>
      <c r="U786" s="123"/>
      <c r="V786" s="123"/>
      <c r="W786" s="123"/>
      <c r="X786" s="123"/>
      <c r="Y786" s="123"/>
      <c r="Z786" s="123"/>
      <c r="AA786" s="123"/>
      <c r="AB786" s="123"/>
      <c r="AC786" s="123"/>
      <c r="AD786" s="123"/>
      <c r="AE786" s="123"/>
      <c r="AF786" s="123"/>
      <c r="AG786" s="123"/>
      <c r="AH786" s="123"/>
      <c r="AI786" s="123"/>
      <c r="AJ786" s="123"/>
      <c r="AK786" s="123"/>
      <c r="AL786" s="123"/>
      <c r="AM786" s="123"/>
      <c r="AN786" s="123"/>
      <c r="AO786" s="123"/>
      <c r="AP786" s="123"/>
      <c r="AQ786" s="123"/>
      <c r="AR786" s="123"/>
      <c r="AS786" s="123"/>
      <c r="AT786" s="123"/>
      <c r="AU786" s="123"/>
      <c r="AV786" s="123"/>
      <c r="AW786" s="123"/>
      <c r="AX786" s="123"/>
      <c r="AY786" s="123"/>
      <c r="AZ786" s="123"/>
      <c r="BA786" s="123"/>
      <c r="BB786" s="123"/>
      <c r="BC786" s="123"/>
      <c r="BD786" s="123"/>
      <c r="BE786" s="123"/>
      <c r="BF786" s="123"/>
      <c r="BG786" s="123"/>
      <c r="BH786" s="123"/>
      <c r="BI786" s="123"/>
      <c r="BJ786" s="123"/>
      <c r="BK786" s="123"/>
      <c r="BL786" s="123"/>
      <c r="BM786" s="123"/>
      <c r="BN786" s="123"/>
      <c r="BO786" s="123"/>
      <c r="BP786" s="123"/>
      <c r="BQ786" s="123"/>
      <c r="BR786" s="123"/>
      <c r="BS786" s="123"/>
      <c r="BT786" s="123"/>
      <c r="BU786" s="123"/>
      <c r="BV786" s="123"/>
      <c r="BW786" s="123"/>
      <c r="BX786" s="123"/>
      <c r="BY786" s="123"/>
      <c r="BZ786" s="123"/>
      <c r="CA786" s="123"/>
      <c r="CB786" s="123"/>
      <c r="CC786" s="123"/>
      <c r="CD786" s="123"/>
      <c r="CE786" s="123"/>
      <c r="CF786" s="123"/>
      <c r="CG786" s="123"/>
      <c r="CH786" s="123"/>
      <c r="CI786" s="123"/>
      <c r="CJ786" s="123"/>
      <c r="CK786" s="123"/>
      <c r="CL786" s="123"/>
      <c r="CM786" s="123"/>
      <c r="CN786" s="123"/>
      <c r="CO786" s="123"/>
      <c r="CP786" s="123"/>
      <c r="CQ786" s="123"/>
      <c r="CR786" s="123"/>
      <c r="CS786" s="123"/>
      <c r="CT786" s="123"/>
      <c r="CU786" s="123"/>
      <c r="CV786" s="123"/>
      <c r="CW786" s="123"/>
      <c r="CX786" s="123"/>
      <c r="CY786" s="123"/>
      <c r="CZ786" s="123"/>
      <c r="DA786" s="123"/>
      <c r="DB786" s="123"/>
      <c r="DC786" s="123"/>
      <c r="DD786" s="123"/>
      <c r="DE786" s="123"/>
      <c r="DF786" s="123"/>
      <c r="DG786" s="123"/>
      <c r="DH786" s="123"/>
      <c r="DI786" s="123"/>
      <c r="DJ786" s="123"/>
      <c r="DK786" s="123"/>
      <c r="DL786" s="123"/>
      <c r="DM786" s="123"/>
      <c r="DN786" s="123"/>
      <c r="DO786" s="123"/>
      <c r="DP786" s="123"/>
      <c r="DQ786" s="123"/>
      <c r="DR786" s="123"/>
      <c r="DS786" s="123"/>
      <c r="DT786" s="123"/>
      <c r="DU786" s="123"/>
      <c r="DV786" s="123"/>
      <c r="DW786" s="123"/>
      <c r="DX786" s="123"/>
      <c r="DY786" s="123"/>
      <c r="DZ786" s="123"/>
      <c r="EA786" s="123"/>
      <c r="EB786" s="123"/>
      <c r="EC786" s="123"/>
      <c r="ED786" s="123"/>
      <c r="EE786" s="123"/>
      <c r="EF786" s="123"/>
      <c r="EG786" s="123"/>
      <c r="EH786" s="123"/>
      <c r="EI786" s="123"/>
      <c r="EJ786" s="123"/>
      <c r="EK786" s="123"/>
      <c r="EL786" s="123"/>
      <c r="EM786" s="123"/>
      <c r="EN786" s="123"/>
      <c r="EO786" s="123"/>
      <c r="EP786" s="123"/>
      <c r="EQ786" s="123"/>
      <c r="ER786" s="123"/>
      <c r="ES786" s="123"/>
      <c r="ET786" s="123"/>
      <c r="EU786" s="123"/>
      <c r="EV786" s="123"/>
      <c r="EW786" s="123"/>
      <c r="EX786" s="123"/>
      <c r="EY786" s="123"/>
      <c r="EZ786" s="123"/>
      <c r="FA786" s="123"/>
      <c r="FB786" s="123"/>
      <c r="FC786" s="123"/>
      <c r="FD786" s="123"/>
      <c r="FE786" s="123"/>
      <c r="FF786" s="123"/>
      <c r="FG786" s="123"/>
      <c r="FH786" s="123"/>
      <c r="FI786" s="123"/>
      <c r="FJ786" s="123"/>
      <c r="FK786" s="123"/>
      <c r="FL786" s="123"/>
      <c r="FM786" s="123"/>
      <c r="FN786" s="123"/>
      <c r="FO786" s="123"/>
      <c r="FP786" s="123"/>
      <c r="FQ786" s="123"/>
      <c r="FR786" s="123"/>
      <c r="FS786" s="123"/>
      <c r="FT786" s="123"/>
      <c r="FU786" s="123"/>
      <c r="FV786" s="123"/>
      <c r="FW786" s="123"/>
      <c r="FX786" s="123"/>
      <c r="FY786" s="123"/>
      <c r="FZ786" s="123"/>
      <c r="GA786" s="123"/>
      <c r="GB786" s="123"/>
      <c r="GC786" s="123"/>
      <c r="GD786" s="123"/>
      <c r="GE786" s="123"/>
      <c r="GF786" s="123"/>
      <c r="GG786" s="123"/>
      <c r="GH786" s="123"/>
      <c r="GI786" s="123"/>
      <c r="GJ786" s="123"/>
      <c r="GK786" s="123"/>
      <c r="GL786" s="123"/>
      <c r="GM786" s="123"/>
      <c r="GN786" s="123"/>
      <c r="GO786" s="123"/>
      <c r="GP786" s="123"/>
      <c r="GQ786" s="123"/>
      <c r="GR786" s="123"/>
      <c r="GS786" s="123"/>
      <c r="GT786" s="123"/>
      <c r="GU786" s="123"/>
      <c r="GV786" s="123"/>
      <c r="GW786" s="123"/>
      <c r="GX786" s="123"/>
      <c r="GY786" s="123"/>
      <c r="GZ786" s="123"/>
      <c r="HA786" s="123"/>
      <c r="HB786" s="123"/>
      <c r="HC786" s="123"/>
      <c r="HD786" s="123"/>
      <c r="HE786" s="123"/>
      <c r="HF786" s="123"/>
      <c r="HG786" s="123"/>
      <c r="HH786" s="123"/>
      <c r="HI786" s="123"/>
      <c r="HJ786" s="123"/>
      <c r="HK786" s="123"/>
      <c r="HL786" s="123"/>
      <c r="HM786" s="123"/>
      <c r="HN786" s="123"/>
      <c r="HO786" s="123"/>
      <c r="HP786" s="123"/>
      <c r="HQ786" s="123"/>
      <c r="HR786" s="123"/>
      <c r="HS786" s="123"/>
      <c r="HT786" s="123"/>
      <c r="HU786" s="123"/>
      <c r="HV786" s="123"/>
      <c r="HW786" s="123"/>
      <c r="HX786" s="123"/>
      <c r="HY786" s="123"/>
      <c r="HZ786" s="123"/>
      <c r="IA786" s="123"/>
      <c r="IB786" s="123"/>
      <c r="IC786" s="123"/>
      <c r="ID786" s="123"/>
      <c r="IE786" s="123"/>
      <c r="IF786" s="123"/>
      <c r="IG786" s="123"/>
      <c r="IH786" s="123"/>
      <c r="II786" s="123"/>
      <c r="IJ786" s="123"/>
      <c r="IK786" s="123"/>
      <c r="IL786" s="123"/>
      <c r="IM786" s="123"/>
      <c r="IN786" s="123"/>
      <c r="IO786" s="123"/>
      <c r="IP786" s="123"/>
      <c r="IQ786" s="123"/>
      <c r="IR786" s="123"/>
      <c r="IS786" s="123"/>
      <c r="IT786" s="123"/>
      <c r="IU786" s="123"/>
    </row>
    <row r="787" spans="1:255" s="124" customFormat="1" ht="26.5" customHeight="1">
      <c r="A787" s="122"/>
      <c r="B787" s="723" t="s">
        <v>721</v>
      </c>
      <c r="C787" s="723"/>
      <c r="D787" s="110"/>
      <c r="E787" s="111" t="s">
        <v>387</v>
      </c>
      <c r="F787" s="123"/>
      <c r="G787" s="123"/>
      <c r="H787" s="401"/>
      <c r="I787" s="123"/>
      <c r="J787" s="123"/>
      <c r="K787" s="123"/>
      <c r="L787" s="123"/>
      <c r="M787" s="123"/>
      <c r="N787" s="123"/>
      <c r="O787" s="123"/>
      <c r="P787" s="123"/>
      <c r="Q787" s="123"/>
      <c r="R787" s="123"/>
      <c r="S787" s="123"/>
      <c r="T787" s="123"/>
      <c r="U787" s="123"/>
      <c r="V787" s="123"/>
      <c r="W787" s="123"/>
      <c r="X787" s="123"/>
      <c r="Y787" s="123"/>
      <c r="Z787" s="123"/>
      <c r="AA787" s="123"/>
      <c r="AB787" s="123"/>
      <c r="AC787" s="123"/>
      <c r="AD787" s="123"/>
      <c r="AE787" s="123"/>
      <c r="AF787" s="123"/>
      <c r="AG787" s="123"/>
      <c r="AH787" s="123"/>
      <c r="AI787" s="123"/>
      <c r="AJ787" s="123"/>
      <c r="AK787" s="123"/>
      <c r="AL787" s="123"/>
      <c r="AM787" s="123"/>
      <c r="AN787" s="123"/>
      <c r="AO787" s="123"/>
      <c r="AP787" s="123"/>
      <c r="AQ787" s="123"/>
      <c r="AR787" s="123"/>
      <c r="AS787" s="123"/>
      <c r="AT787" s="123"/>
      <c r="AU787" s="123"/>
      <c r="AV787" s="123"/>
      <c r="AW787" s="123"/>
      <c r="AX787" s="123"/>
      <c r="AY787" s="123"/>
      <c r="AZ787" s="123"/>
      <c r="BA787" s="123"/>
      <c r="BB787" s="123"/>
      <c r="BC787" s="123"/>
      <c r="BD787" s="123"/>
      <c r="BE787" s="123"/>
      <c r="BF787" s="123"/>
      <c r="BG787" s="123"/>
      <c r="BH787" s="123"/>
      <c r="BI787" s="123"/>
      <c r="BJ787" s="123"/>
      <c r="BK787" s="123"/>
      <c r="BL787" s="123"/>
      <c r="BM787" s="123"/>
      <c r="BN787" s="123"/>
      <c r="BO787" s="123"/>
      <c r="BP787" s="123"/>
      <c r="BQ787" s="123"/>
      <c r="BR787" s="123"/>
      <c r="BS787" s="123"/>
      <c r="BT787" s="123"/>
      <c r="BU787" s="123"/>
      <c r="BV787" s="123"/>
      <c r="BW787" s="123"/>
      <c r="BX787" s="123"/>
      <c r="BY787" s="123"/>
      <c r="BZ787" s="123"/>
      <c r="CA787" s="123"/>
      <c r="CB787" s="123"/>
      <c r="CC787" s="123"/>
      <c r="CD787" s="123"/>
      <c r="CE787" s="123"/>
      <c r="CF787" s="123"/>
      <c r="CG787" s="123"/>
      <c r="CH787" s="123"/>
      <c r="CI787" s="123"/>
      <c r="CJ787" s="123"/>
      <c r="CK787" s="123"/>
      <c r="CL787" s="123"/>
      <c r="CM787" s="123"/>
      <c r="CN787" s="123"/>
      <c r="CO787" s="123"/>
      <c r="CP787" s="123"/>
      <c r="CQ787" s="123"/>
      <c r="CR787" s="123"/>
      <c r="CS787" s="123"/>
      <c r="CT787" s="123"/>
      <c r="CU787" s="123"/>
      <c r="CV787" s="123"/>
      <c r="CW787" s="123"/>
      <c r="CX787" s="123"/>
      <c r="CY787" s="123"/>
      <c r="CZ787" s="123"/>
      <c r="DA787" s="123"/>
      <c r="DB787" s="123"/>
      <c r="DC787" s="123"/>
      <c r="DD787" s="123"/>
      <c r="DE787" s="123"/>
      <c r="DF787" s="123"/>
      <c r="DG787" s="123"/>
      <c r="DH787" s="123"/>
      <c r="DI787" s="123"/>
      <c r="DJ787" s="123"/>
      <c r="DK787" s="123"/>
      <c r="DL787" s="123"/>
      <c r="DM787" s="123"/>
      <c r="DN787" s="123"/>
      <c r="DO787" s="123"/>
      <c r="DP787" s="123"/>
      <c r="DQ787" s="123"/>
      <c r="DR787" s="123"/>
      <c r="DS787" s="123"/>
      <c r="DT787" s="123"/>
      <c r="DU787" s="123"/>
      <c r="DV787" s="123"/>
      <c r="DW787" s="123"/>
      <c r="DX787" s="123"/>
      <c r="DY787" s="123"/>
      <c r="DZ787" s="123"/>
      <c r="EA787" s="123"/>
      <c r="EB787" s="123"/>
      <c r="EC787" s="123"/>
      <c r="ED787" s="123"/>
      <c r="EE787" s="123"/>
      <c r="EF787" s="123"/>
      <c r="EG787" s="123"/>
      <c r="EH787" s="123"/>
      <c r="EI787" s="123"/>
      <c r="EJ787" s="123"/>
      <c r="EK787" s="123"/>
      <c r="EL787" s="123"/>
      <c r="EM787" s="123"/>
      <c r="EN787" s="123"/>
      <c r="EO787" s="123"/>
      <c r="EP787" s="123"/>
      <c r="EQ787" s="123"/>
      <c r="ER787" s="123"/>
      <c r="ES787" s="123"/>
      <c r="ET787" s="123"/>
      <c r="EU787" s="123"/>
      <c r="EV787" s="123"/>
      <c r="EW787" s="123"/>
      <c r="EX787" s="123"/>
      <c r="EY787" s="123"/>
      <c r="EZ787" s="123"/>
      <c r="FA787" s="123"/>
      <c r="FB787" s="123"/>
      <c r="FC787" s="123"/>
      <c r="FD787" s="123"/>
      <c r="FE787" s="123"/>
      <c r="FF787" s="123"/>
      <c r="FG787" s="123"/>
      <c r="FH787" s="123"/>
      <c r="FI787" s="123"/>
      <c r="FJ787" s="123"/>
      <c r="FK787" s="123"/>
      <c r="FL787" s="123"/>
      <c r="FM787" s="123"/>
      <c r="FN787" s="123"/>
      <c r="FO787" s="123"/>
      <c r="FP787" s="123"/>
      <c r="FQ787" s="123"/>
      <c r="FR787" s="123"/>
      <c r="FS787" s="123"/>
      <c r="FT787" s="123"/>
      <c r="FU787" s="123"/>
      <c r="FV787" s="123"/>
      <c r="FW787" s="123"/>
      <c r="FX787" s="123"/>
      <c r="FY787" s="123"/>
      <c r="FZ787" s="123"/>
      <c r="GA787" s="123"/>
      <c r="GB787" s="123"/>
      <c r="GC787" s="123"/>
      <c r="GD787" s="123"/>
      <c r="GE787" s="123"/>
      <c r="GF787" s="123"/>
      <c r="GG787" s="123"/>
      <c r="GH787" s="123"/>
      <c r="GI787" s="123"/>
      <c r="GJ787" s="123"/>
      <c r="GK787" s="123"/>
      <c r="GL787" s="123"/>
      <c r="GM787" s="123"/>
      <c r="GN787" s="123"/>
      <c r="GO787" s="123"/>
      <c r="GP787" s="123"/>
      <c r="GQ787" s="123"/>
      <c r="GR787" s="123"/>
      <c r="GS787" s="123"/>
      <c r="GT787" s="123"/>
      <c r="GU787" s="123"/>
      <c r="GV787" s="123"/>
      <c r="GW787" s="123"/>
      <c r="GX787" s="123"/>
      <c r="GY787" s="123"/>
      <c r="GZ787" s="123"/>
      <c r="HA787" s="123"/>
      <c r="HB787" s="123"/>
      <c r="HC787" s="123"/>
      <c r="HD787" s="123"/>
      <c r="HE787" s="123"/>
      <c r="HF787" s="123"/>
      <c r="HG787" s="123"/>
      <c r="HH787" s="123"/>
      <c r="HI787" s="123"/>
      <c r="HJ787" s="123"/>
      <c r="HK787" s="123"/>
      <c r="HL787" s="123"/>
      <c r="HM787" s="123"/>
      <c r="HN787" s="123"/>
      <c r="HO787" s="123"/>
      <c r="HP787" s="123"/>
      <c r="HQ787" s="123"/>
      <c r="HR787" s="123"/>
      <c r="HS787" s="123"/>
      <c r="HT787" s="123"/>
      <c r="HU787" s="123"/>
      <c r="HV787" s="123"/>
      <c r="HW787" s="123"/>
      <c r="HX787" s="123"/>
      <c r="HY787" s="123"/>
      <c r="HZ787" s="123"/>
      <c r="IA787" s="123"/>
      <c r="IB787" s="123"/>
      <c r="IC787" s="123"/>
      <c r="ID787" s="123"/>
      <c r="IE787" s="123"/>
      <c r="IF787" s="123"/>
      <c r="IG787" s="123"/>
      <c r="IH787" s="123"/>
      <c r="II787" s="123"/>
      <c r="IJ787" s="123"/>
      <c r="IK787" s="123"/>
      <c r="IL787" s="123"/>
      <c r="IM787" s="123"/>
      <c r="IN787" s="123"/>
      <c r="IO787" s="123"/>
      <c r="IP787" s="123"/>
      <c r="IQ787" s="123"/>
      <c r="IR787" s="123"/>
      <c r="IS787" s="123"/>
      <c r="IT787" s="123"/>
      <c r="IU787" s="123"/>
    </row>
    <row r="788" spans="1:255" s="124" customFormat="1" ht="27.5" customHeight="1">
      <c r="A788" s="128"/>
      <c r="B788" s="801"/>
      <c r="C788" s="763"/>
      <c r="D788" s="763"/>
      <c r="E788" s="763"/>
      <c r="F788" s="123"/>
      <c r="G788" s="123"/>
      <c r="H788" s="401"/>
      <c r="I788" s="123"/>
      <c r="J788" s="123"/>
      <c r="K788" s="123"/>
      <c r="L788" s="123"/>
      <c r="M788" s="123"/>
      <c r="N788" s="123"/>
      <c r="O788" s="123"/>
      <c r="P788" s="123"/>
      <c r="Q788" s="123"/>
      <c r="R788" s="123"/>
      <c r="S788" s="123"/>
      <c r="T788" s="123"/>
      <c r="U788" s="123"/>
      <c r="V788" s="123"/>
      <c r="W788" s="123"/>
      <c r="X788" s="123"/>
      <c r="Y788" s="123"/>
      <c r="Z788" s="123"/>
      <c r="AA788" s="123"/>
      <c r="AB788" s="123"/>
      <c r="AC788" s="123"/>
      <c r="AD788" s="123"/>
      <c r="AE788" s="123"/>
      <c r="AF788" s="123"/>
      <c r="AG788" s="123"/>
      <c r="AH788" s="123"/>
      <c r="AI788" s="123"/>
      <c r="AJ788" s="123"/>
      <c r="AK788" s="123"/>
      <c r="AL788" s="123"/>
      <c r="AM788" s="123"/>
      <c r="AN788" s="123"/>
      <c r="AO788" s="123"/>
      <c r="AP788" s="123"/>
      <c r="AQ788" s="123"/>
      <c r="AR788" s="123"/>
      <c r="AS788" s="123"/>
      <c r="AT788" s="123"/>
      <c r="AU788" s="123"/>
      <c r="AV788" s="123"/>
      <c r="AW788" s="123"/>
      <c r="AX788" s="123"/>
      <c r="AY788" s="123"/>
      <c r="AZ788" s="123"/>
      <c r="BA788" s="123"/>
      <c r="BB788" s="123"/>
      <c r="BC788" s="123"/>
      <c r="BD788" s="123"/>
      <c r="BE788" s="123"/>
      <c r="BF788" s="123"/>
      <c r="BG788" s="123"/>
      <c r="BH788" s="123"/>
      <c r="BI788" s="123"/>
      <c r="BJ788" s="123"/>
      <c r="BK788" s="123"/>
      <c r="BL788" s="123"/>
      <c r="BM788" s="123"/>
      <c r="BN788" s="123"/>
      <c r="BO788" s="123"/>
      <c r="BP788" s="123"/>
      <c r="BQ788" s="123"/>
      <c r="BR788" s="123"/>
      <c r="BS788" s="123"/>
      <c r="BT788" s="123"/>
      <c r="BU788" s="123"/>
      <c r="BV788" s="123"/>
      <c r="BW788" s="123"/>
      <c r="BX788" s="123"/>
      <c r="BY788" s="123"/>
      <c r="BZ788" s="123"/>
      <c r="CA788" s="123"/>
      <c r="CB788" s="123"/>
      <c r="CC788" s="123"/>
      <c r="CD788" s="123"/>
      <c r="CE788" s="123"/>
      <c r="CF788" s="123"/>
      <c r="CG788" s="123"/>
      <c r="CH788" s="123"/>
      <c r="CI788" s="123"/>
      <c r="CJ788" s="123"/>
      <c r="CK788" s="123"/>
      <c r="CL788" s="123"/>
      <c r="CM788" s="123"/>
      <c r="CN788" s="123"/>
      <c r="CO788" s="123"/>
      <c r="CP788" s="123"/>
      <c r="CQ788" s="123"/>
      <c r="CR788" s="123"/>
      <c r="CS788" s="123"/>
      <c r="CT788" s="123"/>
      <c r="CU788" s="123"/>
      <c r="CV788" s="123"/>
      <c r="CW788" s="123"/>
      <c r="CX788" s="123"/>
      <c r="CY788" s="123"/>
      <c r="CZ788" s="123"/>
      <c r="DA788" s="123"/>
      <c r="DB788" s="123"/>
      <c r="DC788" s="123"/>
      <c r="DD788" s="123"/>
      <c r="DE788" s="123"/>
      <c r="DF788" s="123"/>
      <c r="DG788" s="123"/>
      <c r="DH788" s="123"/>
      <c r="DI788" s="123"/>
      <c r="DJ788" s="123"/>
      <c r="DK788" s="123"/>
      <c r="DL788" s="123"/>
      <c r="DM788" s="123"/>
      <c r="DN788" s="123"/>
      <c r="DO788" s="123"/>
      <c r="DP788" s="123"/>
      <c r="DQ788" s="123"/>
      <c r="DR788" s="123"/>
      <c r="DS788" s="123"/>
      <c r="DT788" s="123"/>
      <c r="DU788" s="123"/>
      <c r="DV788" s="123"/>
      <c r="DW788" s="123"/>
      <c r="DX788" s="123"/>
      <c r="DY788" s="123"/>
      <c r="DZ788" s="123"/>
      <c r="EA788" s="123"/>
      <c r="EB788" s="123"/>
      <c r="EC788" s="123"/>
      <c r="ED788" s="123"/>
      <c r="EE788" s="123"/>
      <c r="EF788" s="123"/>
      <c r="EG788" s="123"/>
      <c r="EH788" s="123"/>
      <c r="EI788" s="123"/>
      <c r="EJ788" s="123"/>
      <c r="EK788" s="123"/>
      <c r="EL788" s="123"/>
      <c r="EM788" s="123"/>
      <c r="EN788" s="123"/>
      <c r="EO788" s="123"/>
      <c r="EP788" s="123"/>
      <c r="EQ788" s="123"/>
      <c r="ER788" s="123"/>
      <c r="ES788" s="123"/>
      <c r="ET788" s="123"/>
      <c r="EU788" s="123"/>
      <c r="EV788" s="123"/>
      <c r="EW788" s="123"/>
      <c r="EX788" s="123"/>
      <c r="EY788" s="123"/>
      <c r="EZ788" s="123"/>
      <c r="FA788" s="123"/>
      <c r="FB788" s="123"/>
      <c r="FC788" s="123"/>
      <c r="FD788" s="123"/>
      <c r="FE788" s="123"/>
      <c r="FF788" s="123"/>
      <c r="FG788" s="123"/>
      <c r="FH788" s="123"/>
      <c r="FI788" s="123"/>
      <c r="FJ788" s="123"/>
      <c r="FK788" s="123"/>
      <c r="FL788" s="123"/>
      <c r="FM788" s="123"/>
      <c r="FN788" s="123"/>
      <c r="FO788" s="123"/>
      <c r="FP788" s="123"/>
      <c r="FQ788" s="123"/>
      <c r="FR788" s="123"/>
      <c r="FS788" s="123"/>
      <c r="FT788" s="123"/>
      <c r="FU788" s="123"/>
      <c r="FV788" s="123"/>
      <c r="FW788" s="123"/>
      <c r="FX788" s="123"/>
      <c r="FY788" s="123"/>
      <c r="FZ788" s="123"/>
      <c r="GA788" s="123"/>
      <c r="GB788" s="123"/>
      <c r="GC788" s="123"/>
      <c r="GD788" s="123"/>
      <c r="GE788" s="123"/>
      <c r="GF788" s="123"/>
      <c r="GG788" s="123"/>
      <c r="GH788" s="123"/>
      <c r="GI788" s="123"/>
      <c r="GJ788" s="123"/>
      <c r="GK788" s="123"/>
      <c r="GL788" s="123"/>
      <c r="GM788" s="123"/>
      <c r="GN788" s="123"/>
      <c r="GO788" s="123"/>
      <c r="GP788" s="123"/>
      <c r="GQ788" s="123"/>
      <c r="GR788" s="123"/>
      <c r="GS788" s="123"/>
      <c r="GT788" s="123"/>
      <c r="GU788" s="123"/>
      <c r="GV788" s="123"/>
      <c r="GW788" s="123"/>
      <c r="GX788" s="123"/>
      <c r="GY788" s="123"/>
      <c r="GZ788" s="123"/>
      <c r="HA788" s="123"/>
      <c r="HB788" s="123"/>
      <c r="HC788" s="123"/>
      <c r="HD788" s="123"/>
      <c r="HE788" s="123"/>
      <c r="HF788" s="123"/>
      <c r="HG788" s="123"/>
      <c r="HH788" s="123"/>
      <c r="HI788" s="123"/>
      <c r="HJ788" s="123"/>
      <c r="HK788" s="123"/>
      <c r="HL788" s="123"/>
      <c r="HM788" s="123"/>
      <c r="HN788" s="123"/>
      <c r="HO788" s="123"/>
      <c r="HP788" s="123"/>
      <c r="HQ788" s="123"/>
      <c r="HR788" s="123"/>
      <c r="HS788" s="123"/>
      <c r="HT788" s="123"/>
      <c r="HU788" s="123"/>
      <c r="HV788" s="123"/>
      <c r="HW788" s="123"/>
      <c r="HX788" s="123"/>
      <c r="HY788" s="123"/>
      <c r="HZ788" s="123"/>
      <c r="IA788" s="123"/>
      <c r="IB788" s="123"/>
      <c r="IC788" s="123"/>
      <c r="ID788" s="123"/>
      <c r="IE788" s="123"/>
      <c r="IF788" s="123"/>
      <c r="IG788" s="123"/>
      <c r="IH788" s="123"/>
      <c r="II788" s="123"/>
      <c r="IJ788" s="123"/>
      <c r="IK788" s="123"/>
      <c r="IL788" s="123"/>
      <c r="IM788" s="123"/>
      <c r="IN788" s="123"/>
      <c r="IO788" s="123"/>
      <c r="IP788" s="123"/>
      <c r="IQ788" s="123"/>
      <c r="IR788" s="123"/>
      <c r="IS788" s="123"/>
      <c r="IT788" s="123"/>
      <c r="IU788" s="123"/>
    </row>
    <row r="789" spans="1:255" ht="8.5" customHeight="1">
      <c r="A789" s="91"/>
      <c r="B789" s="103"/>
      <c r="C789" s="104"/>
      <c r="D789" s="91"/>
      <c r="E789" s="230"/>
    </row>
    <row r="790" spans="1:255" ht="31.5" customHeight="1">
      <c r="A790" s="872" t="s">
        <v>770</v>
      </c>
      <c r="B790" s="853"/>
      <c r="C790" s="853"/>
      <c r="D790" s="853"/>
      <c r="E790" s="853"/>
    </row>
    <row r="791" spans="1:255" ht="18.5" customHeight="1">
      <c r="A791" s="91"/>
      <c r="B791" s="91"/>
      <c r="C791" s="97"/>
      <c r="D791" s="91"/>
      <c r="E791" s="229"/>
    </row>
  </sheetData>
  <dataConsolidate/>
  <mergeCells count="429">
    <mergeCell ref="B98:B99"/>
    <mergeCell ref="B755:C755"/>
    <mergeCell ref="H749:H751"/>
    <mergeCell ref="H643:H645"/>
    <mergeCell ref="A790:E790"/>
    <mergeCell ref="A768:E768"/>
    <mergeCell ref="B158:C158"/>
    <mergeCell ref="B159:C159"/>
    <mergeCell ref="B160:C160"/>
    <mergeCell ref="B161:C161"/>
    <mergeCell ref="B162:C162"/>
    <mergeCell ref="A608:E608"/>
    <mergeCell ref="C466:E466"/>
    <mergeCell ref="B311:C311"/>
    <mergeCell ref="B788:E788"/>
    <mergeCell ref="A416:E416"/>
    <mergeCell ref="B286:C286"/>
    <mergeCell ref="B555:B559"/>
    <mergeCell ref="B765:C765"/>
    <mergeCell ref="B764:C764"/>
    <mergeCell ref="B273:E273"/>
    <mergeCell ref="B279:B280"/>
    <mergeCell ref="A247:E247"/>
    <mergeCell ref="B333:C333"/>
    <mergeCell ref="C767:E767"/>
    <mergeCell ref="B292:B293"/>
    <mergeCell ref="H155:J156"/>
    <mergeCell ref="B64:C64"/>
    <mergeCell ref="A68:E68"/>
    <mergeCell ref="B111:C111"/>
    <mergeCell ref="B69:C69"/>
    <mergeCell ref="A95:E95"/>
    <mergeCell ref="B77:E77"/>
    <mergeCell ref="B287:E287"/>
    <mergeCell ref="B210:C210"/>
    <mergeCell ref="B225:E225"/>
    <mergeCell ref="B196:C196"/>
    <mergeCell ref="B235:C235"/>
    <mergeCell ref="H466:K467"/>
    <mergeCell ref="A265:E265"/>
    <mergeCell ref="A275:E275"/>
    <mergeCell ref="B209:C209"/>
    <mergeCell ref="B197:C197"/>
    <mergeCell ref="B198:C198"/>
    <mergeCell ref="B204:C204"/>
    <mergeCell ref="B300:C300"/>
    <mergeCell ref="B241:C241"/>
    <mergeCell ref="A303:E303"/>
    <mergeCell ref="B205:C205"/>
    <mergeCell ref="B207:C207"/>
    <mergeCell ref="H14:J15"/>
    <mergeCell ref="B62:C62"/>
    <mergeCell ref="B76:C76"/>
    <mergeCell ref="B129:C129"/>
    <mergeCell ref="B130:E130"/>
    <mergeCell ref="A132:E132"/>
    <mergeCell ref="B127:C127"/>
    <mergeCell ref="B122:C122"/>
    <mergeCell ref="B78:C78"/>
    <mergeCell ref="B123:C123"/>
    <mergeCell ref="B118:E118"/>
    <mergeCell ref="B47:C47"/>
    <mergeCell ref="B79:C79"/>
    <mergeCell ref="B126:C126"/>
    <mergeCell ref="B124:C124"/>
    <mergeCell ref="B116:C116"/>
    <mergeCell ref="B14:B41"/>
    <mergeCell ref="A43:E43"/>
    <mergeCell ref="B70:C70"/>
    <mergeCell ref="C52:E52"/>
    <mergeCell ref="A60:E60"/>
    <mergeCell ref="B61:C61"/>
    <mergeCell ref="A291:E291"/>
    <mergeCell ref="B298:E298"/>
    <mergeCell ref="B321:E321"/>
    <mergeCell ref="A323:E323"/>
    <mergeCell ref="B319:C319"/>
    <mergeCell ref="B239:C239"/>
    <mergeCell ref="B221:C221"/>
    <mergeCell ref="A224:E224"/>
    <mergeCell ref="B283:C283"/>
    <mergeCell ref="C264:E264"/>
    <mergeCell ref="B272:C272"/>
    <mergeCell ref="B267:C267"/>
    <mergeCell ref="A282:C282"/>
    <mergeCell ref="B297:C297"/>
    <mergeCell ref="A304:E304"/>
    <mergeCell ref="B296:C296"/>
    <mergeCell ref="B295:C295"/>
    <mergeCell ref="B252:B259"/>
    <mergeCell ref="A250:E250"/>
    <mergeCell ref="C281:E281"/>
    <mergeCell ref="A8:E8"/>
    <mergeCell ref="A10:E10"/>
    <mergeCell ref="A11:E11"/>
    <mergeCell ref="C59:E59"/>
    <mergeCell ref="C58:E58"/>
    <mergeCell ref="C57:E57"/>
    <mergeCell ref="B107:E107"/>
    <mergeCell ref="B135:E135"/>
    <mergeCell ref="B157:C157"/>
    <mergeCell ref="B48:B51"/>
    <mergeCell ref="B53:B56"/>
    <mergeCell ref="B90:B92"/>
    <mergeCell ref="B87:B88"/>
    <mergeCell ref="B84:B85"/>
    <mergeCell ref="B72:C72"/>
    <mergeCell ref="B66:E66"/>
    <mergeCell ref="B73:C73"/>
    <mergeCell ref="B65:C65"/>
    <mergeCell ref="B71:C71"/>
    <mergeCell ref="B82:C82"/>
    <mergeCell ref="A101:E101"/>
    <mergeCell ref="C112:E112"/>
    <mergeCell ref="A114:E114"/>
    <mergeCell ref="B63:C63"/>
    <mergeCell ref="B12:C12"/>
    <mergeCell ref="B46:C46"/>
    <mergeCell ref="B117:C117"/>
    <mergeCell ref="B170:C170"/>
    <mergeCell ref="A276:E276"/>
    <mergeCell ref="B274:C274"/>
    <mergeCell ref="B212:C212"/>
    <mergeCell ref="B213:E213"/>
    <mergeCell ref="A215:E215"/>
    <mergeCell ref="B216:E216"/>
    <mergeCell ref="B177:E177"/>
    <mergeCell ref="B242:C242"/>
    <mergeCell ref="B180:E180"/>
    <mergeCell ref="B203:C203"/>
    <mergeCell ref="B236:C236"/>
    <mergeCell ref="B237:C237"/>
    <mergeCell ref="B218:C218"/>
    <mergeCell ref="B219:C219"/>
    <mergeCell ref="B220:C220"/>
    <mergeCell ref="A245:E245"/>
    <mergeCell ref="C259:E259"/>
    <mergeCell ref="B234:C234"/>
    <mergeCell ref="B195:C195"/>
    <mergeCell ref="B167:C167"/>
    <mergeCell ref="A81:E81"/>
    <mergeCell ref="B408:C408"/>
    <mergeCell ref="C41:E41"/>
    <mergeCell ref="B208:C208"/>
    <mergeCell ref="B206:C206"/>
    <mergeCell ref="B217:C217"/>
    <mergeCell ref="B189:C189"/>
    <mergeCell ref="A261:E261"/>
    <mergeCell ref="B262:C262"/>
    <mergeCell ref="A249:E249"/>
    <mergeCell ref="B240:C240"/>
    <mergeCell ref="B128:C128"/>
    <mergeCell ref="B185:C185"/>
    <mergeCell ref="A188:E188"/>
    <mergeCell ref="A191:E191"/>
    <mergeCell ref="B200:E200"/>
    <mergeCell ref="A202:E202"/>
    <mergeCell ref="B268:C268"/>
    <mergeCell ref="B299:C299"/>
    <mergeCell ref="B342:C342"/>
    <mergeCell ref="B346:E346"/>
    <mergeCell ref="B310:C310"/>
    <mergeCell ref="B199:C199"/>
    <mergeCell ref="B232:C232"/>
    <mergeCell ref="B520:E520"/>
    <mergeCell ref="C474:E474"/>
    <mergeCell ref="B398:C398"/>
    <mergeCell ref="B270:C270"/>
    <mergeCell ref="A2:E2"/>
    <mergeCell ref="B549:B553"/>
    <mergeCell ref="B433:B434"/>
    <mergeCell ref="B436:B437"/>
    <mergeCell ref="B439:B440"/>
    <mergeCell ref="A4:E4"/>
    <mergeCell ref="A9:E9"/>
    <mergeCell ref="B165:C165"/>
    <mergeCell ref="B166:C166"/>
    <mergeCell ref="B172:B175"/>
    <mergeCell ref="C175:E175"/>
    <mergeCell ref="B105:C105"/>
    <mergeCell ref="A109:E109"/>
    <mergeCell ref="B194:C194"/>
    <mergeCell ref="A67:E67"/>
    <mergeCell ref="B263:C263"/>
    <mergeCell ref="C119:E119"/>
    <mergeCell ref="A121:E121"/>
    <mergeCell ref="B104:C104"/>
    <mergeCell ref="B75:C75"/>
    <mergeCell ref="B414:C414"/>
    <mergeCell ref="B396:C396"/>
    <mergeCell ref="B430:B431"/>
    <mergeCell ref="A479:E479"/>
    <mergeCell ref="B534:C534"/>
    <mergeCell ref="B316:C316"/>
    <mergeCell ref="B269:C269"/>
    <mergeCell ref="B74:C74"/>
    <mergeCell ref="B103:C103"/>
    <mergeCell ref="B115:C115"/>
    <mergeCell ref="B110:C110"/>
    <mergeCell ref="B313:C313"/>
    <mergeCell ref="B312:C312"/>
    <mergeCell ref="B271:C271"/>
    <mergeCell ref="B238:C238"/>
    <mergeCell ref="B251:C251"/>
    <mergeCell ref="B266:C266"/>
    <mergeCell ref="B164:C164"/>
    <mergeCell ref="B277:E277"/>
    <mergeCell ref="B102:C102"/>
    <mergeCell ref="C171:E171"/>
    <mergeCell ref="B348:C348"/>
    <mergeCell ref="B285:C285"/>
    <mergeCell ref="B388:E388"/>
    <mergeCell ref="B125:C125"/>
    <mergeCell ref="B106:C106"/>
    <mergeCell ref="B395:C395"/>
    <mergeCell ref="B351:C351"/>
    <mergeCell ref="B350:C350"/>
    <mergeCell ref="B349:C349"/>
    <mergeCell ref="B278:C278"/>
    <mergeCell ref="B322:C322"/>
    <mergeCell ref="B332:C332"/>
    <mergeCell ref="B331:C331"/>
    <mergeCell ref="B338:E338"/>
    <mergeCell ref="B334:E334"/>
    <mergeCell ref="B335:C335"/>
    <mergeCell ref="A345:E345"/>
    <mergeCell ref="B329:C329"/>
    <mergeCell ref="B318:C318"/>
    <mergeCell ref="B284:C284"/>
    <mergeCell ref="B382:B384"/>
    <mergeCell ref="B211:C211"/>
    <mergeCell ref="B226:B231"/>
    <mergeCell ref="B327:C327"/>
    <mergeCell ref="B326:C326"/>
    <mergeCell ref="B314:C314"/>
    <mergeCell ref="B315:C315"/>
    <mergeCell ref="B528:C528"/>
    <mergeCell ref="B533:C533"/>
    <mergeCell ref="B542:B546"/>
    <mergeCell ref="B541:C541"/>
    <mergeCell ref="B366:C366"/>
    <mergeCell ref="B387:C387"/>
    <mergeCell ref="B386:C386"/>
    <mergeCell ref="B367:E367"/>
    <mergeCell ref="A757:E757"/>
    <mergeCell ref="C756:E756"/>
    <mergeCell ref="A567:E567"/>
    <mergeCell ref="B526:C526"/>
    <mergeCell ref="C596:E596"/>
    <mergeCell ref="B496:E496"/>
    <mergeCell ref="C599:E599"/>
    <mergeCell ref="B389:C389"/>
    <mergeCell ref="A391:E391"/>
    <mergeCell ref="C415:E415"/>
    <mergeCell ref="B454:B455"/>
    <mergeCell ref="B457:B458"/>
    <mergeCell ref="B460:B461"/>
    <mergeCell ref="A403:E403"/>
    <mergeCell ref="B423:E423"/>
    <mergeCell ref="A422:E422"/>
    <mergeCell ref="C726:E726"/>
    <mergeCell ref="B532:C532"/>
    <mergeCell ref="B610:B616"/>
    <mergeCell ref="B609:E609"/>
    <mergeCell ref="A606:E606"/>
    <mergeCell ref="C590:E590"/>
    <mergeCell ref="B564:C564"/>
    <mergeCell ref="A563:E563"/>
    <mergeCell ref="A548:E548"/>
    <mergeCell ref="A538:E538"/>
    <mergeCell ref="B774:C774"/>
    <mergeCell ref="B770:C770"/>
    <mergeCell ref="B565:C565"/>
    <mergeCell ref="B638:B644"/>
    <mergeCell ref="B718:B724"/>
    <mergeCell ref="B694:B700"/>
    <mergeCell ref="B686:B692"/>
    <mergeCell ref="B654:B660"/>
    <mergeCell ref="B646:B652"/>
    <mergeCell ref="B568:E568"/>
    <mergeCell ref="B766:C766"/>
    <mergeCell ref="A760:E760"/>
    <mergeCell ref="A763:E763"/>
    <mergeCell ref="C602:E602"/>
    <mergeCell ref="B758:C758"/>
    <mergeCell ref="B670:B676"/>
    <mergeCell ref="B754:C754"/>
    <mergeCell ref="B752:E752"/>
    <mergeCell ref="A753:E753"/>
    <mergeCell ref="A751:E751"/>
    <mergeCell ref="B710:B716"/>
    <mergeCell ref="B678:B684"/>
    <mergeCell ref="B702:B708"/>
    <mergeCell ref="B735:B741"/>
    <mergeCell ref="C759:E759"/>
    <mergeCell ref="B540:C540"/>
    <mergeCell ref="B320:C320"/>
    <mergeCell ref="B785:C785"/>
    <mergeCell ref="A762:E762"/>
    <mergeCell ref="A779:E779"/>
    <mergeCell ref="B778:E778"/>
    <mergeCell ref="B777:E777"/>
    <mergeCell ref="A781:E781"/>
    <mergeCell ref="B411:B413"/>
    <mergeCell ref="A410:E410"/>
    <mergeCell ref="B405:B407"/>
    <mergeCell ref="B530:C530"/>
    <mergeCell ref="B531:C531"/>
    <mergeCell ref="B631:B637"/>
    <mergeCell ref="A519:E519"/>
    <mergeCell ref="C593:E593"/>
    <mergeCell ref="B743:B749"/>
    <mergeCell ref="B771:C771"/>
    <mergeCell ref="B529:C529"/>
    <mergeCell ref="A562:E562"/>
    <mergeCell ref="B328:C328"/>
    <mergeCell ref="B776:C776"/>
    <mergeCell ref="B775:C775"/>
    <mergeCell ref="A45:E45"/>
    <mergeCell ref="A83:E83"/>
    <mergeCell ref="B787:C787"/>
    <mergeCell ref="B786:C786"/>
    <mergeCell ref="B784:C784"/>
    <mergeCell ref="B783:C783"/>
    <mergeCell ref="B782:C782"/>
    <mergeCell ref="B773:C773"/>
    <mergeCell ref="B772:C772"/>
    <mergeCell ref="B769:C769"/>
    <mergeCell ref="B521:C521"/>
    <mergeCell ref="B662:B668"/>
    <mergeCell ref="B617:B623"/>
    <mergeCell ref="B624:B630"/>
    <mergeCell ref="C587:E587"/>
    <mergeCell ref="B535:C535"/>
    <mergeCell ref="B539:C539"/>
    <mergeCell ref="B527:C527"/>
    <mergeCell ref="B522:C522"/>
    <mergeCell ref="B523:C523"/>
    <mergeCell ref="B524:C524"/>
    <mergeCell ref="B525:C525"/>
    <mergeCell ref="B424:B425"/>
    <mergeCell ref="B427:B428"/>
    <mergeCell ref="B486:B487"/>
    <mergeCell ref="B301:E301"/>
    <mergeCell ref="A289:E289"/>
    <mergeCell ref="B358:E358"/>
    <mergeCell ref="A1:E1"/>
    <mergeCell ref="B306:C306"/>
    <mergeCell ref="A308:E308"/>
    <mergeCell ref="B233:C233"/>
    <mergeCell ref="A179:E179"/>
    <mergeCell ref="A134:E134"/>
    <mergeCell ref="B137:E137"/>
    <mergeCell ref="B138:B140"/>
    <mergeCell ref="B141:B143"/>
    <mergeCell ref="B144:B146"/>
    <mergeCell ref="B148:B150"/>
    <mergeCell ref="A152:E152"/>
    <mergeCell ref="A154:E154"/>
    <mergeCell ref="B155:E155"/>
    <mergeCell ref="B136:E136"/>
    <mergeCell ref="B163:C163"/>
    <mergeCell ref="B193:C193"/>
    <mergeCell ref="B192:C192"/>
    <mergeCell ref="B482:E482"/>
    <mergeCell ref="B378:C378"/>
    <mergeCell ref="C492:E492"/>
    <mergeCell ref="B483:B484"/>
    <mergeCell ref="B489:B490"/>
    <mergeCell ref="B508:B516"/>
    <mergeCell ref="A481:E481"/>
    <mergeCell ref="A401:E401"/>
    <mergeCell ref="B373:C373"/>
    <mergeCell ref="B442:B443"/>
    <mergeCell ref="B445:B446"/>
    <mergeCell ref="B448:B449"/>
    <mergeCell ref="B451:B452"/>
    <mergeCell ref="B394:C394"/>
    <mergeCell ref="A495:E495"/>
    <mergeCell ref="B463:B464"/>
    <mergeCell ref="B392:C392"/>
    <mergeCell ref="B399:E399"/>
    <mergeCell ref="A493:E493"/>
    <mergeCell ref="B497:B505"/>
    <mergeCell ref="B420:C420"/>
    <mergeCell ref="B397:C397"/>
    <mergeCell ref="B417:B419"/>
    <mergeCell ref="B393:C393"/>
    <mergeCell ref="C470:E470"/>
    <mergeCell ref="B377:E377"/>
    <mergeCell ref="I485:Q485"/>
    <mergeCell ref="I488:Q488"/>
    <mergeCell ref="I491:Q491"/>
    <mergeCell ref="B359:C359"/>
    <mergeCell ref="A361:E361"/>
    <mergeCell ref="B357:C357"/>
    <mergeCell ref="B309:C309"/>
    <mergeCell ref="A337:E337"/>
    <mergeCell ref="C421:E421"/>
    <mergeCell ref="A404:E404"/>
    <mergeCell ref="B368:C368"/>
    <mergeCell ref="B347:C347"/>
    <mergeCell ref="B374:C374"/>
    <mergeCell ref="B356:C356"/>
    <mergeCell ref="B363:C363"/>
    <mergeCell ref="A362:E362"/>
    <mergeCell ref="B364:C364"/>
    <mergeCell ref="B385:C385"/>
    <mergeCell ref="A370:E370"/>
    <mergeCell ref="B355:C355"/>
    <mergeCell ref="B325:C325"/>
    <mergeCell ref="B372:C372"/>
    <mergeCell ref="B371:C371"/>
    <mergeCell ref="A381:E381"/>
    <mergeCell ref="A380:E380"/>
    <mergeCell ref="B376:C376"/>
    <mergeCell ref="B375:C375"/>
    <mergeCell ref="B352:C352"/>
    <mergeCell ref="B365:C365"/>
    <mergeCell ref="B354:C354"/>
    <mergeCell ref="B305:C305"/>
    <mergeCell ref="C307:E307"/>
    <mergeCell ref="B324:C324"/>
    <mergeCell ref="B353:C353"/>
    <mergeCell ref="B339:C339"/>
    <mergeCell ref="B340:C340"/>
    <mergeCell ref="B317:C317"/>
    <mergeCell ref="B330:C330"/>
    <mergeCell ref="B341:C341"/>
  </mergeCells>
  <phoneticPr fontId="6"/>
  <conditionalFormatting sqref="A43:F79">
    <cfRule type="expression" dxfId="245" priority="288">
      <formula>OR($E$6&lt;=2024,AND($E$6=2025,$E$7&lt;=6))</formula>
    </cfRule>
  </conditionalFormatting>
  <conditionalFormatting sqref="B52">
    <cfRule type="cellIs" dxfId="244" priority="281" operator="equal">
      <formula>"１つだけ選んでください"</formula>
    </cfRule>
  </conditionalFormatting>
  <conditionalFormatting sqref="B57">
    <cfRule type="cellIs" dxfId="243" priority="280" operator="equal">
      <formula>"１つだけ選んでください"</formula>
    </cfRule>
  </conditionalFormatting>
  <conditionalFormatting sqref="B86">
    <cfRule type="cellIs" dxfId="242" priority="304" operator="equal">
      <formula>"１つだけ選んでください"</formula>
    </cfRule>
  </conditionalFormatting>
  <conditionalFormatting sqref="B89">
    <cfRule type="cellIs" dxfId="241" priority="303" operator="equal">
      <formula>"１つだけ選んでください"</formula>
    </cfRule>
  </conditionalFormatting>
  <conditionalFormatting sqref="B93">
    <cfRule type="cellIs" dxfId="240" priority="302" operator="equal">
      <formula>"１つだけ選んでください"</formula>
    </cfRule>
  </conditionalFormatting>
  <conditionalFormatting sqref="B97">
    <cfRule type="cellIs" dxfId="239" priority="301" operator="equal">
      <formula>"１つだけ選んでください"</formula>
    </cfRule>
  </conditionalFormatting>
  <conditionalFormatting sqref="B168:B169">
    <cfRule type="cellIs" dxfId="238" priority="313" operator="equal">
      <formula>"問１２の合計と異なります"</formula>
    </cfRule>
  </conditionalFormatting>
  <conditionalFormatting sqref="B176">
    <cfRule type="cellIs" dxfId="237" priority="312" operator="equal">
      <formula>"「～５９歳」の人数と異なります"</formula>
    </cfRule>
  </conditionalFormatting>
  <conditionalFormatting sqref="B186">
    <cfRule type="cellIs" dxfId="236" priority="309" operator="equal">
      <formula>"問１３の合計と異なります"</formula>
    </cfRule>
  </conditionalFormatting>
  <conditionalFormatting sqref="B222">
    <cfRule type="cellIs" dxfId="235" priority="307" operator="equal">
      <formula>"問１３の合計と異なります"</formula>
    </cfRule>
  </conditionalFormatting>
  <conditionalFormatting sqref="B243">
    <cfRule type="cellIs" dxfId="234" priority="305" operator="equal">
      <formula>"問１３の合計と異なります"</formula>
    </cfRule>
  </conditionalFormatting>
  <conditionalFormatting sqref="B294">
    <cfRule type="cellIs" dxfId="233" priority="394" operator="equal">
      <formula>"１つだけ選んでください"</formula>
    </cfRule>
  </conditionalFormatting>
  <conditionalFormatting sqref="B343">
    <cfRule type="cellIs" dxfId="232" priority="467" operator="equal">
      <formula>"問１３の合計と異なります"</formula>
    </cfRule>
  </conditionalFormatting>
  <conditionalFormatting sqref="B426">
    <cfRule type="cellIs" dxfId="231" priority="374" operator="equal">
      <formula>"１つだけ選んでください"</formula>
    </cfRule>
  </conditionalFormatting>
  <conditionalFormatting sqref="B429">
    <cfRule type="cellIs" dxfId="230" priority="373" operator="equal">
      <formula>"１つだけ選んでください"</formula>
    </cfRule>
  </conditionalFormatting>
  <conditionalFormatting sqref="B432">
    <cfRule type="cellIs" dxfId="229" priority="372" operator="equal">
      <formula>"１つだけ選んでください"</formula>
    </cfRule>
  </conditionalFormatting>
  <conditionalFormatting sqref="B435">
    <cfRule type="cellIs" dxfId="228" priority="371" operator="equal">
      <formula>"１つだけ選んでください"</formula>
    </cfRule>
  </conditionalFormatting>
  <conditionalFormatting sqref="B438">
    <cfRule type="cellIs" dxfId="227" priority="370" operator="equal">
      <formula>"１つだけ選んでください"</formula>
    </cfRule>
  </conditionalFormatting>
  <conditionalFormatting sqref="B441">
    <cfRule type="cellIs" dxfId="226" priority="369" operator="equal">
      <formula>"１つだけ選んでください"</formula>
    </cfRule>
  </conditionalFormatting>
  <conditionalFormatting sqref="B444">
    <cfRule type="cellIs" dxfId="225" priority="368" operator="equal">
      <formula>"１つだけ選んでください"</formula>
    </cfRule>
  </conditionalFormatting>
  <conditionalFormatting sqref="B447">
    <cfRule type="cellIs" dxfId="224" priority="367" operator="equal">
      <formula>"１つだけ選んでください"</formula>
    </cfRule>
  </conditionalFormatting>
  <conditionalFormatting sqref="B450">
    <cfRule type="cellIs" dxfId="223" priority="366" operator="equal">
      <formula>"１つだけ選んでください"</formula>
    </cfRule>
  </conditionalFormatting>
  <conditionalFormatting sqref="B453">
    <cfRule type="cellIs" dxfId="222" priority="365" operator="equal">
      <formula>"１つだけ選んでください"</formula>
    </cfRule>
  </conditionalFormatting>
  <conditionalFormatting sqref="B456">
    <cfRule type="cellIs" dxfId="221" priority="364" operator="equal">
      <formula>"１つだけ選んでください"</formula>
    </cfRule>
  </conditionalFormatting>
  <conditionalFormatting sqref="B459">
    <cfRule type="cellIs" dxfId="220" priority="363" operator="equal">
      <formula>"１つだけ選んでください"</formula>
    </cfRule>
  </conditionalFormatting>
  <conditionalFormatting sqref="B462">
    <cfRule type="cellIs" dxfId="219" priority="362" operator="equal">
      <formula>"１つだけ選んでください"</formula>
    </cfRule>
  </conditionalFormatting>
  <conditionalFormatting sqref="B465">
    <cfRule type="cellIs" dxfId="218" priority="361" operator="equal">
      <formula>"１つだけ選んでください"</formula>
    </cfRule>
  </conditionalFormatting>
  <conditionalFormatting sqref="B469">
    <cfRule type="cellIs" dxfId="217" priority="360" operator="equal">
      <formula>"１つだけ選んでください"</formula>
    </cfRule>
  </conditionalFormatting>
  <conditionalFormatting sqref="B473">
    <cfRule type="cellIs" dxfId="216" priority="359" operator="equal">
      <formula>"１つだけ選んでください"</formula>
    </cfRule>
  </conditionalFormatting>
  <conditionalFormatting sqref="B477">
    <cfRule type="cellIs" dxfId="215" priority="358" operator="equal">
      <formula>"１つだけ選んでください"</formula>
    </cfRule>
  </conditionalFormatting>
  <conditionalFormatting sqref="B485">
    <cfRule type="cellIs" dxfId="214" priority="84" operator="equal">
      <formula>"利用割合が未記入です"</formula>
    </cfRule>
  </conditionalFormatting>
  <conditionalFormatting sqref="B488">
    <cfRule type="cellIs" dxfId="213" priority="83" operator="equal">
      <formula>"利用割合が未記入です"</formula>
    </cfRule>
  </conditionalFormatting>
  <conditionalFormatting sqref="B491">
    <cfRule type="cellIs" dxfId="212" priority="82" operator="equal">
      <formula>"利用割合が未記入です"</formula>
    </cfRule>
  </conditionalFormatting>
  <conditionalFormatting sqref="B506">
    <cfRule type="cellIs" dxfId="211" priority="464" operator="equal">
      <formula>"問１３の合計と異なります"</formula>
    </cfRule>
  </conditionalFormatting>
  <conditionalFormatting sqref="B517">
    <cfRule type="cellIs" dxfId="210" priority="459" operator="equal">
      <formula>"問１３の合計と異なります"</formula>
    </cfRule>
  </conditionalFormatting>
  <conditionalFormatting sqref="B554">
    <cfRule type="cellIs" dxfId="209" priority="384" operator="equal">
      <formula>"１つだけ選んでください"</formula>
    </cfRule>
  </conditionalFormatting>
  <conditionalFormatting sqref="B560">
    <cfRule type="cellIs" dxfId="208" priority="379" operator="equal">
      <formula>"１つだけ選んでください"</formula>
    </cfRule>
  </conditionalFormatting>
  <conditionalFormatting sqref="B754 D754:E754">
    <cfRule type="expression" dxfId="192" priority="205">
      <formula>$E$755="◯"</formula>
    </cfRule>
  </conditionalFormatting>
  <conditionalFormatting sqref="B755 D755:E755">
    <cfRule type="expression" dxfId="191" priority="207">
      <formula>$E$754="◯"</formula>
    </cfRule>
  </conditionalFormatting>
  <conditionalFormatting sqref="B14:E41">
    <cfRule type="expression" dxfId="190" priority="284">
      <formula>$E$12="無し"</formula>
    </cfRule>
  </conditionalFormatting>
  <conditionalFormatting sqref="B251:E251">
    <cfRule type="expression" dxfId="189" priority="243">
      <formula>$E$256="◯"</formula>
    </cfRule>
    <cfRule type="expression" dxfId="188" priority="242">
      <formula>$E$257="◯"</formula>
    </cfRule>
    <cfRule type="expression" dxfId="187" priority="247">
      <formula>$E$252="◯"</formula>
    </cfRule>
    <cfRule type="expression" dxfId="186" priority="246">
      <formula>$E$253="◯"</formula>
    </cfRule>
    <cfRule type="expression" dxfId="185" priority="245">
      <formula>$E$254="◯"</formula>
    </cfRule>
    <cfRule type="expression" dxfId="184" priority="244">
      <formula>$E$255="◯"</formula>
    </cfRule>
  </conditionalFormatting>
  <conditionalFormatting sqref="B252:E259">
    <cfRule type="expression" dxfId="183" priority="241">
      <formula>$E$251="◯"</formula>
    </cfRule>
  </conditionalFormatting>
  <conditionalFormatting sqref="B283:E283 B285:E285">
    <cfRule type="expression" dxfId="182" priority="270">
      <formula>$E$284="◯"</formula>
    </cfRule>
  </conditionalFormatting>
  <conditionalFormatting sqref="B283:E284">
    <cfRule type="expression" dxfId="181" priority="269">
      <formula>$E$285="◯"</formula>
    </cfRule>
  </conditionalFormatting>
  <conditionalFormatting sqref="B284:E285">
    <cfRule type="expression" dxfId="180" priority="271">
      <formula>$E$283="◯"</formula>
    </cfRule>
  </conditionalFormatting>
  <conditionalFormatting sqref="B405:E407">
    <cfRule type="expression" dxfId="179" priority="257">
      <formula>$E$408="◯"</formula>
    </cfRule>
  </conditionalFormatting>
  <conditionalFormatting sqref="B408:E408">
    <cfRule type="expression" dxfId="178" priority="260">
      <formula>$E$405="◯"</formula>
    </cfRule>
    <cfRule type="expression" dxfId="177" priority="259">
      <formula>$E$406="◯"</formula>
    </cfRule>
    <cfRule type="expression" dxfId="176" priority="258">
      <formula>$E$407="◯"</formula>
    </cfRule>
  </conditionalFormatting>
  <conditionalFormatting sqref="B411:E413">
    <cfRule type="expression" dxfId="175" priority="256">
      <formula>$E$414="◯"</formula>
    </cfRule>
  </conditionalFormatting>
  <conditionalFormatting sqref="B414:E414">
    <cfRule type="expression" dxfId="174" priority="253">
      <formula>$E$413="◯"</formula>
    </cfRule>
    <cfRule type="expression" dxfId="173" priority="255">
      <formula>$E$411="◯"</formula>
    </cfRule>
    <cfRule type="expression" dxfId="172" priority="254">
      <formula>$E$412="◯"</formula>
    </cfRule>
  </conditionalFormatting>
  <conditionalFormatting sqref="B417:E419">
    <cfRule type="expression" dxfId="171" priority="249">
      <formula>$E$420="◯"</formula>
    </cfRule>
  </conditionalFormatting>
  <conditionalFormatting sqref="B420:E420">
    <cfRule type="expression" dxfId="170" priority="250">
      <formula>$E$419="◯"</formula>
    </cfRule>
    <cfRule type="expression" dxfId="169" priority="251">
      <formula>$E$418="◯"</formula>
    </cfRule>
    <cfRule type="expression" dxfId="168" priority="252">
      <formula>$E$417="◯"</formula>
    </cfRule>
  </conditionalFormatting>
  <conditionalFormatting sqref="B424:E426">
    <cfRule type="expression" dxfId="167" priority="198">
      <formula>$H$424="併設していない"</formula>
    </cfRule>
  </conditionalFormatting>
  <conditionalFormatting sqref="B427:E429">
    <cfRule type="expression" dxfId="166" priority="196">
      <formula>$H$427="併設していない"</formula>
    </cfRule>
  </conditionalFormatting>
  <conditionalFormatting sqref="B430:E432">
    <cfRule type="expression" dxfId="165" priority="197">
      <formula>$H$430="併設していない"</formula>
    </cfRule>
  </conditionalFormatting>
  <conditionalFormatting sqref="B433:E435">
    <cfRule type="expression" dxfId="164" priority="195">
      <formula>$H$433="併設していない"</formula>
    </cfRule>
  </conditionalFormatting>
  <conditionalFormatting sqref="B436:E438">
    <cfRule type="expression" dxfId="163" priority="194">
      <formula>$H$436="併設していない"</formula>
    </cfRule>
  </conditionalFormatting>
  <conditionalFormatting sqref="B439:E441">
    <cfRule type="expression" dxfId="162" priority="193">
      <formula>$H$439="併設していない"</formula>
    </cfRule>
  </conditionalFormatting>
  <conditionalFormatting sqref="B442:E444">
    <cfRule type="expression" dxfId="161" priority="192">
      <formula>$H$442="併設していない"</formula>
    </cfRule>
  </conditionalFormatting>
  <conditionalFormatting sqref="B445:E447">
    <cfRule type="expression" dxfId="160" priority="191">
      <formula>$H$445="併設していない"</formula>
    </cfRule>
  </conditionalFormatting>
  <conditionalFormatting sqref="B448:E450">
    <cfRule type="expression" dxfId="159" priority="190">
      <formula>$H$448="併設していない"</formula>
    </cfRule>
  </conditionalFormatting>
  <conditionalFormatting sqref="B451:E453">
    <cfRule type="expression" dxfId="158" priority="189">
      <formula>$H$451="併設していない"</formula>
    </cfRule>
  </conditionalFormatting>
  <conditionalFormatting sqref="B454:E456">
    <cfRule type="expression" dxfId="157" priority="188">
      <formula>$H$454="併設していない"</formula>
    </cfRule>
  </conditionalFormatting>
  <conditionalFormatting sqref="B457:E459">
    <cfRule type="expression" dxfId="156" priority="162">
      <formula>$H$457="併設していない"</formula>
    </cfRule>
  </conditionalFormatting>
  <conditionalFormatting sqref="B460:E462">
    <cfRule type="expression" dxfId="155" priority="187">
      <formula>$H$460="併設していない"</formula>
    </cfRule>
  </conditionalFormatting>
  <conditionalFormatting sqref="B463:E465">
    <cfRule type="expression" dxfId="154" priority="186">
      <formula>$H$463="併設していない"</formula>
    </cfRule>
  </conditionalFormatting>
  <conditionalFormatting sqref="B564:E564">
    <cfRule type="expression" dxfId="153" priority="223">
      <formula>$H$564="指定を受けていない"</formula>
    </cfRule>
  </conditionalFormatting>
  <conditionalFormatting sqref="B565:E565">
    <cfRule type="expression" dxfId="152" priority="59">
      <formula>$H$564="指定を受けている"</formula>
    </cfRule>
  </conditionalFormatting>
  <conditionalFormatting sqref="B758:E758">
    <cfRule type="expression" dxfId="151" priority="204">
      <formula>$E$755="◯"</formula>
    </cfRule>
  </conditionalFormatting>
  <conditionalFormatting sqref="B764:E765">
    <cfRule type="expression" dxfId="150" priority="229">
      <formula>$E$766="◯"</formula>
    </cfRule>
  </conditionalFormatting>
  <conditionalFormatting sqref="B765:E765">
    <cfRule type="expression" dxfId="149" priority="224">
      <formula>$E$764="◯"</formula>
    </cfRule>
  </conditionalFormatting>
  <conditionalFormatting sqref="B766:E766">
    <cfRule type="expression" dxfId="148" priority="228">
      <formula>$E$764="◯"</formula>
    </cfRule>
  </conditionalFormatting>
  <conditionalFormatting sqref="B769:E777">
    <cfRule type="expression" dxfId="147" priority="202">
      <formula>$E$766="◯"</formula>
    </cfRule>
  </conditionalFormatting>
  <conditionalFormatting sqref="C112:C113">
    <cfRule type="cellIs" dxfId="146" priority="299" operator="equal">
      <formula>"１つだけ選んでください"</formula>
    </cfRule>
  </conditionalFormatting>
  <conditionalFormatting sqref="C119:C120">
    <cfRule type="cellIs" dxfId="145" priority="298" operator="equal">
      <formula>"１つだけ選んでください"</formula>
    </cfRule>
  </conditionalFormatting>
  <conditionalFormatting sqref="C190">
    <cfRule type="cellIs" dxfId="144" priority="58" operator="equal">
      <formula>"問１３の合計と異なります"</formula>
    </cfRule>
  </conditionalFormatting>
  <conditionalFormatting sqref="C264">
    <cfRule type="expression" dxfId="143" priority="169">
      <formula>$C$264="未入力がございます"</formula>
    </cfRule>
  </conditionalFormatting>
  <conditionalFormatting sqref="C281">
    <cfRule type="expression" dxfId="142" priority="2">
      <formula>$C$264="未入力がございます"</formula>
    </cfRule>
  </conditionalFormatting>
  <conditionalFormatting sqref="C307">
    <cfRule type="expression" dxfId="141" priority="1">
      <formula>$C$264="未入力がございます"</formula>
    </cfRule>
  </conditionalFormatting>
  <conditionalFormatting sqref="C485">
    <cfRule type="expression" dxfId="140" priority="215">
      <formula>$E$483="◯"</formula>
    </cfRule>
  </conditionalFormatting>
  <conditionalFormatting sqref="C488">
    <cfRule type="expression" dxfId="139" priority="211">
      <formula>$E$486="◯"</formula>
    </cfRule>
  </conditionalFormatting>
  <conditionalFormatting sqref="C491">
    <cfRule type="expression" dxfId="138" priority="209">
      <formula>$E$489="◯"</formula>
    </cfRule>
  </conditionalFormatting>
  <conditionalFormatting sqref="C536">
    <cfRule type="expression" dxfId="137" priority="208">
      <formula>$E$536="error"</formula>
    </cfRule>
  </conditionalFormatting>
  <conditionalFormatting sqref="C570">
    <cfRule type="expression" dxfId="136" priority="80">
      <formula>$E$569</formula>
    </cfRule>
  </conditionalFormatting>
  <conditionalFormatting sqref="C572">
    <cfRule type="expression" dxfId="135" priority="79">
      <formula>$E$571</formula>
    </cfRule>
  </conditionalFormatting>
  <conditionalFormatting sqref="C574">
    <cfRule type="expression" dxfId="134" priority="143">
      <formula>$E$573</formula>
    </cfRule>
  </conditionalFormatting>
  <conditionalFormatting sqref="C576">
    <cfRule type="expression" dxfId="133" priority="140">
      <formula>$E$575</formula>
    </cfRule>
  </conditionalFormatting>
  <conditionalFormatting sqref="C578">
    <cfRule type="expression" dxfId="132" priority="137">
      <formula>$E$577</formula>
    </cfRule>
  </conditionalFormatting>
  <conditionalFormatting sqref="C580">
    <cfRule type="expression" dxfId="131" priority="134">
      <formula>$E$579</formula>
    </cfRule>
  </conditionalFormatting>
  <conditionalFormatting sqref="C582">
    <cfRule type="expression" dxfId="130" priority="131">
      <formula>$E$581</formula>
    </cfRule>
  </conditionalFormatting>
  <conditionalFormatting sqref="C584">
    <cfRule type="expression" dxfId="129" priority="127">
      <formula>$E$583</formula>
    </cfRule>
  </conditionalFormatting>
  <conditionalFormatting sqref="C586">
    <cfRule type="expression" dxfId="128" priority="124">
      <formula>$E$585</formula>
    </cfRule>
  </conditionalFormatting>
  <conditionalFormatting sqref="C589">
    <cfRule type="expression" dxfId="127" priority="120">
      <formula>$E$588</formula>
    </cfRule>
  </conditionalFormatting>
  <conditionalFormatting sqref="C592">
    <cfRule type="expression" dxfId="126" priority="117">
      <formula>$E$591</formula>
    </cfRule>
  </conditionalFormatting>
  <conditionalFormatting sqref="C595">
    <cfRule type="expression" dxfId="125" priority="114">
      <formula>$E$594</formula>
    </cfRule>
  </conditionalFormatting>
  <conditionalFormatting sqref="C598">
    <cfRule type="expression" dxfId="124" priority="111">
      <formula>$E$597</formula>
    </cfRule>
  </conditionalFormatting>
  <conditionalFormatting sqref="C601">
    <cfRule type="expression" dxfId="123" priority="108">
      <formula>$E$600</formula>
    </cfRule>
  </conditionalFormatting>
  <conditionalFormatting sqref="C604">
    <cfRule type="expression" dxfId="122" priority="105">
      <formula>$E$603</formula>
    </cfRule>
  </conditionalFormatting>
  <conditionalFormatting sqref="C756">
    <cfRule type="cellIs" dxfId="121" priority="203" operator="equal">
      <formula>"重複しております。１つだけ選んでください"</formula>
    </cfRule>
  </conditionalFormatting>
  <conditionalFormatting sqref="C759">
    <cfRule type="cellIs" dxfId="120" priority="167" operator="equal">
      <formula>"未入力がございます"</formula>
    </cfRule>
    <cfRule type="expression" dxfId="119" priority="164">
      <formula>$E$755="◯"</formula>
    </cfRule>
  </conditionalFormatting>
  <conditionalFormatting sqref="C767">
    <cfRule type="expression" dxfId="118" priority="166">
      <formula>$C$767="未入力がございます"</formula>
    </cfRule>
  </conditionalFormatting>
  <conditionalFormatting sqref="C279:E279">
    <cfRule type="expression" dxfId="117" priority="95">
      <formula>$E$280</formula>
    </cfRule>
  </conditionalFormatting>
  <conditionalFormatting sqref="C280:E280">
    <cfRule type="expression" dxfId="116" priority="94">
      <formula>$E$279</formula>
    </cfRule>
  </conditionalFormatting>
  <conditionalFormatting sqref="C292:E292 C294:E294">
    <cfRule type="expression" dxfId="115" priority="267">
      <formula>$E$293="◯"</formula>
    </cfRule>
  </conditionalFormatting>
  <conditionalFormatting sqref="C292:E293">
    <cfRule type="expression" dxfId="114" priority="266">
      <formula>$E$294="◯"</formula>
    </cfRule>
  </conditionalFormatting>
  <conditionalFormatting sqref="C293:E294">
    <cfRule type="expression" dxfId="113" priority="268">
      <formula>$E$292="◯"</formula>
    </cfRule>
  </conditionalFormatting>
  <conditionalFormatting sqref="C382:E382 C384:E384">
    <cfRule type="expression" dxfId="112" priority="235">
      <formula>$E$383="◯"</formula>
    </cfRule>
  </conditionalFormatting>
  <conditionalFormatting sqref="C382:E383">
    <cfRule type="expression" dxfId="111" priority="234">
      <formula>$E$384="◯"</formula>
    </cfRule>
  </conditionalFormatting>
  <conditionalFormatting sqref="C383:E384">
    <cfRule type="expression" dxfId="110" priority="236">
      <formula>$E$382="◯"</formula>
    </cfRule>
  </conditionalFormatting>
  <conditionalFormatting sqref="C426:E426">
    <cfRule type="expression" dxfId="109" priority="161">
      <formula>$H$424="併設している"</formula>
    </cfRule>
  </conditionalFormatting>
  <conditionalFormatting sqref="C429:E429">
    <cfRule type="expression" dxfId="108" priority="160">
      <formula>$H$427="併設している"</formula>
    </cfRule>
  </conditionalFormatting>
  <conditionalFormatting sqref="C432:E432">
    <cfRule type="expression" dxfId="107" priority="159">
      <formula>$H$430="併設している"</formula>
    </cfRule>
  </conditionalFormatting>
  <conditionalFormatting sqref="C435:E435">
    <cfRule type="expression" dxfId="106" priority="158">
      <formula>$H$433="併設している"</formula>
    </cfRule>
  </conditionalFormatting>
  <conditionalFormatting sqref="C438:E438">
    <cfRule type="expression" dxfId="105" priority="157">
      <formula>$H$436="併設している"</formula>
    </cfRule>
  </conditionalFormatting>
  <conditionalFormatting sqref="C441:E441">
    <cfRule type="expression" dxfId="104" priority="156">
      <formula>$H$439="併設している"</formula>
    </cfRule>
  </conditionalFormatting>
  <conditionalFormatting sqref="C444:E444">
    <cfRule type="expression" dxfId="103" priority="155">
      <formula>$H$442="併設している"</formula>
    </cfRule>
  </conditionalFormatting>
  <conditionalFormatting sqref="C447:E447">
    <cfRule type="expression" dxfId="102" priority="154">
      <formula>$H$445="併設している"</formula>
    </cfRule>
  </conditionalFormatting>
  <conditionalFormatting sqref="C450:E450">
    <cfRule type="expression" dxfId="101" priority="153">
      <formula>$H$448="併設している"</formula>
    </cfRule>
  </conditionalFormatting>
  <conditionalFormatting sqref="C453:E453">
    <cfRule type="expression" dxfId="100" priority="152">
      <formula>$H$451="併設している"</formula>
    </cfRule>
  </conditionalFormatting>
  <conditionalFormatting sqref="C456:E456">
    <cfRule type="expression" dxfId="99" priority="151">
      <formula>$H$454="併設している"</formula>
    </cfRule>
  </conditionalFormatting>
  <conditionalFormatting sqref="C459:E459">
    <cfRule type="expression" dxfId="98" priority="150">
      <formula>$H$457="併設している"</formula>
    </cfRule>
  </conditionalFormatting>
  <conditionalFormatting sqref="C462:E462">
    <cfRule type="expression" dxfId="97" priority="149">
      <formula>$H$460="併設している"</formula>
    </cfRule>
  </conditionalFormatting>
  <conditionalFormatting sqref="C465:E465">
    <cfRule type="expression" dxfId="96" priority="148">
      <formula>$H$463="併設している"</formula>
    </cfRule>
  </conditionalFormatting>
  <conditionalFormatting sqref="C485:E485">
    <cfRule type="expression" dxfId="95" priority="213">
      <formula>$E$483="◯"</formula>
    </cfRule>
    <cfRule type="expression" dxfId="94" priority="93">
      <formula>$E$484="◯"</formula>
    </cfRule>
  </conditionalFormatting>
  <conditionalFormatting sqref="C488:E488">
    <cfRule type="expression" dxfId="93" priority="212">
      <formula>$E$486="◯"</formula>
    </cfRule>
    <cfRule type="expression" dxfId="92" priority="92">
      <formula>$E$487="◯"</formula>
    </cfRule>
  </conditionalFormatting>
  <conditionalFormatting sqref="C491:E491">
    <cfRule type="expression" dxfId="91" priority="210">
      <formula>$E$489="◯"</formula>
    </cfRule>
    <cfRule type="expression" dxfId="90" priority="91">
      <formula>$E$490="◯"</formula>
    </cfRule>
  </conditionalFormatting>
  <conditionalFormatting sqref="C492:E492">
    <cfRule type="cellIs" dxfId="89" priority="102" operator="equal">
      <formula>"未選択・未記入がございます"</formula>
    </cfRule>
  </conditionalFormatting>
  <conditionalFormatting sqref="E14">
    <cfRule type="expression" priority="285">
      <formula>$E$12</formula>
    </cfRule>
  </conditionalFormatting>
  <conditionalFormatting sqref="E84:E86">
    <cfRule type="duplicateValues" dxfId="88" priority="295"/>
    <cfRule type="duplicateValues" dxfId="87" priority="297"/>
  </conditionalFormatting>
  <conditionalFormatting sqref="E87:E89">
    <cfRule type="duplicateValues" dxfId="86" priority="296"/>
    <cfRule type="duplicateValues" dxfId="85" priority="294"/>
  </conditionalFormatting>
  <conditionalFormatting sqref="E90:E93">
    <cfRule type="duplicateValues" dxfId="84" priority="293"/>
  </conditionalFormatting>
  <conditionalFormatting sqref="E96:E97">
    <cfRule type="duplicateValues" dxfId="83" priority="292"/>
  </conditionalFormatting>
  <conditionalFormatting sqref="E98:E99">
    <cfRule type="duplicateValues" dxfId="82" priority="291"/>
  </conditionalFormatting>
  <conditionalFormatting sqref="E110:E111">
    <cfRule type="duplicateValues" dxfId="81" priority="290"/>
  </conditionalFormatting>
  <conditionalFormatting sqref="E115">
    <cfRule type="duplicateValues" dxfId="80" priority="282"/>
  </conditionalFormatting>
  <conditionalFormatting sqref="E115:E117">
    <cfRule type="duplicateValues" dxfId="79" priority="289"/>
  </conditionalFormatting>
  <conditionalFormatting sqref="E116">
    <cfRule type="duplicateValues" dxfId="78" priority="283"/>
  </conditionalFormatting>
  <conditionalFormatting sqref="E168:E169">
    <cfRule type="cellIs" dxfId="77" priority="314" operator="equal">
      <formula>"error"</formula>
    </cfRule>
  </conditionalFormatting>
  <conditionalFormatting sqref="E176">
    <cfRule type="cellIs" dxfId="76" priority="311" operator="equal">
      <formula>"error"</formula>
    </cfRule>
  </conditionalFormatting>
  <conditionalFormatting sqref="E186">
    <cfRule type="cellIs" dxfId="75" priority="310" operator="equal">
      <formula>"error"</formula>
    </cfRule>
  </conditionalFormatting>
  <conditionalFormatting sqref="E222">
    <cfRule type="cellIs" dxfId="74" priority="308" operator="equal">
      <formula>"error"</formula>
    </cfRule>
  </conditionalFormatting>
  <conditionalFormatting sqref="E243">
    <cfRule type="cellIs" dxfId="73" priority="306" operator="equal">
      <formula>"error"</formula>
    </cfRule>
  </conditionalFormatting>
  <conditionalFormatting sqref="E283:E285">
    <cfRule type="duplicateValues" dxfId="72" priority="231"/>
  </conditionalFormatting>
  <conditionalFormatting sqref="E292:E294">
    <cfRule type="duplicateValues" dxfId="71" priority="232"/>
  </conditionalFormatting>
  <conditionalFormatting sqref="E305:E306">
    <cfRule type="duplicateValues" dxfId="70" priority="337"/>
  </conditionalFormatting>
  <conditionalFormatting sqref="E343">
    <cfRule type="cellIs" dxfId="69" priority="470" operator="equal">
      <formula>"error"</formula>
    </cfRule>
  </conditionalFormatting>
  <conditionalFormatting sqref="E382:E384">
    <cfRule type="duplicateValues" dxfId="68" priority="230"/>
  </conditionalFormatting>
  <conditionalFormatting sqref="E424:E426">
    <cfRule type="duplicateValues" dxfId="67" priority="335"/>
  </conditionalFormatting>
  <conditionalFormatting sqref="E427:E429">
    <cfRule type="duplicateValues" dxfId="66" priority="334"/>
  </conditionalFormatting>
  <conditionalFormatting sqref="E430:E432">
    <cfRule type="duplicateValues" dxfId="65" priority="333"/>
  </conditionalFormatting>
  <conditionalFormatting sqref="E433:E435">
    <cfRule type="duplicateValues" dxfId="64" priority="332"/>
  </conditionalFormatting>
  <conditionalFormatting sqref="E436:E438">
    <cfRule type="duplicateValues" dxfId="63" priority="331"/>
  </conditionalFormatting>
  <conditionalFormatting sqref="E439:E441">
    <cfRule type="duplicateValues" dxfId="62" priority="330"/>
  </conditionalFormatting>
  <conditionalFormatting sqref="E442:E444">
    <cfRule type="duplicateValues" dxfId="61" priority="329"/>
  </conditionalFormatting>
  <conditionalFormatting sqref="E445:E447">
    <cfRule type="duplicateValues" dxfId="60" priority="328"/>
  </conditionalFormatting>
  <conditionalFormatting sqref="E448:E450">
    <cfRule type="duplicateValues" dxfId="59" priority="327"/>
  </conditionalFormatting>
  <conditionalFormatting sqref="E451:E453">
    <cfRule type="duplicateValues" dxfId="58" priority="326"/>
  </conditionalFormatting>
  <conditionalFormatting sqref="E454:E456">
    <cfRule type="duplicateValues" dxfId="57" priority="325"/>
  </conditionalFormatting>
  <conditionalFormatting sqref="E457:E459">
    <cfRule type="duplicateValues" dxfId="56" priority="324"/>
  </conditionalFormatting>
  <conditionalFormatting sqref="E460:E462">
    <cfRule type="duplicateValues" dxfId="55" priority="323"/>
  </conditionalFormatting>
  <conditionalFormatting sqref="E463:E465">
    <cfRule type="duplicateValues" dxfId="54" priority="322"/>
  </conditionalFormatting>
  <conditionalFormatting sqref="E467:E469">
    <cfRule type="duplicateValues" dxfId="53" priority="321"/>
  </conditionalFormatting>
  <conditionalFormatting sqref="E471:E473">
    <cfRule type="duplicateValues" dxfId="52" priority="320"/>
  </conditionalFormatting>
  <conditionalFormatting sqref="E475:E477">
    <cfRule type="duplicateValues" dxfId="51" priority="319"/>
  </conditionalFormatting>
  <conditionalFormatting sqref="E485">
    <cfRule type="expression" dxfId="50" priority="214">
      <formula>$E$483="◯"</formula>
    </cfRule>
  </conditionalFormatting>
  <conditionalFormatting sqref="E506">
    <cfRule type="cellIs" dxfId="49" priority="349" operator="equal">
      <formula>"error"</formula>
    </cfRule>
  </conditionalFormatting>
  <conditionalFormatting sqref="E517">
    <cfRule type="cellIs" dxfId="48" priority="462" operator="equal">
      <formula>"error"</formula>
    </cfRule>
  </conditionalFormatting>
  <conditionalFormatting sqref="E536">
    <cfRule type="cellIs" dxfId="47" priority="233" operator="equal">
      <formula>"error"</formula>
    </cfRule>
  </conditionalFormatting>
  <conditionalFormatting sqref="E549:E554">
    <cfRule type="duplicateValues" dxfId="46" priority="318"/>
  </conditionalFormatting>
  <conditionalFormatting sqref="E555:E560">
    <cfRule type="duplicateValues" dxfId="45" priority="317"/>
  </conditionalFormatting>
  <conditionalFormatting sqref="E569">
    <cfRule type="expression" dxfId="44" priority="103">
      <formula>$H569="NG"</formula>
    </cfRule>
  </conditionalFormatting>
  <conditionalFormatting sqref="E570">
    <cfRule type="expression" dxfId="43" priority="172">
      <formula>$H$570="NG"</formula>
    </cfRule>
  </conditionalFormatting>
  <conditionalFormatting sqref="E571">
    <cfRule type="expression" dxfId="42" priority="16">
      <formula>$H571="NG"</formula>
    </cfRule>
  </conditionalFormatting>
  <conditionalFormatting sqref="E572">
    <cfRule type="expression" dxfId="41" priority="145">
      <formula>$H$572="NG"</formula>
    </cfRule>
  </conditionalFormatting>
  <conditionalFormatting sqref="E573">
    <cfRule type="expression" dxfId="40" priority="15">
      <formula>$H573="NG"</formula>
    </cfRule>
  </conditionalFormatting>
  <conditionalFormatting sqref="E574">
    <cfRule type="expression" dxfId="39" priority="142">
      <formula>$H$574="NG"</formula>
    </cfRule>
  </conditionalFormatting>
  <conditionalFormatting sqref="E575">
    <cfRule type="expression" dxfId="38" priority="14">
      <formula>$H575="NG"</formula>
    </cfRule>
  </conditionalFormatting>
  <conditionalFormatting sqref="E576">
    <cfRule type="expression" dxfId="37" priority="139">
      <formula>$H$576="NG"</formula>
    </cfRule>
  </conditionalFormatting>
  <conditionalFormatting sqref="E577">
    <cfRule type="expression" dxfId="36" priority="13">
      <formula>$H577="NG"</formula>
    </cfRule>
  </conditionalFormatting>
  <conditionalFormatting sqref="E578">
    <cfRule type="expression" dxfId="35" priority="136">
      <formula>$H$578="NG"</formula>
    </cfRule>
  </conditionalFormatting>
  <conditionalFormatting sqref="E579">
    <cfRule type="expression" dxfId="34" priority="12">
      <formula>$H579="NG"</formula>
    </cfRule>
  </conditionalFormatting>
  <conditionalFormatting sqref="E580">
    <cfRule type="expression" dxfId="33" priority="133">
      <formula>$H$580="NG"</formula>
    </cfRule>
  </conditionalFormatting>
  <conditionalFormatting sqref="E581">
    <cfRule type="expression" dxfId="32" priority="11">
      <formula>$H581="NG"</formula>
    </cfRule>
  </conditionalFormatting>
  <conditionalFormatting sqref="E582">
    <cfRule type="expression" dxfId="31" priority="130">
      <formula>$H$582="NG"</formula>
    </cfRule>
  </conditionalFormatting>
  <conditionalFormatting sqref="E583">
    <cfRule type="expression" dxfId="30" priority="10">
      <formula>$H583="NG"</formula>
    </cfRule>
  </conditionalFormatting>
  <conditionalFormatting sqref="E584">
    <cfRule type="expression" dxfId="29" priority="126">
      <formula>$H$584="NG"</formula>
    </cfRule>
  </conditionalFormatting>
  <conditionalFormatting sqref="E585">
    <cfRule type="expression" dxfId="28" priority="9">
      <formula>$H585="NG"</formula>
    </cfRule>
  </conditionalFormatting>
  <conditionalFormatting sqref="E586">
    <cfRule type="expression" dxfId="27" priority="123">
      <formula>$H$586="NG"</formula>
    </cfRule>
  </conditionalFormatting>
  <conditionalFormatting sqref="E588">
    <cfRule type="expression" dxfId="26" priority="8">
      <formula>$H588="NG"</formula>
    </cfRule>
  </conditionalFormatting>
  <conditionalFormatting sqref="E589">
    <cfRule type="expression" dxfId="25" priority="119">
      <formula>$H$589="NG"</formula>
    </cfRule>
  </conditionalFormatting>
  <conditionalFormatting sqref="E591">
    <cfRule type="expression" dxfId="24" priority="7">
      <formula>$H591="NG"</formula>
    </cfRule>
  </conditionalFormatting>
  <conditionalFormatting sqref="E592">
    <cfRule type="expression" dxfId="23" priority="116">
      <formula>$H$592="NG"</formula>
    </cfRule>
  </conditionalFormatting>
  <conditionalFormatting sqref="E594">
    <cfRule type="expression" dxfId="22" priority="6">
      <formula>$H594="NG"</formula>
    </cfRule>
  </conditionalFormatting>
  <conditionalFormatting sqref="E595">
    <cfRule type="expression" dxfId="21" priority="113">
      <formula>$H$595="NG"</formula>
    </cfRule>
  </conditionalFormatting>
  <conditionalFormatting sqref="E597">
    <cfRule type="expression" dxfId="20" priority="5">
      <formula>$H597="NG"</formula>
    </cfRule>
  </conditionalFormatting>
  <conditionalFormatting sqref="E598">
    <cfRule type="expression" dxfId="19" priority="110">
      <formula>$H$598="NG"</formula>
    </cfRule>
  </conditionalFormatting>
  <conditionalFormatting sqref="E600">
    <cfRule type="expression" dxfId="18" priority="4">
      <formula>$H600="NG"</formula>
    </cfRule>
  </conditionalFormatting>
  <conditionalFormatting sqref="E601">
    <cfRule type="expression" dxfId="17" priority="107">
      <formula>$H$601="NG"</formula>
    </cfRule>
  </conditionalFormatting>
  <conditionalFormatting sqref="E603">
    <cfRule type="expression" dxfId="16" priority="3">
      <formula>$H603="NG"</formula>
    </cfRule>
  </conditionalFormatting>
  <conditionalFormatting sqref="E604">
    <cfRule type="expression" dxfId="15" priority="104">
      <formula>$H$604="NG"</formula>
    </cfRule>
  </conditionalFormatting>
  <conditionalFormatting sqref="E754:E755">
    <cfRule type="duplicateValues" dxfId="14" priority="316"/>
  </conditionalFormatting>
  <conditionalFormatting sqref="E758">
    <cfRule type="expression" dxfId="13" priority="206">
      <formula>$E$754="◯"</formula>
    </cfRule>
  </conditionalFormatting>
  <conditionalFormatting sqref="E764:E766">
    <cfRule type="duplicateValues" dxfId="12" priority="227"/>
  </conditionalFormatting>
  <conditionalFormatting sqref="F282">
    <cfRule type="cellIs" dxfId="11" priority="237" operator="equal">
      <formula>"1つだけ選んでください"</formula>
    </cfRule>
  </conditionalFormatting>
  <conditionalFormatting sqref="H252:I252">
    <cfRule type="expression" dxfId="10" priority="239">
      <formula>$I$251="○"</formula>
    </cfRule>
  </conditionalFormatting>
  <conditionalFormatting sqref="H254:I257">
    <cfRule type="expression" dxfId="9" priority="274">
      <formula>$I$251="○"</formula>
    </cfRule>
    <cfRule type="expression" dxfId="8" priority="275">
      <formula>$I$252="○"</formula>
    </cfRule>
  </conditionalFormatting>
  <conditionalFormatting sqref="I111">
    <cfRule type="cellIs" dxfId="7" priority="414" operator="equal">
      <formula>"１つだけ選んでください"</formula>
    </cfRule>
    <cfRule type="duplicateValues" dxfId="6" priority="417"/>
    <cfRule type="cellIs" dxfId="5" priority="418" operator="equal">
      <formula>"1つだけ選んでください"</formula>
    </cfRule>
  </conditionalFormatting>
  <conditionalFormatting sqref="I118">
    <cfRule type="duplicateValues" dxfId="4" priority="407"/>
    <cfRule type="cellIs" dxfId="3" priority="408" operator="equal">
      <formula>"1つだけ選んでください"</formula>
    </cfRule>
    <cfRule type="cellIs" dxfId="2" priority="404" operator="equal">
      <formula>"１つだけ選んでください"</formula>
    </cfRule>
  </conditionalFormatting>
  <conditionalFormatting sqref="I251">
    <cfRule type="expression" dxfId="1" priority="238">
      <formula>$I$252="○"</formula>
    </cfRule>
  </conditionalFormatting>
  <dataValidations disablePrompts="1" xWindow="1093" yWindow="503" count="14">
    <dataValidation type="list" allowBlank="1" showInputMessage="1" showErrorMessage="1" prompt="プルダウンより選択してください" sqref="E7" xr:uid="{00000000-0002-0000-0100-000000000000}">
      <formula1>"1,2,3,4,5,6,7,8,9,10,11,12"</formula1>
    </dataValidation>
    <dataValidation type="list" allowBlank="1" showInputMessage="1" showErrorMessage="1" prompt="プルダウンより選択してください_x000d_" sqref="E12" xr:uid="{00000000-0002-0000-0100-000001000000}">
      <formula1>"有り,無し"</formula1>
    </dataValidation>
    <dataValidation allowBlank="1" showInputMessage="1" showErrorMessage="1" prompt="自動計算となっています" sqref="E637 E692 E700 E708 E716 E724 E733 E506 E343 E517 E539 E541 E741 E616 E749 E623 E630 E652 E660 E668 E676 E684 E222 E243 E168:E169 E176 E186 E144:E147 E150" xr:uid="{00000000-0002-0000-0100-000002000000}"/>
    <dataValidation allowBlank="1" showInputMessage="1" showErrorMessage="1" promptTitle="自動計算" prompt="下記、内訳にご入力ください。_x000d_自動計算となります。" sqref="E638:E644" xr:uid="{00000000-0002-0000-0100-000003000000}"/>
    <dataValidation type="list" allowBlank="1" showInputMessage="1" showErrorMessage="1" sqref="E424:E465 E467:E469 E471:E473 E475:E477 E483:E484 E486:E487 E489:E490 E549:E560 E754:E755 E766 E769:E775 E782:E786 E764 E251:E257 E266:E271 E84:E93 E292:E296 E299 E305:E306 E309:E319 E322 E324:E332 E335 E347:E356 E359 E363:E365 E368 E371:E375 E378 E382:E386 E389 E392:E397 E405:E408 E411:E414 E417:E420 E14:E39 E61:E64 E69:E75 E78 E115:E117 E96:E99 E102:E105 E110:E111 E46:E50 E122:E128 E193:E198 E204:E211 E53:E55" xr:uid="{00000000-0002-0000-0100-000004000000}">
      <formula1>"　,◯"</formula1>
    </dataValidation>
    <dataValidation type="list" allowBlank="1" showInputMessage="1" showErrorMessage="1" prompt="プルダウンより選択してください" sqref="E6" xr:uid="{00000000-0002-0000-0100-000005000000}">
      <formula1>"2001,2002,2003,2004,2005,2006,2007,2008,2009,2010,2011,2012,2013,2014,2015,2016,2017,2018,2019,2020,2021,2022,2023,2024,2025,2026"</formula1>
    </dataValidation>
    <dataValidation type="whole" imeMode="off" allowBlank="1" showInputMessage="1" showErrorMessage="1" sqref="E172:E174 E497:E505 E508:E516 E521:E535 E588:E589 E591:E592 E594:E595 E597:E598 E600:E601 E603:E604 E610:E615 E617:E622 E624:E629 E631:E636 E646:E651 E654:E659 E662:E667 E670:E675 E678:E683 E686:E691 E694:E699 E702:E707 E710:E715 E718:E723 E727:E732 E735:E740" xr:uid="{00000000-0002-0000-0100-000006000000}">
      <formula1>0</formula1>
      <formula2>100</formula2>
    </dataValidation>
    <dataValidation type="list" allowBlank="1" showInputMessage="1" showErrorMessage="1" promptTitle="注意！" prompt="ア、イ、ウは重複選択しないでください。" sqref="E283:E285" xr:uid="{00000000-0002-0000-0100-000007000000}">
      <formula1>"　,◯"</formula1>
    </dataValidation>
    <dataValidation type="list" allowBlank="1" showInputMessage="1" showErrorMessage="1" sqref="I251:I252 I254:I257" xr:uid="{00000000-0002-0000-0100-000008000000}">
      <formula1>"　,○"</formula1>
    </dataValidation>
    <dataValidation imeMode="on" allowBlank="1" showInputMessage="1" showErrorMessage="1" sqref="C41:E41 B66:E66 B77:E77 B107:E107 B118:E118 B130:E130 C175:E175 B200:E200 B213:E213 C259:E259 B273:E273 B287:E287 B298:E298 B301:E301 B321:E321 B334:E334 B358:E358 B367:E367 B377:E377 B388:E388 B399:E399 C466:E466 C470:E470 C474:E474 C726:E726 B777:E777 B788:E788" xr:uid="{00000000-0002-0000-0100-000009000000}"/>
    <dataValidation imeMode="off" allowBlank="1" showInputMessage="1" showErrorMessage="1" sqref="E262:E263 E765 E758 E485 E488 E491" xr:uid="{00000000-0002-0000-0100-00000A000000}"/>
    <dataValidation type="whole" allowBlank="1" showInputMessage="1" showErrorMessage="1" sqref="E181:E185 E189 E217:E221 E226:E242 E564:E565" xr:uid="{4FBB11A0-BBA4-4623-B4FF-B2265B360974}">
      <formula1>0</formula1>
      <formula2>200</formula2>
    </dataValidation>
    <dataValidation type="whole" imeMode="off" allowBlank="1" showInputMessage="1" showErrorMessage="1" sqref="E278:E280 E339:E342" xr:uid="{21B6C147-B2E5-4203-8251-E42AD15E848A}">
      <formula1>0</formula1>
      <formula2>50</formula2>
    </dataValidation>
    <dataValidation type="whole" imeMode="off" allowBlank="1" showInputMessage="1" showErrorMessage="1" sqref="E540 E542:E546 E569:E586" xr:uid="{E7C278DC-ADB6-432D-836E-48F37A7D90D1}">
      <formula1>0</formula1>
      <formula2>200</formula2>
    </dataValidation>
  </dataValidations>
  <printOptions horizontalCentered="1"/>
  <pageMargins left="1.1811023622047245" right="0.78740157480314965" top="0.59055118110236227" bottom="0.39370078740157483" header="0.43307086614173229" footer="0.43307086614173229"/>
  <pageSetup paperSize="9" scale="74" fitToHeight="0" orientation="portrait" r:id="rId1"/>
  <headerFooter>
    <oddFooter>&amp;P/&amp;N ページ</oddFooter>
  </headerFooter>
  <rowBreaks count="21" manualBreakCount="21">
    <brk id="42" max="16383" man="1"/>
    <brk id="79" max="16383" man="1"/>
    <brk id="113" max="5" man="1"/>
    <brk id="151" max="5" man="1"/>
    <brk id="187" max="5" man="1"/>
    <brk id="223" max="5" man="1"/>
    <brk id="245" max="5" man="1"/>
    <brk id="287" max="16383" man="1"/>
    <brk id="322" max="5" man="1"/>
    <brk id="360" max="16383" man="1"/>
    <brk id="400" max="16383" man="1"/>
    <brk id="435" max="5" man="1"/>
    <brk id="478" max="16383" man="1"/>
    <brk id="518" max="16383" man="1"/>
    <brk id="547" max="16383" man="1"/>
    <brk id="570" max="5" man="1"/>
    <brk id="604" max="5" man="1"/>
    <brk id="644" max="5" man="1"/>
    <brk id="684" max="5" man="1"/>
    <brk id="724" max="5" man="1"/>
    <brk id="758" max="5" man="1"/>
  </rowBreaks>
  <drawing r:id="rId2"/>
  <extLst>
    <ext xmlns:x14="http://schemas.microsoft.com/office/spreadsheetml/2009/9/main" uri="{78C0D931-6437-407d-A8EE-F0AAD7539E65}">
      <x14:conditionalFormattings>
        <x14:conditionalFormatting xmlns:xm="http://schemas.microsoft.com/office/excel/2006/main">
          <x14:cfRule type="containsText" priority="60" operator="containsText" id="{016C9A8A-9C66-4F33-BACC-9A383587CE16}">
            <xm:f>NOT(ISERROR(SEARCH("【お確かめください】",B570)))</xm:f>
            <xm:f>"【お確かめください】"</xm:f>
            <x14:dxf>
              <font>
                <color theme="8" tint="-0.499984740745262"/>
              </font>
              <fill>
                <patternFill>
                  <bgColor theme="8" tint="0.59996337778862885"/>
                </patternFill>
              </fill>
            </x14:dxf>
          </x14:cfRule>
          <xm:sqref>B570</xm:sqref>
        </x14:conditionalFormatting>
        <x14:conditionalFormatting xmlns:xm="http://schemas.microsoft.com/office/excel/2006/main">
          <x14:cfRule type="containsText" priority="30" operator="containsText" id="{E2E4A334-C8D4-405E-90E5-30B0A0F1D69F}">
            <xm:f>NOT(ISERROR(SEARCH("【お確かめください】",B572)))</xm:f>
            <xm:f>"【お確かめください】"</xm:f>
            <x14:dxf>
              <font>
                <color theme="8" tint="-0.499984740745262"/>
              </font>
              <fill>
                <patternFill>
                  <bgColor theme="8" tint="0.59996337778862885"/>
                </patternFill>
              </fill>
            </x14:dxf>
          </x14:cfRule>
          <xm:sqref>B572</xm:sqref>
        </x14:conditionalFormatting>
        <x14:conditionalFormatting xmlns:xm="http://schemas.microsoft.com/office/excel/2006/main">
          <x14:cfRule type="containsText" priority="29" operator="containsText" id="{06945938-39B6-416F-94D7-1139E0204788}">
            <xm:f>NOT(ISERROR(SEARCH("【お確かめください】",B574)))</xm:f>
            <xm:f>"【お確かめください】"</xm:f>
            <x14:dxf>
              <font>
                <color theme="8" tint="-0.499984740745262"/>
              </font>
              <fill>
                <patternFill>
                  <bgColor theme="8" tint="0.59996337778862885"/>
                </patternFill>
              </fill>
            </x14:dxf>
          </x14:cfRule>
          <xm:sqref>B574</xm:sqref>
        </x14:conditionalFormatting>
        <x14:conditionalFormatting xmlns:xm="http://schemas.microsoft.com/office/excel/2006/main">
          <x14:cfRule type="containsText" priority="28" operator="containsText" id="{391D142D-AA43-49B9-9BCA-E5A91B794B0C}">
            <xm:f>NOT(ISERROR(SEARCH("【お確かめください】",B576)))</xm:f>
            <xm:f>"【お確かめください】"</xm:f>
            <x14:dxf>
              <font>
                <color theme="8" tint="-0.499984740745262"/>
              </font>
              <fill>
                <patternFill>
                  <bgColor theme="8" tint="0.59996337778862885"/>
                </patternFill>
              </fill>
            </x14:dxf>
          </x14:cfRule>
          <xm:sqref>B576</xm:sqref>
        </x14:conditionalFormatting>
        <x14:conditionalFormatting xmlns:xm="http://schemas.microsoft.com/office/excel/2006/main">
          <x14:cfRule type="containsText" priority="27" operator="containsText" id="{F0E3C558-E05A-4908-BC93-6A47A5F33822}">
            <xm:f>NOT(ISERROR(SEARCH("【お確かめください】",B578)))</xm:f>
            <xm:f>"【お確かめください】"</xm:f>
            <x14:dxf>
              <font>
                <color theme="8" tint="-0.499984740745262"/>
              </font>
              <fill>
                <patternFill>
                  <bgColor theme="8" tint="0.59996337778862885"/>
                </patternFill>
              </fill>
            </x14:dxf>
          </x14:cfRule>
          <xm:sqref>B578</xm:sqref>
        </x14:conditionalFormatting>
        <x14:conditionalFormatting xmlns:xm="http://schemas.microsoft.com/office/excel/2006/main">
          <x14:cfRule type="containsText" priority="26" operator="containsText" id="{446A0192-F0FD-4B5A-9AC3-D9B26C65BFC5}">
            <xm:f>NOT(ISERROR(SEARCH("【お確かめください】",B580)))</xm:f>
            <xm:f>"【お確かめください】"</xm:f>
            <x14:dxf>
              <font>
                <color theme="8" tint="-0.499984740745262"/>
              </font>
              <fill>
                <patternFill>
                  <bgColor theme="8" tint="0.59996337778862885"/>
                </patternFill>
              </fill>
            </x14:dxf>
          </x14:cfRule>
          <xm:sqref>B580</xm:sqref>
        </x14:conditionalFormatting>
        <x14:conditionalFormatting xmlns:xm="http://schemas.microsoft.com/office/excel/2006/main">
          <x14:cfRule type="containsText" priority="25" operator="containsText" id="{A5417C39-6E00-4049-9E30-ACDFBEE00E73}">
            <xm:f>NOT(ISERROR(SEARCH("【お確かめください】",B582)))</xm:f>
            <xm:f>"【お確かめください】"</xm:f>
            <x14:dxf>
              <font>
                <color theme="8" tint="-0.499984740745262"/>
              </font>
              <fill>
                <patternFill>
                  <bgColor theme="8" tint="0.59996337778862885"/>
                </patternFill>
              </fill>
            </x14:dxf>
          </x14:cfRule>
          <xm:sqref>B582</xm:sqref>
        </x14:conditionalFormatting>
        <x14:conditionalFormatting xmlns:xm="http://schemas.microsoft.com/office/excel/2006/main">
          <x14:cfRule type="containsText" priority="24" operator="containsText" id="{B9F282B6-A965-4026-ADAE-090BEE780890}">
            <xm:f>NOT(ISERROR(SEARCH("【お確かめください】",B584)))</xm:f>
            <xm:f>"【お確かめください】"</xm:f>
            <x14:dxf>
              <font>
                <color theme="8" tint="-0.499984740745262"/>
              </font>
              <fill>
                <patternFill>
                  <bgColor theme="8" tint="0.59996337778862885"/>
                </patternFill>
              </fill>
            </x14:dxf>
          </x14:cfRule>
          <xm:sqref>B584</xm:sqref>
        </x14:conditionalFormatting>
        <x14:conditionalFormatting xmlns:xm="http://schemas.microsoft.com/office/excel/2006/main">
          <x14:cfRule type="containsText" priority="23" operator="containsText" id="{4D222687-ADCC-4BE7-BBB0-C9F4B8378F4E}">
            <xm:f>NOT(ISERROR(SEARCH("【お確かめください】",B586)))</xm:f>
            <xm:f>"【お確かめください】"</xm:f>
            <x14:dxf>
              <font>
                <color theme="8" tint="-0.499984740745262"/>
              </font>
              <fill>
                <patternFill>
                  <bgColor theme="8" tint="0.59996337778862885"/>
                </patternFill>
              </fill>
            </x14:dxf>
          </x14:cfRule>
          <xm:sqref>B586</xm:sqref>
        </x14:conditionalFormatting>
        <x14:conditionalFormatting xmlns:xm="http://schemas.microsoft.com/office/excel/2006/main">
          <x14:cfRule type="containsText" priority="22" operator="containsText" id="{FD8EC410-D51A-4324-9BDF-2E8A9DD7CFD6}">
            <xm:f>NOT(ISERROR(SEARCH("【お確かめください】",B589)))</xm:f>
            <xm:f>"【お確かめください】"</xm:f>
            <x14:dxf>
              <font>
                <color theme="8" tint="-0.499984740745262"/>
              </font>
              <fill>
                <patternFill>
                  <bgColor theme="8" tint="0.59996337778862885"/>
                </patternFill>
              </fill>
            </x14:dxf>
          </x14:cfRule>
          <xm:sqref>B589</xm:sqref>
        </x14:conditionalFormatting>
        <x14:conditionalFormatting xmlns:xm="http://schemas.microsoft.com/office/excel/2006/main">
          <x14:cfRule type="containsText" priority="21" operator="containsText" id="{027E36C5-4BA0-4D93-8546-88BDD5B4EFE7}">
            <xm:f>NOT(ISERROR(SEARCH("【お確かめください】",B592)))</xm:f>
            <xm:f>"【お確かめください】"</xm:f>
            <x14:dxf>
              <font>
                <color theme="8" tint="-0.499984740745262"/>
              </font>
              <fill>
                <patternFill>
                  <bgColor theme="8" tint="0.59996337778862885"/>
                </patternFill>
              </fill>
            </x14:dxf>
          </x14:cfRule>
          <xm:sqref>B592</xm:sqref>
        </x14:conditionalFormatting>
        <x14:conditionalFormatting xmlns:xm="http://schemas.microsoft.com/office/excel/2006/main">
          <x14:cfRule type="containsText" priority="20" operator="containsText" id="{56C0CF98-6AEE-482F-A99F-91290707DDA1}">
            <xm:f>NOT(ISERROR(SEARCH("【お確かめください】",B595)))</xm:f>
            <xm:f>"【お確かめください】"</xm:f>
            <x14:dxf>
              <font>
                <color theme="8" tint="-0.499984740745262"/>
              </font>
              <fill>
                <patternFill>
                  <bgColor theme="8" tint="0.59996337778862885"/>
                </patternFill>
              </fill>
            </x14:dxf>
          </x14:cfRule>
          <xm:sqref>B595</xm:sqref>
        </x14:conditionalFormatting>
        <x14:conditionalFormatting xmlns:xm="http://schemas.microsoft.com/office/excel/2006/main">
          <x14:cfRule type="containsText" priority="19" operator="containsText" id="{35464D60-5339-4CD9-B3EA-EBFFDEE5BB94}">
            <xm:f>NOT(ISERROR(SEARCH("【お確かめください】",B598)))</xm:f>
            <xm:f>"【お確かめください】"</xm:f>
            <x14:dxf>
              <font>
                <color theme="8" tint="-0.499984740745262"/>
              </font>
              <fill>
                <patternFill>
                  <bgColor theme="8" tint="0.59996337778862885"/>
                </patternFill>
              </fill>
            </x14:dxf>
          </x14:cfRule>
          <xm:sqref>B598</xm:sqref>
        </x14:conditionalFormatting>
        <x14:conditionalFormatting xmlns:xm="http://schemas.microsoft.com/office/excel/2006/main">
          <x14:cfRule type="containsText" priority="18" operator="containsText" id="{362E4EFB-947C-45BD-BFDF-0155A8971374}">
            <xm:f>NOT(ISERROR(SEARCH("【お確かめください】",B601)))</xm:f>
            <xm:f>"【お確かめください】"</xm:f>
            <x14:dxf>
              <font>
                <color theme="8" tint="-0.499984740745262"/>
              </font>
              <fill>
                <patternFill>
                  <bgColor theme="8" tint="0.59996337778862885"/>
                </patternFill>
              </fill>
            </x14:dxf>
          </x14:cfRule>
          <xm:sqref>B601</xm:sqref>
        </x14:conditionalFormatting>
        <x14:conditionalFormatting xmlns:xm="http://schemas.microsoft.com/office/excel/2006/main">
          <x14:cfRule type="containsText" priority="17" operator="containsText" id="{9EEF565F-D2E4-4C28-AD75-91C82E076512}">
            <xm:f>NOT(ISERROR(SEARCH("【お確かめください】",B604)))</xm:f>
            <xm:f>"【お確かめください】"</xm:f>
            <x14:dxf>
              <font>
                <color theme="8" tint="-0.499984740745262"/>
              </font>
              <fill>
                <patternFill>
                  <bgColor theme="8" tint="0.59996337778862885"/>
                </patternFill>
              </fill>
            </x14:dxf>
          </x14:cfRule>
          <xm:sqref>B604</xm:sqref>
        </x14:conditionalFormatting>
      </x14:conditionalFormattings>
    </ex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D553"/>
  <sheetViews>
    <sheetView view="pageBreakPreview" zoomScale="92" zoomScaleNormal="55" zoomScaleSheetLayoutView="92" zoomScalePageLayoutView="55" workbookViewId="0">
      <selection activeCell="B5" sqref="B5"/>
    </sheetView>
  </sheetViews>
  <sheetFormatPr defaultColWidth="9.69921875" defaultRowHeight="12"/>
  <cols>
    <col min="1" max="1" width="8.69921875" style="5" customWidth="1"/>
    <col min="2" max="2" width="7.69921875" style="5" customWidth="1"/>
    <col min="3" max="3" width="18.296875" style="5" customWidth="1"/>
    <col min="4" max="4" width="17.3984375" style="7" customWidth="1"/>
    <col min="5" max="5" width="6" style="5" hidden="1" customWidth="1"/>
    <col min="6" max="6" width="7.296875" style="5" hidden="1" customWidth="1"/>
    <col min="7" max="7" width="10.69921875" style="5" hidden="1" customWidth="1"/>
    <col min="8" max="8" width="9.3984375" style="5" hidden="1" customWidth="1"/>
    <col min="9" max="9" width="7.69921875" style="5" hidden="1" customWidth="1"/>
    <col min="10" max="11" width="9.3984375" style="5" hidden="1" customWidth="1"/>
    <col min="12" max="13" width="8.296875" style="5" customWidth="1"/>
    <col min="14" max="15" width="6.3984375" style="5" customWidth="1"/>
    <col min="16" max="44" width="4.3984375" style="5" customWidth="1"/>
    <col min="45" max="45" width="15.296875" style="5" customWidth="1"/>
    <col min="46" max="51" width="4.3984375" style="5" customWidth="1"/>
    <col min="52" max="52" width="9.296875" style="5" customWidth="1"/>
    <col min="53" max="56" width="4.3984375" style="5" customWidth="1"/>
    <col min="57" max="57" width="9.3984375" style="5" customWidth="1"/>
    <col min="58" max="58" width="4.3984375" style="5" customWidth="1"/>
    <col min="59" max="59" width="9.3984375" style="5" customWidth="1"/>
    <col min="60" max="64" width="4.3984375" style="5" customWidth="1"/>
    <col min="65" max="65" width="9.296875" style="5" customWidth="1"/>
    <col min="66" max="73" width="4.3984375" style="5" customWidth="1"/>
    <col min="74" max="74" width="9.3984375" style="5" customWidth="1"/>
    <col min="75" max="94" width="4.3984375" style="5" customWidth="1"/>
    <col min="95" max="95" width="9.3984375" style="5" customWidth="1"/>
    <col min="96" max="100" width="4.3984375" style="5" customWidth="1"/>
    <col min="101" max="101" width="9.3984375" style="5" customWidth="1"/>
    <col min="102" max="109" width="4.3984375" style="5" customWidth="1"/>
    <col min="110" max="110" width="9.3984375" style="5" customWidth="1"/>
    <col min="111" max="143" width="4.3984375" style="5" customWidth="1"/>
    <col min="144" max="144" width="22.69921875" style="5" customWidth="1"/>
    <col min="145" max="145" width="4.69921875" style="5" customWidth="1"/>
    <col min="146" max="164" width="4.3984375" style="5" customWidth="1"/>
    <col min="165" max="165" width="9.3984375" style="5" customWidth="1"/>
    <col min="166" max="174" width="4.3984375" style="5" customWidth="1"/>
    <col min="175" max="175" width="9.3984375" style="5" customWidth="1"/>
    <col min="176" max="212" width="4.3984375" style="5" customWidth="1"/>
    <col min="213" max="213" width="9.3984375" style="5" customWidth="1"/>
    <col min="214" max="222" width="4.3984375" style="5" customWidth="1"/>
    <col min="223" max="223" width="9.3984375" style="5" customWidth="1"/>
    <col min="224" max="230" width="4.3984375" style="5" customWidth="1"/>
    <col min="231" max="231" width="9.3984375" style="5" customWidth="1"/>
    <col min="232" max="238" width="4.3984375" style="5" customWidth="1"/>
    <col min="239" max="239" width="9.296875" style="5" customWidth="1"/>
    <col min="240" max="241" width="4.3984375" style="5" customWidth="1"/>
    <col min="242" max="242" width="9.3984375" style="5" customWidth="1"/>
    <col min="243" max="256" width="4.3984375" style="5" customWidth="1"/>
    <col min="257" max="257" width="9.3984375" style="5" customWidth="1"/>
    <col min="258" max="268" width="4.3984375" style="5" customWidth="1"/>
    <col min="269" max="269" width="9.3984375" style="5" customWidth="1"/>
    <col min="270" max="288" width="4.3984375" style="5" customWidth="1"/>
    <col min="289" max="289" width="13.69921875" style="5" customWidth="1"/>
    <col min="290" max="294" width="4.3984375" style="5" customWidth="1"/>
    <col min="295" max="295" width="9.3984375" style="5" customWidth="1"/>
    <col min="296" max="302" width="4.3984375" style="5" customWidth="1"/>
    <col min="303" max="303" width="9.3984375" style="5" customWidth="1"/>
    <col min="304" max="312" width="4.3984375" style="5" customWidth="1"/>
    <col min="313" max="313" width="9.3984375" style="5" customWidth="1"/>
    <col min="314" max="321" width="4.3984375" style="5" customWidth="1"/>
    <col min="322" max="322" width="9.3984375" style="5" customWidth="1"/>
    <col min="323" max="379" width="4.3984375" style="5" customWidth="1"/>
    <col min="380" max="380" width="9.3984375" style="5" customWidth="1"/>
    <col min="381" max="383" width="4.3984375" style="5" customWidth="1"/>
    <col min="384" max="384" width="9.3984375" style="5" customWidth="1"/>
    <col min="385" max="387" width="4.3984375" style="5" customWidth="1"/>
    <col min="388" max="388" width="9.3984375" style="5" customWidth="1"/>
    <col min="389" max="448" width="4.3984375" style="5" customWidth="1"/>
    <col min="449" max="449" width="22.69921875" style="5" customWidth="1"/>
    <col min="450" max="464" width="4.3984375" style="5" customWidth="1"/>
    <col min="465" max="465" width="18.296875" style="5" bestFit="1" customWidth="1"/>
    <col min="466" max="492" width="4.3984375" style="5" customWidth="1"/>
    <col min="493" max="493" width="9.3984375" style="5" customWidth="1"/>
    <col min="494" max="496" width="4.3984375" style="5" customWidth="1"/>
    <col min="497" max="497" width="9.3984375" style="5" customWidth="1"/>
    <col min="498" max="500" width="4.3984375" style="5" customWidth="1"/>
    <col min="501" max="501" width="9.3984375" style="5" customWidth="1"/>
    <col min="502" max="504" width="4.3984375" style="5" customWidth="1"/>
    <col min="505" max="505" width="9.3984375" style="5" customWidth="1"/>
    <col min="506" max="508" width="4.3984375" style="5" customWidth="1"/>
    <col min="509" max="509" width="9.3984375" style="5" customWidth="1"/>
    <col min="510" max="512" width="4.3984375" style="5" customWidth="1"/>
    <col min="513" max="513" width="9.3984375" style="5" customWidth="1"/>
    <col min="514" max="516" width="4.3984375" style="5" customWidth="1"/>
    <col min="517" max="517" width="4.3984375" style="8" customWidth="1"/>
    <col min="518" max="556" width="4.3984375" style="5" customWidth="1"/>
    <col min="557" max="572" width="4.3984375" style="6" customWidth="1"/>
    <col min="573" max="659" width="4.3984375" style="5" customWidth="1"/>
    <col min="660" max="660" width="19.296875" style="5" customWidth="1"/>
    <col min="661" max="706" width="4.3984375" style="5" customWidth="1"/>
    <col min="707" max="707" width="9.3984375" style="5" customWidth="1"/>
    <col min="708" max="713" width="4.3984375" style="5" customWidth="1"/>
    <col min="714" max="714" width="9.3984375" style="6" customWidth="1"/>
    <col min="715" max="715" width="10.296875" style="6" customWidth="1"/>
    <col min="716" max="723" width="9.69921875" style="6"/>
    <col min="724" max="724" width="24.59765625" style="6" customWidth="1"/>
    <col min="725" max="732" width="9.3984375" style="5" customWidth="1"/>
    <col min="733" max="16384" width="9.69921875" style="6"/>
  </cols>
  <sheetData>
    <row r="1" spans="1:732" s="35" customFormat="1" ht="37.5" customHeight="1" thickTop="1" thickBot="1">
      <c r="A1" s="506" t="s">
        <v>364</v>
      </c>
      <c r="B1" s="489" t="s">
        <v>365</v>
      </c>
      <c r="C1" s="489" t="s">
        <v>366</v>
      </c>
      <c r="D1" s="489" t="s">
        <v>367</v>
      </c>
      <c r="E1" s="489" t="s">
        <v>368</v>
      </c>
      <c r="F1" s="489" t="s">
        <v>369</v>
      </c>
      <c r="G1" s="489" t="s">
        <v>328</v>
      </c>
      <c r="H1" s="489" t="s">
        <v>329</v>
      </c>
      <c r="I1" s="492" t="s">
        <v>338</v>
      </c>
      <c r="J1" s="492" t="s">
        <v>408</v>
      </c>
      <c r="K1" s="493" t="s">
        <v>409</v>
      </c>
      <c r="L1" s="514" t="s">
        <v>410</v>
      </c>
      <c r="M1" s="515"/>
      <c r="N1" s="21" t="s">
        <v>411</v>
      </c>
      <c r="O1" s="22"/>
      <c r="P1" s="509" t="s">
        <v>188</v>
      </c>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1"/>
      <c r="AT1" s="516" t="s">
        <v>412</v>
      </c>
      <c r="AU1" s="517"/>
      <c r="AV1" s="517"/>
      <c r="AW1" s="517"/>
      <c r="AX1" s="517"/>
      <c r="AY1" s="517"/>
      <c r="AZ1" s="517"/>
      <c r="BA1" s="517"/>
      <c r="BB1" s="517"/>
      <c r="BC1" s="517"/>
      <c r="BD1" s="517"/>
      <c r="BE1" s="517"/>
      <c r="BF1" s="517"/>
      <c r="BG1" s="518"/>
      <c r="BH1" s="509" t="s">
        <v>297</v>
      </c>
      <c r="BI1" s="510"/>
      <c r="BJ1" s="510"/>
      <c r="BK1" s="510"/>
      <c r="BL1" s="510"/>
      <c r="BM1" s="511"/>
      <c r="BN1" s="509" t="s">
        <v>298</v>
      </c>
      <c r="BO1" s="510"/>
      <c r="BP1" s="510"/>
      <c r="BQ1" s="510"/>
      <c r="BR1" s="510"/>
      <c r="BS1" s="510"/>
      <c r="BT1" s="510"/>
      <c r="BU1" s="510"/>
      <c r="BV1" s="510"/>
      <c r="BW1" s="511"/>
      <c r="BX1" s="509" t="s">
        <v>299</v>
      </c>
      <c r="BY1" s="510"/>
      <c r="BZ1" s="510"/>
      <c r="CA1" s="510"/>
      <c r="CB1" s="510"/>
      <c r="CC1" s="510"/>
      <c r="CD1" s="510"/>
      <c r="CE1" s="510"/>
      <c r="CF1" s="510"/>
      <c r="CG1" s="511"/>
      <c r="CH1" s="509" t="s">
        <v>300</v>
      </c>
      <c r="CI1" s="510"/>
      <c r="CJ1" s="510"/>
      <c r="CK1" s="511"/>
      <c r="CL1" s="23" t="s">
        <v>301</v>
      </c>
      <c r="CM1" s="24"/>
      <c r="CN1" s="24"/>
      <c r="CO1" s="24"/>
      <c r="CP1" s="24"/>
      <c r="CQ1" s="25"/>
      <c r="CR1" s="512" t="s">
        <v>302</v>
      </c>
      <c r="CS1" s="512"/>
      <c r="CT1" s="26" t="s">
        <v>303</v>
      </c>
      <c r="CU1" s="27"/>
      <c r="CV1" s="27"/>
      <c r="CW1" s="28"/>
      <c r="CX1" s="497" t="s">
        <v>304</v>
      </c>
      <c r="CY1" s="497"/>
      <c r="CZ1" s="497"/>
      <c r="DA1" s="497"/>
      <c r="DB1" s="497"/>
      <c r="DC1" s="497"/>
      <c r="DD1" s="497"/>
      <c r="DE1" s="497"/>
      <c r="DF1" s="497"/>
      <c r="DG1" s="513" t="s">
        <v>305</v>
      </c>
      <c r="DH1" s="497"/>
      <c r="DI1" s="497"/>
      <c r="DJ1" s="497"/>
      <c r="DK1" s="497"/>
      <c r="DL1" s="497"/>
      <c r="DM1" s="497"/>
      <c r="DN1" s="497"/>
      <c r="DO1" s="497"/>
      <c r="DP1" s="497"/>
      <c r="DQ1" s="497"/>
      <c r="DR1" s="497"/>
      <c r="DS1" s="497"/>
      <c r="DT1" s="497"/>
      <c r="DU1" s="497"/>
      <c r="DV1" s="497"/>
      <c r="DW1" s="496" t="s">
        <v>306</v>
      </c>
      <c r="DX1" s="497"/>
      <c r="DY1" s="497"/>
      <c r="DZ1" s="497"/>
      <c r="EA1" s="497"/>
      <c r="EB1" s="497"/>
      <c r="EC1" s="497"/>
      <c r="ED1" s="497"/>
      <c r="EE1" s="497"/>
      <c r="EF1" s="497"/>
      <c r="EG1" s="497"/>
      <c r="EH1" s="497"/>
      <c r="EI1" s="497"/>
      <c r="EJ1" s="497"/>
      <c r="EK1" s="497"/>
      <c r="EL1" s="497"/>
      <c r="EM1" s="497"/>
      <c r="EN1" s="497"/>
      <c r="EO1" s="497"/>
      <c r="EP1" s="497"/>
      <c r="EQ1" s="497"/>
      <c r="ER1" s="498"/>
      <c r="ES1" s="497" t="s">
        <v>307</v>
      </c>
      <c r="ET1" s="497"/>
      <c r="EU1" s="497"/>
      <c r="EV1" s="497"/>
      <c r="EW1" s="497"/>
      <c r="EX1" s="497"/>
      <c r="EY1" s="29"/>
      <c r="EZ1" s="29"/>
      <c r="FA1" s="651" t="s">
        <v>308</v>
      </c>
      <c r="FB1" s="496" t="s">
        <v>309</v>
      </c>
      <c r="FC1" s="497"/>
      <c r="FD1" s="497"/>
      <c r="FE1" s="497"/>
      <c r="FF1" s="497"/>
      <c r="FG1" s="497"/>
      <c r="FH1" s="497"/>
      <c r="FI1" s="498"/>
      <c r="FJ1" s="496" t="s">
        <v>335</v>
      </c>
      <c r="FK1" s="497"/>
      <c r="FL1" s="497"/>
      <c r="FM1" s="497"/>
      <c r="FN1" s="497"/>
      <c r="FO1" s="497"/>
      <c r="FP1" s="497"/>
      <c r="FQ1" s="497"/>
      <c r="FR1" s="497"/>
      <c r="FS1" s="498"/>
      <c r="FT1" s="496" t="s">
        <v>336</v>
      </c>
      <c r="FU1" s="497"/>
      <c r="FV1" s="497"/>
      <c r="FW1" s="497"/>
      <c r="FX1" s="497"/>
      <c r="FY1" s="497"/>
      <c r="FZ1" s="497"/>
      <c r="GA1" s="498"/>
      <c r="GB1" s="496" t="s">
        <v>358</v>
      </c>
      <c r="GC1" s="497"/>
      <c r="GD1" s="497"/>
      <c r="GE1" s="497"/>
      <c r="GF1" s="497"/>
      <c r="GG1" s="497"/>
      <c r="GH1" s="497"/>
      <c r="GI1" s="497"/>
      <c r="GJ1" s="497"/>
      <c r="GK1" s="497"/>
      <c r="GL1" s="497"/>
      <c r="GM1" s="497"/>
      <c r="GN1" s="497"/>
      <c r="GO1" s="497"/>
      <c r="GP1" s="497"/>
      <c r="GQ1" s="497"/>
      <c r="GR1" s="497"/>
      <c r="GS1" s="497"/>
      <c r="GT1" s="497"/>
      <c r="GU1" s="498"/>
      <c r="GV1" s="497" t="s">
        <v>359</v>
      </c>
      <c r="GW1" s="497"/>
      <c r="GX1" s="497"/>
      <c r="GY1" s="497"/>
      <c r="GZ1" s="497"/>
      <c r="HA1" s="497"/>
      <c r="HB1" s="497"/>
      <c r="HC1" s="497"/>
      <c r="HD1" s="497"/>
      <c r="HE1" s="497"/>
      <c r="HF1" s="497"/>
      <c r="HG1" s="497"/>
      <c r="HH1" s="497"/>
      <c r="HI1" s="497"/>
      <c r="HJ1" s="497"/>
      <c r="HK1" s="497"/>
      <c r="HL1" s="497"/>
      <c r="HM1" s="497"/>
      <c r="HN1" s="497"/>
      <c r="HO1" s="497"/>
      <c r="HP1" s="496" t="s">
        <v>360</v>
      </c>
      <c r="HQ1" s="497"/>
      <c r="HR1" s="497"/>
      <c r="HS1" s="497"/>
      <c r="HT1" s="497"/>
      <c r="HU1" s="497"/>
      <c r="HV1" s="497"/>
      <c r="HW1" s="498"/>
      <c r="HX1" s="496" t="s">
        <v>361</v>
      </c>
      <c r="HY1" s="497"/>
      <c r="HZ1" s="497"/>
      <c r="IA1" s="497"/>
      <c r="IB1" s="497"/>
      <c r="IC1" s="497"/>
      <c r="ID1" s="497"/>
      <c r="IE1" s="497"/>
      <c r="IF1" s="497"/>
      <c r="IG1" s="497"/>
      <c r="IH1" s="498"/>
      <c r="II1" s="497" t="s">
        <v>362</v>
      </c>
      <c r="IJ1" s="497"/>
      <c r="IK1" s="557"/>
      <c r="IL1" s="557"/>
      <c r="IM1" s="557"/>
      <c r="IN1" s="557"/>
      <c r="IO1" s="557"/>
      <c r="IP1" s="557"/>
      <c r="IQ1" s="557"/>
      <c r="IR1" s="557"/>
      <c r="IS1" s="557"/>
      <c r="IT1" s="557"/>
      <c r="IU1" s="557"/>
      <c r="IV1" s="557"/>
      <c r="IW1" s="557"/>
      <c r="IX1" s="557"/>
      <c r="IY1" s="557"/>
      <c r="IZ1" s="557"/>
      <c r="JA1" s="557"/>
      <c r="JB1" s="557"/>
      <c r="JC1" s="557"/>
      <c r="JD1" s="557"/>
      <c r="JE1" s="557"/>
      <c r="JF1" s="557"/>
      <c r="JG1" s="557"/>
      <c r="JH1" s="557"/>
      <c r="JI1" s="557"/>
      <c r="JJ1" s="557"/>
      <c r="JK1" s="558" t="s">
        <v>386</v>
      </c>
      <c r="JL1" s="557"/>
      <c r="JM1" s="557"/>
      <c r="JN1" s="557"/>
      <c r="JO1" s="557"/>
      <c r="JP1" s="557"/>
      <c r="JQ1" s="559"/>
      <c r="JR1" s="557" t="s">
        <v>272</v>
      </c>
      <c r="JS1" s="557"/>
      <c r="JT1" s="557"/>
      <c r="JU1" s="557"/>
      <c r="JV1" s="557"/>
      <c r="JW1" s="557"/>
      <c r="JX1" s="557"/>
      <c r="JY1" s="557"/>
      <c r="JZ1" s="557"/>
      <c r="KA1" s="557"/>
      <c r="KB1" s="557"/>
      <c r="KC1" s="557"/>
      <c r="KD1" s="557"/>
      <c r="KE1" s="558" t="s">
        <v>273</v>
      </c>
      <c r="KF1" s="557"/>
      <c r="KG1" s="557"/>
      <c r="KH1" s="557"/>
      <c r="KI1" s="557"/>
      <c r="KJ1" s="557"/>
      <c r="KK1" s="557"/>
      <c r="KL1" s="557"/>
      <c r="KM1" s="557"/>
      <c r="KN1" s="557"/>
      <c r="KO1" s="557"/>
      <c r="KP1" s="557"/>
      <c r="KQ1" s="557"/>
      <c r="KR1" s="559"/>
      <c r="KS1" s="497" t="s">
        <v>274</v>
      </c>
      <c r="KT1" s="497"/>
      <c r="KU1" s="497"/>
      <c r="KV1" s="497"/>
      <c r="KW1" s="497"/>
      <c r="KX1" s="497"/>
      <c r="KY1" s="497"/>
      <c r="KZ1" s="497"/>
      <c r="LA1" s="497"/>
      <c r="LB1" s="497"/>
      <c r="LC1" s="497"/>
      <c r="LD1" s="497"/>
      <c r="LE1" s="497"/>
      <c r="LF1" s="497"/>
      <c r="LG1" s="497"/>
      <c r="LH1" s="497"/>
      <c r="LI1" s="497"/>
      <c r="LJ1" s="497"/>
      <c r="LK1" s="496" t="s">
        <v>275</v>
      </c>
      <c r="LL1" s="497"/>
      <c r="LM1" s="497"/>
      <c r="LN1" s="497"/>
      <c r="LO1" s="497"/>
      <c r="LP1" s="497"/>
      <c r="LQ1" s="497"/>
      <c r="LR1" s="497"/>
      <c r="LS1" s="497"/>
      <c r="LT1" s="497"/>
      <c r="LU1" s="497"/>
      <c r="LV1" s="497"/>
      <c r="LW1" s="497"/>
      <c r="LX1" s="497"/>
      <c r="LY1" s="497"/>
      <c r="LZ1" s="497"/>
      <c r="MA1" s="497"/>
      <c r="MB1" s="497"/>
      <c r="MC1" s="497"/>
      <c r="MD1" s="497"/>
      <c r="ME1" s="497"/>
      <c r="MF1" s="497"/>
      <c r="MG1" s="497"/>
      <c r="MH1" s="497"/>
      <c r="MI1" s="497"/>
      <c r="MJ1" s="497"/>
      <c r="MK1" s="497"/>
      <c r="ML1" s="497"/>
      <c r="MM1" s="497"/>
      <c r="MN1" s="497"/>
      <c r="MO1" s="497"/>
      <c r="MP1" s="497"/>
      <c r="MQ1" s="497"/>
      <c r="MR1" s="497"/>
      <c r="MS1" s="497"/>
      <c r="MT1" s="497"/>
      <c r="MU1" s="497"/>
      <c r="MV1" s="497"/>
      <c r="MW1" s="497"/>
      <c r="MX1" s="497"/>
      <c r="MY1" s="497"/>
      <c r="MZ1" s="497"/>
      <c r="NA1" s="497"/>
      <c r="NB1" s="497"/>
      <c r="NC1" s="497"/>
      <c r="ND1" s="497"/>
      <c r="NE1" s="497"/>
      <c r="NF1" s="497"/>
      <c r="NG1" s="497"/>
      <c r="NH1" s="497"/>
      <c r="NI1" s="497"/>
      <c r="NJ1" s="497"/>
      <c r="NK1" s="497"/>
      <c r="NL1" s="497"/>
      <c r="NM1" s="497"/>
      <c r="NN1" s="497"/>
      <c r="NO1" s="497"/>
      <c r="NP1" s="497"/>
      <c r="NQ1" s="497"/>
      <c r="NR1" s="497"/>
      <c r="NS1" s="497"/>
      <c r="NT1" s="497"/>
      <c r="NU1" s="497"/>
      <c r="NV1" s="497"/>
      <c r="NW1" s="497"/>
      <c r="NX1" s="497"/>
      <c r="NY1" s="497"/>
      <c r="NZ1" s="497"/>
      <c r="OA1" s="498"/>
      <c r="OB1" s="556" t="s">
        <v>276</v>
      </c>
      <c r="OC1" s="556"/>
      <c r="OD1" s="556"/>
      <c r="OE1" s="556"/>
      <c r="OF1" s="556"/>
      <c r="OG1" s="556"/>
      <c r="OH1" s="556"/>
      <c r="OI1" s="556"/>
      <c r="OJ1" s="556"/>
      <c r="OK1" s="496" t="s">
        <v>277</v>
      </c>
      <c r="OL1" s="497"/>
      <c r="OM1" s="497"/>
      <c r="ON1" s="497"/>
      <c r="OO1" s="497"/>
      <c r="OP1" s="497"/>
      <c r="OQ1" s="497"/>
      <c r="OR1" s="497"/>
      <c r="OS1" s="497"/>
      <c r="OT1" s="497"/>
      <c r="OU1" s="497"/>
      <c r="OV1" s="497"/>
      <c r="OW1" s="497"/>
      <c r="OX1" s="497"/>
      <c r="OY1" s="497"/>
      <c r="OZ1" s="497"/>
      <c r="PA1" s="497"/>
      <c r="PB1" s="497"/>
      <c r="PC1" s="497"/>
      <c r="PD1" s="497"/>
      <c r="PE1" s="497"/>
      <c r="PF1" s="497"/>
      <c r="PG1" s="497"/>
      <c r="PH1" s="497"/>
      <c r="PI1" s="496" t="s">
        <v>278</v>
      </c>
      <c r="PJ1" s="497"/>
      <c r="PK1" s="497"/>
      <c r="PL1" s="497"/>
      <c r="PM1" s="497"/>
      <c r="PN1" s="497"/>
      <c r="PO1" s="497"/>
      <c r="PP1" s="497"/>
      <c r="PQ1" s="497"/>
      <c r="PR1" s="497"/>
      <c r="PS1" s="497"/>
      <c r="PT1" s="497"/>
      <c r="PU1" s="497"/>
      <c r="PV1" s="497"/>
      <c r="PW1" s="498"/>
      <c r="PX1" s="496" t="s">
        <v>279</v>
      </c>
      <c r="PY1" s="497"/>
      <c r="PZ1" s="497"/>
      <c r="QA1" s="497"/>
      <c r="QB1" s="497"/>
      <c r="QC1" s="497"/>
      <c r="QD1" s="497"/>
      <c r="QE1" s="497"/>
      <c r="QF1" s="497"/>
      <c r="QG1" s="497"/>
      <c r="QH1" s="498"/>
      <c r="QI1" s="497" t="s">
        <v>285</v>
      </c>
      <c r="QJ1" s="497"/>
      <c r="QK1" s="497"/>
      <c r="QL1" s="497"/>
      <c r="QM1" s="497"/>
      <c r="QN1" s="497"/>
      <c r="QO1" s="497"/>
      <c r="QP1" s="497"/>
      <c r="QQ1" s="497"/>
      <c r="QR1" s="497"/>
      <c r="QS1" s="497"/>
      <c r="QT1" s="572"/>
      <c r="QU1" s="513" t="s">
        <v>280</v>
      </c>
      <c r="QV1" s="497"/>
      <c r="QW1" s="497"/>
      <c r="QX1" s="497"/>
      <c r="QY1" s="497"/>
      <c r="QZ1" s="497"/>
      <c r="RA1" s="497"/>
      <c r="RB1" s="497"/>
      <c r="RC1" s="497"/>
      <c r="RD1" s="497"/>
      <c r="RE1" s="497"/>
      <c r="RF1" s="497"/>
      <c r="RG1" s="497"/>
      <c r="RH1" s="497"/>
      <c r="RI1" s="497"/>
      <c r="RJ1" s="497"/>
      <c r="RK1" s="497"/>
      <c r="RL1" s="497"/>
      <c r="RM1" s="497"/>
      <c r="RN1" s="497"/>
      <c r="RO1" s="497"/>
      <c r="RP1" s="497"/>
      <c r="RQ1" s="497"/>
      <c r="RR1" s="497"/>
      <c r="RS1" s="497"/>
      <c r="RT1" s="497"/>
      <c r="RU1" s="497"/>
      <c r="RV1" s="497"/>
      <c r="RW1" s="497"/>
      <c r="RX1" s="497"/>
      <c r="RY1" s="497"/>
      <c r="RZ1" s="497"/>
      <c r="SA1" s="497"/>
      <c r="SB1" s="497"/>
      <c r="SC1" s="497"/>
      <c r="SD1" s="497"/>
      <c r="SE1" s="497"/>
      <c r="SF1" s="497"/>
      <c r="SG1" s="497"/>
      <c r="SH1" s="497"/>
      <c r="SI1" s="497"/>
      <c r="SJ1" s="497"/>
      <c r="SK1" s="497"/>
      <c r="SL1" s="497"/>
      <c r="SM1" s="497"/>
      <c r="SN1" s="497"/>
      <c r="SO1" s="497"/>
      <c r="SP1" s="497"/>
      <c r="SQ1" s="497"/>
      <c r="SR1" s="497"/>
      <c r="SS1" s="497"/>
      <c r="ST1" s="497"/>
      <c r="SU1" s="497"/>
      <c r="SV1" s="497"/>
      <c r="SW1" s="496" t="s">
        <v>281</v>
      </c>
      <c r="SX1" s="497"/>
      <c r="SY1" s="497"/>
      <c r="SZ1" s="497"/>
      <c r="TA1" s="497"/>
      <c r="TB1" s="497"/>
      <c r="TC1" s="497"/>
      <c r="TD1" s="497"/>
      <c r="TE1" s="497"/>
      <c r="TF1" s="497"/>
      <c r="TG1" s="497"/>
      <c r="TH1" s="497"/>
      <c r="TI1" s="497"/>
      <c r="TJ1" s="497"/>
      <c r="TK1" s="497"/>
      <c r="TL1" s="497"/>
      <c r="TM1" s="497"/>
      <c r="TN1" s="497"/>
      <c r="TO1" s="497"/>
      <c r="TP1" s="497"/>
      <c r="TQ1" s="497"/>
      <c r="TR1" s="497"/>
      <c r="TS1" s="497"/>
      <c r="TT1" s="497"/>
      <c r="TU1" s="497"/>
      <c r="TV1" s="497"/>
      <c r="TW1" s="497"/>
      <c r="TX1" s="497"/>
      <c r="TY1" s="497"/>
      <c r="TZ1" s="497"/>
      <c r="UA1" s="497"/>
      <c r="UB1" s="497"/>
      <c r="UC1" s="497"/>
      <c r="UD1" s="497"/>
      <c r="UE1" s="497"/>
      <c r="UF1" s="497"/>
      <c r="UG1" s="497"/>
      <c r="UH1" s="497"/>
      <c r="UI1" s="497"/>
      <c r="UJ1" s="497"/>
      <c r="UK1" s="497"/>
      <c r="UL1" s="497"/>
      <c r="UM1" s="497"/>
      <c r="UN1" s="497"/>
      <c r="UO1" s="497"/>
      <c r="UP1" s="497"/>
      <c r="UQ1" s="497"/>
      <c r="UR1" s="497"/>
      <c r="US1" s="497"/>
      <c r="UT1" s="497"/>
      <c r="UU1" s="497"/>
      <c r="UV1" s="497"/>
      <c r="UW1" s="497"/>
      <c r="UX1" s="497"/>
      <c r="UY1" s="497"/>
      <c r="UZ1" s="497"/>
      <c r="VA1" s="497"/>
      <c r="VB1" s="497"/>
      <c r="VC1" s="497"/>
      <c r="VD1" s="497"/>
      <c r="VE1" s="497"/>
      <c r="VF1" s="497"/>
      <c r="VG1" s="497"/>
      <c r="VH1" s="497"/>
      <c r="VI1" s="497"/>
      <c r="VJ1" s="497"/>
      <c r="VK1" s="497"/>
      <c r="VL1" s="497"/>
      <c r="VM1" s="497"/>
      <c r="VN1" s="497"/>
      <c r="VO1" s="497"/>
      <c r="VP1" s="497"/>
      <c r="VQ1" s="497"/>
      <c r="VR1" s="497"/>
      <c r="VS1" s="497"/>
      <c r="VT1" s="497"/>
      <c r="VU1" s="497"/>
      <c r="VV1" s="497"/>
      <c r="VW1" s="497"/>
      <c r="VX1" s="497"/>
      <c r="VY1" s="497"/>
      <c r="VZ1" s="497"/>
      <c r="WA1" s="497"/>
      <c r="WB1" s="497"/>
      <c r="WC1" s="497"/>
      <c r="WD1" s="497"/>
      <c r="WE1" s="497"/>
      <c r="WF1" s="497"/>
      <c r="WG1" s="497"/>
      <c r="WH1" s="497"/>
      <c r="WI1" s="497"/>
      <c r="WJ1" s="497"/>
      <c r="WK1" s="497"/>
      <c r="WL1" s="497"/>
      <c r="WM1" s="497"/>
      <c r="WN1" s="497"/>
      <c r="WO1" s="497"/>
      <c r="WP1" s="497"/>
      <c r="WQ1" s="497"/>
      <c r="WR1" s="497"/>
      <c r="WS1" s="497"/>
      <c r="WT1" s="497"/>
      <c r="WU1" s="497"/>
      <c r="WV1" s="497"/>
      <c r="WW1" s="497"/>
      <c r="WX1" s="497"/>
      <c r="WY1" s="497"/>
      <c r="WZ1" s="497"/>
      <c r="XA1" s="497"/>
      <c r="XB1" s="497"/>
      <c r="XC1" s="497"/>
      <c r="XD1" s="497"/>
      <c r="XE1" s="497"/>
      <c r="XF1" s="497"/>
      <c r="XG1" s="497"/>
      <c r="XH1" s="497"/>
      <c r="XI1" s="497"/>
      <c r="XJ1" s="497"/>
      <c r="XK1" s="497"/>
      <c r="XL1" s="497"/>
      <c r="XM1" s="497"/>
      <c r="XN1" s="497"/>
      <c r="XO1" s="497"/>
      <c r="XP1" s="497"/>
      <c r="XQ1" s="497"/>
      <c r="XR1" s="497"/>
      <c r="XS1" s="497"/>
      <c r="XT1" s="497"/>
      <c r="XU1" s="497"/>
      <c r="XV1" s="497"/>
      <c r="XW1" s="497"/>
      <c r="XX1" s="497"/>
      <c r="XY1" s="497"/>
      <c r="XZ1" s="497"/>
      <c r="YA1" s="497"/>
      <c r="YB1" s="497"/>
      <c r="YC1" s="497"/>
      <c r="YD1" s="497"/>
      <c r="YE1" s="497"/>
      <c r="YF1" s="497"/>
      <c r="YG1" s="497"/>
      <c r="YH1" s="497"/>
      <c r="YI1" s="497"/>
      <c r="YJ1" s="497"/>
      <c r="YK1" s="497"/>
      <c r="YL1" s="497"/>
      <c r="YM1" s="497"/>
      <c r="YN1" s="497"/>
      <c r="YO1" s="497"/>
      <c r="YP1" s="497"/>
      <c r="YQ1" s="497"/>
      <c r="YR1" s="497"/>
      <c r="YS1" s="497"/>
      <c r="YT1" s="497"/>
      <c r="YU1" s="497"/>
      <c r="YV1" s="497"/>
      <c r="YW1" s="497"/>
      <c r="YX1" s="497"/>
      <c r="YY1" s="497"/>
      <c r="YZ1" s="497"/>
      <c r="ZA1" s="498"/>
      <c r="ZB1" s="30"/>
      <c r="ZC1" s="30"/>
      <c r="ZD1" s="30"/>
      <c r="ZE1" s="30"/>
      <c r="ZF1" s="30"/>
      <c r="ZG1" s="30"/>
      <c r="ZH1" s="30"/>
      <c r="ZI1" s="30"/>
      <c r="ZJ1" s="30"/>
      <c r="ZK1" s="30"/>
      <c r="ZL1" s="30"/>
      <c r="ZM1" s="30"/>
      <c r="ZN1" s="30"/>
      <c r="ZO1" s="30"/>
      <c r="ZP1" s="30"/>
      <c r="ZQ1" s="573" t="s">
        <v>282</v>
      </c>
      <c r="ZR1" s="574"/>
      <c r="ZS1" s="575"/>
      <c r="ZT1" s="578" t="s">
        <v>283</v>
      </c>
      <c r="ZU1" s="579"/>
      <c r="ZV1" s="579"/>
      <c r="ZW1" s="579"/>
      <c r="ZX1" s="579"/>
      <c r="ZY1" s="579"/>
      <c r="ZZ1" s="579"/>
      <c r="AAA1" s="579"/>
      <c r="AAB1" s="579"/>
      <c r="AAC1" s="579"/>
      <c r="AAD1" s="579"/>
      <c r="AAE1" s="579"/>
      <c r="AAF1" s="580" t="s">
        <v>395</v>
      </c>
      <c r="AAG1" s="581"/>
      <c r="AAH1" s="581"/>
      <c r="AAI1" s="581"/>
      <c r="AAJ1" s="581"/>
      <c r="AAK1" s="581"/>
      <c r="AAL1" s="582"/>
      <c r="AAM1" s="31"/>
      <c r="AAN1" s="32"/>
      <c r="AAO1" s="33"/>
      <c r="AAP1" s="33"/>
      <c r="AAQ1" s="33"/>
      <c r="AAR1" s="34">
        <v>0.375</v>
      </c>
      <c r="AAS1" s="34">
        <v>3</v>
      </c>
      <c r="AAT1" s="34">
        <v>0</v>
      </c>
      <c r="AAU1" s="34"/>
      <c r="AAV1" s="34"/>
      <c r="AAW1" s="690" t="s">
        <v>806</v>
      </c>
      <c r="AAX1" s="691"/>
      <c r="AAY1" s="691"/>
      <c r="AAZ1" s="691"/>
      <c r="ABA1" s="691"/>
      <c r="ABB1" s="691"/>
      <c r="ABC1" s="691"/>
      <c r="ABD1" s="692"/>
    </row>
    <row r="2" spans="1:732" s="35" customFormat="1" ht="17.25" customHeight="1">
      <c r="A2" s="507"/>
      <c r="B2" s="490"/>
      <c r="C2" s="490"/>
      <c r="D2" s="490"/>
      <c r="E2" s="490"/>
      <c r="F2" s="490"/>
      <c r="G2" s="490"/>
      <c r="H2" s="490"/>
      <c r="I2" s="490"/>
      <c r="J2" s="490"/>
      <c r="K2" s="494"/>
      <c r="L2" s="528" t="s">
        <v>396</v>
      </c>
      <c r="M2" s="531" t="s">
        <v>397</v>
      </c>
      <c r="N2" s="534" t="s">
        <v>398</v>
      </c>
      <c r="O2" s="537" t="s">
        <v>399</v>
      </c>
      <c r="P2" s="528" t="s">
        <v>396</v>
      </c>
      <c r="Q2" s="531" t="s">
        <v>397</v>
      </c>
      <c r="R2" s="519" t="s">
        <v>400</v>
      </c>
      <c r="S2" s="521" t="s">
        <v>401</v>
      </c>
      <c r="T2" s="523" t="s">
        <v>402</v>
      </c>
      <c r="U2" s="525" t="s">
        <v>403</v>
      </c>
      <c r="V2" s="521" t="s">
        <v>404</v>
      </c>
      <c r="W2" s="521" t="s">
        <v>405</v>
      </c>
      <c r="X2" s="521" t="s">
        <v>406</v>
      </c>
      <c r="Y2" s="521" t="s">
        <v>407</v>
      </c>
      <c r="Z2" s="521" t="s">
        <v>242</v>
      </c>
      <c r="AA2" s="521" t="s">
        <v>243</v>
      </c>
      <c r="AB2" s="521" t="s">
        <v>244</v>
      </c>
      <c r="AC2" s="521" t="s">
        <v>245</v>
      </c>
      <c r="AD2" s="525" t="s">
        <v>246</v>
      </c>
      <c r="AE2" s="521" t="s">
        <v>128</v>
      </c>
      <c r="AF2" s="521" t="s">
        <v>129</v>
      </c>
      <c r="AG2" s="521" t="s">
        <v>247</v>
      </c>
      <c r="AH2" s="521" t="s">
        <v>248</v>
      </c>
      <c r="AI2" s="521" t="s">
        <v>249</v>
      </c>
      <c r="AJ2" s="521" t="s">
        <v>250</v>
      </c>
      <c r="AK2" s="521" t="s">
        <v>251</v>
      </c>
      <c r="AL2" s="521" t="s">
        <v>252</v>
      </c>
      <c r="AM2" s="521" t="s">
        <v>253</v>
      </c>
      <c r="AN2" s="521" t="s">
        <v>254</v>
      </c>
      <c r="AO2" s="521" t="s">
        <v>255</v>
      </c>
      <c r="AP2" s="521" t="s">
        <v>256</v>
      </c>
      <c r="AQ2" s="521" t="s">
        <v>257</v>
      </c>
      <c r="AR2" s="521" t="s">
        <v>370</v>
      </c>
      <c r="AS2" s="602" t="s">
        <v>371</v>
      </c>
      <c r="AT2" s="605" t="s">
        <v>372</v>
      </c>
      <c r="AU2" s="607" t="s">
        <v>373</v>
      </c>
      <c r="AV2" s="609" t="s">
        <v>374</v>
      </c>
      <c r="AW2" s="610"/>
      <c r="AX2" s="610"/>
      <c r="AY2" s="610"/>
      <c r="AZ2" s="610"/>
      <c r="BA2" s="611" t="s">
        <v>330</v>
      </c>
      <c r="BB2" s="612"/>
      <c r="BC2" s="612"/>
      <c r="BD2" s="612"/>
      <c r="BE2" s="613"/>
      <c r="BF2" s="614">
        <v>5</v>
      </c>
      <c r="BG2" s="617" t="s">
        <v>331</v>
      </c>
      <c r="BH2" s="539">
        <v>1</v>
      </c>
      <c r="BI2" s="501">
        <v>2</v>
      </c>
      <c r="BJ2" s="501">
        <v>3</v>
      </c>
      <c r="BK2" s="501">
        <v>4</v>
      </c>
      <c r="BL2" s="503">
        <v>5</v>
      </c>
      <c r="BM2" s="623" t="s">
        <v>331</v>
      </c>
      <c r="BN2" s="625">
        <v>1</v>
      </c>
      <c r="BO2" s="501">
        <v>2</v>
      </c>
      <c r="BP2" s="501">
        <v>3</v>
      </c>
      <c r="BQ2" s="501">
        <v>4</v>
      </c>
      <c r="BR2" s="501">
        <v>5</v>
      </c>
      <c r="BS2" s="501">
        <v>6</v>
      </c>
      <c r="BT2" s="501">
        <v>7</v>
      </c>
      <c r="BU2" s="501">
        <v>8</v>
      </c>
      <c r="BV2" s="503" t="s">
        <v>332</v>
      </c>
      <c r="BW2" s="623">
        <v>9</v>
      </c>
      <c r="BX2" s="563" t="s">
        <v>333</v>
      </c>
      <c r="BY2" s="555"/>
      <c r="BZ2" s="555"/>
      <c r="CA2" s="563" t="s">
        <v>377</v>
      </c>
      <c r="CB2" s="555"/>
      <c r="CC2" s="571"/>
      <c r="CD2" s="555" t="s">
        <v>378</v>
      </c>
      <c r="CE2" s="555"/>
      <c r="CF2" s="555"/>
      <c r="CG2" s="571"/>
      <c r="CH2" s="563" t="s">
        <v>333</v>
      </c>
      <c r="CI2" s="555"/>
      <c r="CJ2" s="563" t="s">
        <v>377</v>
      </c>
      <c r="CK2" s="571"/>
      <c r="CL2" s="499">
        <v>1</v>
      </c>
      <c r="CM2" s="501">
        <v>2</v>
      </c>
      <c r="CN2" s="501">
        <v>3</v>
      </c>
      <c r="CO2" s="501">
        <v>4</v>
      </c>
      <c r="CP2" s="503">
        <v>5</v>
      </c>
      <c r="CQ2" s="536" t="s">
        <v>331</v>
      </c>
      <c r="CR2" s="629">
        <v>1</v>
      </c>
      <c r="CS2" s="627">
        <v>2</v>
      </c>
      <c r="CT2" s="36"/>
      <c r="CU2" s="37"/>
      <c r="CV2" s="37"/>
      <c r="CW2" s="38"/>
      <c r="CX2" s="544">
        <v>1</v>
      </c>
      <c r="CY2" s="501">
        <v>2</v>
      </c>
      <c r="CZ2" s="501">
        <v>3</v>
      </c>
      <c r="DA2" s="501">
        <v>4</v>
      </c>
      <c r="DB2" s="501">
        <v>5</v>
      </c>
      <c r="DC2" s="501">
        <v>6</v>
      </c>
      <c r="DD2" s="501">
        <v>7</v>
      </c>
      <c r="DE2" s="503">
        <v>8</v>
      </c>
      <c r="DF2" s="501" t="s">
        <v>332</v>
      </c>
      <c r="DG2" s="546" t="s">
        <v>379</v>
      </c>
      <c r="DH2" s="555"/>
      <c r="DI2" s="555"/>
      <c r="DJ2" s="544"/>
      <c r="DK2" s="546" t="s">
        <v>380</v>
      </c>
      <c r="DL2" s="555"/>
      <c r="DM2" s="555"/>
      <c r="DN2" s="544"/>
      <c r="DO2" s="546" t="s">
        <v>381</v>
      </c>
      <c r="DP2" s="555"/>
      <c r="DQ2" s="555"/>
      <c r="DR2" s="544"/>
      <c r="DS2" s="546" t="s">
        <v>382</v>
      </c>
      <c r="DT2" s="555"/>
      <c r="DU2" s="555"/>
      <c r="DV2" s="555"/>
      <c r="DW2" s="539" t="s">
        <v>383</v>
      </c>
      <c r="DX2" s="503" t="s">
        <v>384</v>
      </c>
      <c r="DY2" s="503" t="s">
        <v>385</v>
      </c>
      <c r="DZ2" s="503" t="s">
        <v>208</v>
      </c>
      <c r="EA2" s="503" t="s">
        <v>209</v>
      </c>
      <c r="EB2" s="503" t="s">
        <v>210</v>
      </c>
      <c r="EC2" s="503" t="s">
        <v>211</v>
      </c>
      <c r="ED2" s="503" t="s">
        <v>212</v>
      </c>
      <c r="EE2" s="503" t="s">
        <v>213</v>
      </c>
      <c r="EF2" s="503" t="s">
        <v>214</v>
      </c>
      <c r="EG2" s="501" t="s">
        <v>215</v>
      </c>
      <c r="EH2" s="503" t="s">
        <v>216</v>
      </c>
      <c r="EI2" s="503" t="s">
        <v>217</v>
      </c>
      <c r="EJ2" s="627" t="s">
        <v>218</v>
      </c>
      <c r="EK2" s="563" t="s">
        <v>219</v>
      </c>
      <c r="EL2" s="555"/>
      <c r="EM2" s="555"/>
      <c r="EN2" s="555"/>
      <c r="EO2" s="544"/>
      <c r="EP2" s="503" t="s">
        <v>220</v>
      </c>
      <c r="EQ2" s="636" t="s">
        <v>221</v>
      </c>
      <c r="ER2" s="591" t="s">
        <v>222</v>
      </c>
      <c r="ES2" s="641" t="s">
        <v>223</v>
      </c>
      <c r="ET2" s="634" t="s">
        <v>224</v>
      </c>
      <c r="EU2" s="634" t="s">
        <v>225</v>
      </c>
      <c r="EV2" s="634" t="s">
        <v>226</v>
      </c>
      <c r="EW2" s="634" t="s">
        <v>215</v>
      </c>
      <c r="EX2" s="645" t="s">
        <v>339</v>
      </c>
      <c r="EY2" s="648" t="s">
        <v>120</v>
      </c>
      <c r="EZ2" s="503" t="s">
        <v>227</v>
      </c>
      <c r="FA2" s="652"/>
      <c r="FB2" s="499">
        <v>1</v>
      </c>
      <c r="FC2" s="501">
        <v>2</v>
      </c>
      <c r="FD2" s="501">
        <v>3</v>
      </c>
      <c r="FE2" s="501">
        <v>4</v>
      </c>
      <c r="FF2" s="501">
        <v>5</v>
      </c>
      <c r="FG2" s="501">
        <v>6</v>
      </c>
      <c r="FH2" s="503">
        <v>7</v>
      </c>
      <c r="FI2" s="536" t="s">
        <v>340</v>
      </c>
      <c r="FJ2" s="539">
        <v>1</v>
      </c>
      <c r="FK2" s="503">
        <v>2</v>
      </c>
      <c r="FL2" s="503">
        <v>3</v>
      </c>
      <c r="FM2" s="503">
        <v>4</v>
      </c>
      <c r="FN2" s="503">
        <v>5</v>
      </c>
      <c r="FO2" s="503">
        <v>6</v>
      </c>
      <c r="FP2" s="503">
        <v>7</v>
      </c>
      <c r="FQ2" s="503">
        <v>8</v>
      </c>
      <c r="FR2" s="503">
        <v>9</v>
      </c>
      <c r="FS2" s="536" t="s">
        <v>341</v>
      </c>
      <c r="FT2" s="499" t="s">
        <v>342</v>
      </c>
      <c r="FU2" s="501" t="s">
        <v>343</v>
      </c>
      <c r="FV2" s="501" t="s">
        <v>344</v>
      </c>
      <c r="FW2" s="501" t="s">
        <v>345</v>
      </c>
      <c r="FX2" s="501" t="s">
        <v>346</v>
      </c>
      <c r="FY2" s="501" t="s">
        <v>339</v>
      </c>
      <c r="FZ2" s="503" t="s">
        <v>347</v>
      </c>
      <c r="GA2" s="536" t="s">
        <v>348</v>
      </c>
      <c r="GB2" s="499" t="s">
        <v>349</v>
      </c>
      <c r="GC2" s="546"/>
      <c r="GD2" s="499" t="s">
        <v>350</v>
      </c>
      <c r="GE2" s="623"/>
      <c r="GF2" s="544" t="s">
        <v>351</v>
      </c>
      <c r="GG2" s="546"/>
      <c r="GH2" s="542" t="s">
        <v>352</v>
      </c>
      <c r="GI2" s="521" t="s">
        <v>353</v>
      </c>
      <c r="GJ2" s="521" t="s">
        <v>354</v>
      </c>
      <c r="GK2" s="521" t="s">
        <v>355</v>
      </c>
      <c r="GL2" s="521" t="s">
        <v>356</v>
      </c>
      <c r="GM2" s="521" t="s">
        <v>181</v>
      </c>
      <c r="GN2" s="521" t="s">
        <v>182</v>
      </c>
      <c r="GO2" s="521" t="s">
        <v>183</v>
      </c>
      <c r="GP2" s="521" t="s">
        <v>184</v>
      </c>
      <c r="GQ2" s="521" t="s">
        <v>185</v>
      </c>
      <c r="GR2" s="521" t="s">
        <v>186</v>
      </c>
      <c r="GS2" s="503" t="s">
        <v>339</v>
      </c>
      <c r="GT2" s="503" t="s">
        <v>187</v>
      </c>
      <c r="GU2" s="536" t="s">
        <v>79</v>
      </c>
      <c r="GV2" s="548" t="s">
        <v>80</v>
      </c>
      <c r="GW2" s="548"/>
      <c r="GX2" s="548"/>
      <c r="GY2" s="548"/>
      <c r="GZ2" s="548"/>
      <c r="HA2" s="548"/>
      <c r="HB2" s="548"/>
      <c r="HC2" s="548"/>
      <c r="HD2" s="548"/>
      <c r="HE2" s="548"/>
      <c r="HF2" s="549" t="s">
        <v>81</v>
      </c>
      <c r="HG2" s="550"/>
      <c r="HH2" s="551" t="s">
        <v>189</v>
      </c>
      <c r="HI2" s="551"/>
      <c r="HJ2" s="551"/>
      <c r="HK2" s="551"/>
      <c r="HL2" s="551"/>
      <c r="HM2" s="551"/>
      <c r="HN2" s="551"/>
      <c r="HO2" s="551"/>
      <c r="HP2" s="563" t="s">
        <v>190</v>
      </c>
      <c r="HQ2" s="555"/>
      <c r="HR2" s="555"/>
      <c r="HS2" s="564" t="s">
        <v>191</v>
      </c>
      <c r="HT2" s="565"/>
      <c r="HU2" s="565"/>
      <c r="HV2" s="565"/>
      <c r="HW2" s="550"/>
      <c r="HX2" s="553" t="s">
        <v>192</v>
      </c>
      <c r="HY2" s="546" t="s">
        <v>193</v>
      </c>
      <c r="HZ2" s="555"/>
      <c r="IA2" s="567"/>
      <c r="IB2" s="553" t="s">
        <v>194</v>
      </c>
      <c r="IC2" s="503" t="s">
        <v>195</v>
      </c>
      <c r="ID2" s="503" t="s">
        <v>311</v>
      </c>
      <c r="IE2" s="503" t="s">
        <v>312</v>
      </c>
      <c r="IF2" s="503" t="s">
        <v>313</v>
      </c>
      <c r="IG2" s="503" t="s">
        <v>314</v>
      </c>
      <c r="IH2" s="536" t="s">
        <v>315</v>
      </c>
      <c r="II2" s="570" t="s">
        <v>316</v>
      </c>
      <c r="IJ2" s="570"/>
      <c r="IK2" s="669" t="s">
        <v>317</v>
      </c>
      <c r="IL2" s="670"/>
      <c r="IM2" s="670"/>
      <c r="IN2" s="670"/>
      <c r="IO2" s="670"/>
      <c r="IP2" s="670"/>
      <c r="IQ2" s="670"/>
      <c r="IR2" s="670"/>
      <c r="IS2" s="670"/>
      <c r="IT2" s="670"/>
      <c r="IU2" s="670"/>
      <c r="IV2" s="670"/>
      <c r="IW2" s="670"/>
      <c r="IX2" s="671"/>
      <c r="IY2" s="669" t="s">
        <v>318</v>
      </c>
      <c r="IZ2" s="670"/>
      <c r="JA2" s="670"/>
      <c r="JB2" s="670"/>
      <c r="JC2" s="670"/>
      <c r="JD2" s="670"/>
      <c r="JE2" s="670"/>
      <c r="JF2" s="670"/>
      <c r="JG2" s="670"/>
      <c r="JH2" s="670"/>
      <c r="JI2" s="670"/>
      <c r="JJ2" s="670"/>
      <c r="JK2" s="560"/>
      <c r="JL2" s="561"/>
      <c r="JM2" s="561"/>
      <c r="JN2" s="561"/>
      <c r="JO2" s="561"/>
      <c r="JP2" s="561"/>
      <c r="JQ2" s="562"/>
      <c r="JR2" s="561"/>
      <c r="JS2" s="561"/>
      <c r="JT2" s="561"/>
      <c r="JU2" s="561"/>
      <c r="JV2" s="561"/>
      <c r="JW2" s="561"/>
      <c r="JX2" s="561"/>
      <c r="JY2" s="561"/>
      <c r="JZ2" s="561"/>
      <c r="KA2" s="561"/>
      <c r="KB2" s="561"/>
      <c r="KC2" s="561"/>
      <c r="KD2" s="561"/>
      <c r="KE2" s="568" t="s">
        <v>310</v>
      </c>
      <c r="KF2" s="555"/>
      <c r="KG2" s="555"/>
      <c r="KH2" s="555"/>
      <c r="KI2" s="555"/>
      <c r="KJ2" s="571"/>
      <c r="KK2" s="548" t="s">
        <v>357</v>
      </c>
      <c r="KL2" s="555"/>
      <c r="KM2" s="555"/>
      <c r="KN2" s="555"/>
      <c r="KO2" s="555"/>
      <c r="KP2" s="555"/>
      <c r="KQ2" s="555"/>
      <c r="KR2" s="571"/>
      <c r="KS2" s="548" t="s">
        <v>323</v>
      </c>
      <c r="KT2" s="548"/>
      <c r="KU2" s="548"/>
      <c r="KV2" s="548"/>
      <c r="KW2" s="548"/>
      <c r="KX2" s="39"/>
      <c r="KY2" s="39"/>
      <c r="KZ2" s="39"/>
      <c r="LA2" s="39"/>
      <c r="LB2" s="39"/>
      <c r="LC2" s="568" t="s">
        <v>324</v>
      </c>
      <c r="LD2" s="548"/>
      <c r="LE2" s="548"/>
      <c r="LF2" s="548"/>
      <c r="LG2" s="548"/>
      <c r="LH2" s="548"/>
      <c r="LI2" s="548"/>
      <c r="LJ2" s="569"/>
      <c r="LK2" s="568" t="s">
        <v>325</v>
      </c>
      <c r="LL2" s="548"/>
      <c r="LM2" s="548"/>
      <c r="LN2" s="548"/>
      <c r="LO2" s="548"/>
      <c r="LP2" s="568" t="s">
        <v>326</v>
      </c>
      <c r="LQ2" s="548"/>
      <c r="LR2" s="548"/>
      <c r="LS2" s="548"/>
      <c r="LT2" s="548"/>
      <c r="LU2" s="568" t="s">
        <v>327</v>
      </c>
      <c r="LV2" s="548"/>
      <c r="LW2" s="548"/>
      <c r="LX2" s="548"/>
      <c r="LY2" s="569"/>
      <c r="LZ2" s="568" t="s">
        <v>203</v>
      </c>
      <c r="MA2" s="548"/>
      <c r="MB2" s="548"/>
      <c r="MC2" s="548"/>
      <c r="MD2" s="548"/>
      <c r="ME2" s="548"/>
      <c r="MF2" s="548"/>
      <c r="MG2" s="548"/>
      <c r="MH2" s="548"/>
      <c r="MI2" s="548"/>
      <c r="MJ2" s="548"/>
      <c r="MK2" s="548"/>
      <c r="ML2" s="548"/>
      <c r="MM2" s="548"/>
      <c r="MN2" s="548"/>
      <c r="MO2" s="548"/>
      <c r="MP2" s="548"/>
      <c r="MQ2" s="548"/>
      <c r="MR2" s="548"/>
      <c r="MS2" s="548"/>
      <c r="MT2" s="548"/>
      <c r="MU2" s="548"/>
      <c r="MV2" s="548"/>
      <c r="MW2" s="548"/>
      <c r="MX2" s="548"/>
      <c r="MY2" s="548"/>
      <c r="MZ2" s="548"/>
      <c r="NA2" s="548"/>
      <c r="NB2" s="548"/>
      <c r="NC2" s="548"/>
      <c r="ND2" s="548"/>
      <c r="NE2" s="548"/>
      <c r="NF2" s="548"/>
      <c r="NG2" s="548"/>
      <c r="NH2" s="548"/>
      <c r="NI2" s="548"/>
      <c r="NJ2" s="548"/>
      <c r="NK2" s="548"/>
      <c r="NL2" s="548"/>
      <c r="NM2" s="548"/>
      <c r="NN2" s="548"/>
      <c r="NO2" s="548"/>
      <c r="NP2" s="548"/>
      <c r="NQ2" s="548"/>
      <c r="NR2" s="548"/>
      <c r="NS2" s="548"/>
      <c r="NT2" s="548"/>
      <c r="NU2" s="548"/>
      <c r="NV2" s="548"/>
      <c r="NW2" s="548"/>
      <c r="NX2" s="548"/>
      <c r="NY2" s="548"/>
      <c r="NZ2" s="548"/>
      <c r="OA2" s="569"/>
      <c r="OB2" s="555" t="s">
        <v>204</v>
      </c>
      <c r="OC2" s="555"/>
      <c r="OD2" s="555"/>
      <c r="OE2" s="563" t="s">
        <v>205</v>
      </c>
      <c r="OF2" s="555"/>
      <c r="OG2" s="571"/>
      <c r="OH2" s="555" t="s">
        <v>206</v>
      </c>
      <c r="OI2" s="555"/>
      <c r="OJ2" s="555"/>
      <c r="OK2" s="684" t="s">
        <v>207</v>
      </c>
      <c r="OL2" s="685"/>
      <c r="OM2" s="685"/>
      <c r="ON2" s="685"/>
      <c r="OO2" s="685"/>
      <c r="OP2" s="685"/>
      <c r="OQ2" s="685"/>
      <c r="OR2" s="685"/>
      <c r="OS2" s="685"/>
      <c r="OT2" s="686"/>
      <c r="OU2" s="503" t="s">
        <v>150</v>
      </c>
      <c r="OV2" s="627" t="s">
        <v>151</v>
      </c>
      <c r="OW2" s="684" t="s">
        <v>152</v>
      </c>
      <c r="OX2" s="685"/>
      <c r="OY2" s="685"/>
      <c r="OZ2" s="685"/>
      <c r="PA2" s="685"/>
      <c r="PB2" s="685"/>
      <c r="PC2" s="685"/>
      <c r="PD2" s="685"/>
      <c r="PE2" s="685"/>
      <c r="PF2" s="686"/>
      <c r="PG2" s="553" t="s">
        <v>153</v>
      </c>
      <c r="PH2" s="536" t="s">
        <v>154</v>
      </c>
      <c r="PI2" s="687" t="s">
        <v>155</v>
      </c>
      <c r="PJ2" s="525" t="s">
        <v>156</v>
      </c>
      <c r="PK2" s="525" t="s">
        <v>157</v>
      </c>
      <c r="PL2" s="525" t="s">
        <v>158</v>
      </c>
      <c r="PM2" s="525" t="s">
        <v>159</v>
      </c>
      <c r="PN2" s="525" t="s">
        <v>160</v>
      </c>
      <c r="PO2" s="525" t="s">
        <v>161</v>
      </c>
      <c r="PP2" s="525" t="s">
        <v>162</v>
      </c>
      <c r="PQ2" s="525" t="s">
        <v>163</v>
      </c>
      <c r="PR2" s="525" t="s">
        <v>164</v>
      </c>
      <c r="PS2" s="525" t="s">
        <v>165</v>
      </c>
      <c r="PT2" s="525" t="s">
        <v>166</v>
      </c>
      <c r="PU2" s="525" t="s">
        <v>167</v>
      </c>
      <c r="PV2" s="525" t="s">
        <v>284</v>
      </c>
      <c r="PW2" s="662" t="s">
        <v>63</v>
      </c>
      <c r="PX2" s="539" t="s">
        <v>64</v>
      </c>
      <c r="PY2" s="525" t="s">
        <v>286</v>
      </c>
      <c r="PZ2" s="662" t="s">
        <v>287</v>
      </c>
      <c r="QA2" s="589" t="s">
        <v>288</v>
      </c>
      <c r="QB2" s="590"/>
      <c r="QC2" s="590"/>
      <c r="QD2" s="590"/>
      <c r="QE2" s="553"/>
      <c r="QF2" s="553" t="s">
        <v>289</v>
      </c>
      <c r="QG2" s="503" t="s">
        <v>1719</v>
      </c>
      <c r="QH2" s="536" t="s">
        <v>290</v>
      </c>
      <c r="QI2" s="555" t="s">
        <v>291</v>
      </c>
      <c r="QJ2" s="555"/>
      <c r="QK2" s="555"/>
      <c r="QL2" s="555"/>
      <c r="QM2" s="555"/>
      <c r="QN2" s="555"/>
      <c r="QO2" s="568" t="s">
        <v>292</v>
      </c>
      <c r="QP2" s="555"/>
      <c r="QQ2" s="555"/>
      <c r="QR2" s="555"/>
      <c r="QS2" s="555"/>
      <c r="QT2" s="571"/>
      <c r="QU2" s="548" t="s">
        <v>293</v>
      </c>
      <c r="QV2" s="548"/>
      <c r="QW2" s="659"/>
      <c r="QX2" s="708" t="s">
        <v>294</v>
      </c>
      <c r="QY2" s="685"/>
      <c r="QZ2" s="685"/>
      <c r="RA2" s="685"/>
      <c r="RB2" s="685"/>
      <c r="RC2" s="685"/>
      <c r="RD2" s="685"/>
      <c r="RE2" s="685"/>
      <c r="RF2" s="685"/>
      <c r="RG2" s="685"/>
      <c r="RH2" s="685"/>
      <c r="RI2" s="685"/>
      <c r="RJ2" s="685"/>
      <c r="RK2" s="685"/>
      <c r="RL2" s="685"/>
      <c r="RM2" s="685"/>
      <c r="RN2" s="685"/>
      <c r="RO2" s="685"/>
      <c r="RP2" s="685"/>
      <c r="RQ2" s="685"/>
      <c r="RR2" s="685"/>
      <c r="RS2" s="685"/>
      <c r="RT2" s="685"/>
      <c r="RU2" s="685"/>
      <c r="RV2" s="685"/>
      <c r="RW2" s="685"/>
      <c r="RX2" s="685"/>
      <c r="RY2" s="685"/>
      <c r="RZ2" s="685"/>
      <c r="SA2" s="685"/>
      <c r="SB2" s="685"/>
      <c r="SC2" s="685"/>
      <c r="SD2" s="685"/>
      <c r="SE2" s="685"/>
      <c r="SF2" s="685"/>
      <c r="SG2" s="685"/>
      <c r="SH2" s="685"/>
      <c r="SI2" s="685"/>
      <c r="SJ2" s="685"/>
      <c r="SK2" s="685"/>
      <c r="SL2" s="685"/>
      <c r="SM2" s="685"/>
      <c r="SN2" s="685"/>
      <c r="SO2" s="685"/>
      <c r="SP2" s="685"/>
      <c r="SQ2" s="685"/>
      <c r="SR2" s="685"/>
      <c r="SS2" s="685"/>
      <c r="ST2" s="685"/>
      <c r="SU2" s="685"/>
      <c r="SV2" s="685"/>
      <c r="SW2" s="709" t="s">
        <v>295</v>
      </c>
      <c r="SX2" s="601"/>
      <c r="SY2" s="601"/>
      <c r="SZ2" s="601"/>
      <c r="TA2" s="601"/>
      <c r="TB2" s="601"/>
      <c r="TC2" s="601"/>
      <c r="TD2" s="601"/>
      <c r="TE2" s="563" t="s">
        <v>296</v>
      </c>
      <c r="TF2" s="555"/>
      <c r="TG2" s="555"/>
      <c r="TH2" s="555"/>
      <c r="TI2" s="555"/>
      <c r="TJ2" s="555"/>
      <c r="TK2" s="555"/>
      <c r="TL2" s="555"/>
      <c r="TM2" s="555"/>
      <c r="TN2" s="555"/>
      <c r="TO2" s="555"/>
      <c r="TP2" s="555"/>
      <c r="TQ2" s="555"/>
      <c r="TR2" s="555"/>
      <c r="TS2" s="555"/>
      <c r="TT2" s="555"/>
      <c r="TU2" s="555"/>
      <c r="TV2" s="555"/>
      <c r="TW2" s="555"/>
      <c r="TX2" s="555"/>
      <c r="TY2" s="555"/>
      <c r="TZ2" s="555"/>
      <c r="UA2" s="555"/>
      <c r="UB2" s="555"/>
      <c r="UC2" s="555"/>
      <c r="UD2" s="555"/>
      <c r="UE2" s="555"/>
      <c r="UF2" s="555"/>
      <c r="UG2" s="555"/>
      <c r="UH2" s="555"/>
      <c r="UI2" s="555"/>
      <c r="UJ2" s="571"/>
      <c r="UK2" s="583" t="s">
        <v>180</v>
      </c>
      <c r="UL2" s="583"/>
      <c r="UM2" s="583"/>
      <c r="UN2" s="583"/>
      <c r="UO2" s="583"/>
      <c r="UP2" s="583"/>
      <c r="UQ2" s="583"/>
      <c r="UR2" s="584"/>
      <c r="US2" s="587" t="s">
        <v>122</v>
      </c>
      <c r="UT2" s="583"/>
      <c r="UU2" s="583"/>
      <c r="UV2" s="583"/>
      <c r="UW2" s="583"/>
      <c r="UX2" s="583"/>
      <c r="UY2" s="583"/>
      <c r="UZ2" s="583"/>
      <c r="VA2" s="589" t="s">
        <v>123</v>
      </c>
      <c r="VB2" s="590"/>
      <c r="VC2" s="590"/>
      <c r="VD2" s="590"/>
      <c r="VE2" s="590"/>
      <c r="VF2" s="590"/>
      <c r="VG2" s="590"/>
      <c r="VH2" s="591"/>
      <c r="VI2" s="589" t="s">
        <v>124</v>
      </c>
      <c r="VJ2" s="590"/>
      <c r="VK2" s="590"/>
      <c r="VL2" s="590"/>
      <c r="VM2" s="590"/>
      <c r="VN2" s="590"/>
      <c r="VO2" s="590"/>
      <c r="VP2" s="591"/>
      <c r="VQ2" s="601" t="s">
        <v>125</v>
      </c>
      <c r="VR2" s="601"/>
      <c r="VS2" s="601"/>
      <c r="VT2" s="601"/>
      <c r="VU2" s="601"/>
      <c r="VV2" s="601"/>
      <c r="VW2" s="601"/>
      <c r="VX2" s="601"/>
      <c r="VY2" s="589" t="s">
        <v>126</v>
      </c>
      <c r="VZ2" s="590"/>
      <c r="WA2" s="590"/>
      <c r="WB2" s="590"/>
      <c r="WC2" s="590"/>
      <c r="WD2" s="590"/>
      <c r="WE2" s="590"/>
      <c r="WF2" s="591"/>
      <c r="WG2" s="601" t="s">
        <v>127</v>
      </c>
      <c r="WH2" s="601"/>
      <c r="WI2" s="601"/>
      <c r="WJ2" s="601"/>
      <c r="WK2" s="601"/>
      <c r="WL2" s="601"/>
      <c r="WM2" s="601"/>
      <c r="WN2" s="601"/>
      <c r="WO2" s="589" t="s">
        <v>41</v>
      </c>
      <c r="WP2" s="590"/>
      <c r="WQ2" s="590"/>
      <c r="WR2" s="590"/>
      <c r="WS2" s="590"/>
      <c r="WT2" s="590"/>
      <c r="WU2" s="590"/>
      <c r="WV2" s="591"/>
      <c r="WW2" s="601" t="s">
        <v>42</v>
      </c>
      <c r="WX2" s="601"/>
      <c r="WY2" s="601"/>
      <c r="WZ2" s="601"/>
      <c r="XA2" s="601"/>
      <c r="XB2" s="601"/>
      <c r="XC2" s="601"/>
      <c r="XD2" s="601"/>
      <c r="XE2" s="589" t="s">
        <v>43</v>
      </c>
      <c r="XF2" s="590"/>
      <c r="XG2" s="590"/>
      <c r="XH2" s="590"/>
      <c r="XI2" s="590"/>
      <c r="XJ2" s="590"/>
      <c r="XK2" s="590"/>
      <c r="XL2" s="591"/>
      <c r="XM2" s="601" t="s">
        <v>130</v>
      </c>
      <c r="XN2" s="601"/>
      <c r="XO2" s="601"/>
      <c r="XP2" s="601"/>
      <c r="XQ2" s="601"/>
      <c r="XR2" s="601"/>
      <c r="XS2" s="601"/>
      <c r="XT2" s="601"/>
      <c r="XU2" s="589" t="s">
        <v>131</v>
      </c>
      <c r="XV2" s="590"/>
      <c r="XW2" s="590"/>
      <c r="XX2" s="590"/>
      <c r="XY2" s="590"/>
      <c r="XZ2" s="590"/>
      <c r="YA2" s="590"/>
      <c r="YB2" s="591"/>
      <c r="YC2" s="601" t="s">
        <v>132</v>
      </c>
      <c r="YD2" s="601"/>
      <c r="YE2" s="601"/>
      <c r="YF2" s="601"/>
      <c r="YG2" s="601"/>
      <c r="YH2" s="601"/>
      <c r="YI2" s="601"/>
      <c r="YJ2" s="601"/>
      <c r="YK2" s="601"/>
      <c r="YL2" s="589" t="s">
        <v>133</v>
      </c>
      <c r="YM2" s="590"/>
      <c r="YN2" s="590"/>
      <c r="YO2" s="590"/>
      <c r="YP2" s="590"/>
      <c r="YQ2" s="590"/>
      <c r="YR2" s="590"/>
      <c r="YS2" s="591"/>
      <c r="YT2" s="601" t="s">
        <v>134</v>
      </c>
      <c r="YU2" s="601"/>
      <c r="YV2" s="601"/>
      <c r="YW2" s="601"/>
      <c r="YX2" s="601"/>
      <c r="YY2" s="601"/>
      <c r="YZ2" s="601"/>
      <c r="ZA2" s="601"/>
      <c r="ZB2" s="589" t="s">
        <v>135</v>
      </c>
      <c r="ZC2" s="590"/>
      <c r="ZD2" s="590"/>
      <c r="ZE2" s="590"/>
      <c r="ZF2" s="590"/>
      <c r="ZG2" s="590"/>
      <c r="ZH2" s="590"/>
      <c r="ZI2" s="700" t="s">
        <v>136</v>
      </c>
      <c r="ZJ2" s="701"/>
      <c r="ZK2" s="701"/>
      <c r="ZL2" s="701"/>
      <c r="ZM2" s="701"/>
      <c r="ZN2" s="701"/>
      <c r="ZO2" s="701"/>
      <c r="ZP2" s="702"/>
      <c r="ZQ2" s="576"/>
      <c r="ZR2" s="577"/>
      <c r="ZS2" s="577"/>
      <c r="ZT2" s="706" t="s">
        <v>258</v>
      </c>
      <c r="ZU2" s="707"/>
      <c r="ZV2" s="707"/>
      <c r="ZW2" s="707"/>
      <c r="ZX2" s="707"/>
      <c r="ZY2" s="707"/>
      <c r="ZZ2" s="707"/>
      <c r="AAA2" s="707"/>
      <c r="AAB2" s="707"/>
      <c r="AAC2" s="707"/>
      <c r="AAD2" s="707"/>
      <c r="AAE2" s="707"/>
      <c r="AAF2" s="595" t="s">
        <v>259</v>
      </c>
      <c r="AAG2" s="596"/>
      <c r="AAH2" s="596"/>
      <c r="AAI2" s="596"/>
      <c r="AAJ2" s="596"/>
      <c r="AAK2" s="596"/>
      <c r="AAL2" s="597"/>
      <c r="AAM2" s="31"/>
      <c r="AAN2" s="32"/>
      <c r="AAO2" s="40"/>
      <c r="AAP2" s="40"/>
      <c r="AAQ2" s="40"/>
      <c r="AAR2" s="34">
        <v>1</v>
      </c>
      <c r="AAS2" s="34">
        <v>4</v>
      </c>
      <c r="AAT2" s="34"/>
      <c r="AAU2" s="34"/>
      <c r="AAV2" s="34"/>
      <c r="AAW2" s="488" t="s">
        <v>798</v>
      </c>
      <c r="AAX2" s="488" t="s">
        <v>799</v>
      </c>
      <c r="AAY2" s="488" t="s">
        <v>800</v>
      </c>
      <c r="AAZ2" s="488" t="s">
        <v>801</v>
      </c>
      <c r="ABA2" s="488" t="s">
        <v>802</v>
      </c>
      <c r="ABB2" s="488" t="s">
        <v>803</v>
      </c>
      <c r="ABC2" s="488" t="s">
        <v>804</v>
      </c>
      <c r="ABD2" s="488" t="s">
        <v>805</v>
      </c>
    </row>
    <row r="3" spans="1:732" s="35" customFormat="1" ht="18">
      <c r="A3" s="507"/>
      <c r="B3" s="490"/>
      <c r="C3" s="490"/>
      <c r="D3" s="490"/>
      <c r="E3" s="490"/>
      <c r="F3" s="490"/>
      <c r="G3" s="490"/>
      <c r="H3" s="490"/>
      <c r="I3" s="490"/>
      <c r="J3" s="490"/>
      <c r="K3" s="494"/>
      <c r="L3" s="529"/>
      <c r="M3" s="532"/>
      <c r="N3" s="534"/>
      <c r="O3" s="537"/>
      <c r="P3" s="529"/>
      <c r="Q3" s="532"/>
      <c r="R3" s="519"/>
      <c r="S3" s="521"/>
      <c r="T3" s="523"/>
      <c r="U3" s="526"/>
      <c r="V3" s="521"/>
      <c r="W3" s="521"/>
      <c r="X3" s="521"/>
      <c r="Y3" s="521"/>
      <c r="Z3" s="521"/>
      <c r="AA3" s="521"/>
      <c r="AB3" s="521"/>
      <c r="AC3" s="521"/>
      <c r="AD3" s="526"/>
      <c r="AE3" s="521"/>
      <c r="AF3" s="521"/>
      <c r="AG3" s="521"/>
      <c r="AH3" s="521"/>
      <c r="AI3" s="521"/>
      <c r="AJ3" s="521"/>
      <c r="AK3" s="521"/>
      <c r="AL3" s="521"/>
      <c r="AM3" s="521"/>
      <c r="AN3" s="521"/>
      <c r="AO3" s="521"/>
      <c r="AP3" s="521"/>
      <c r="AQ3" s="521"/>
      <c r="AR3" s="521"/>
      <c r="AS3" s="603"/>
      <c r="AT3" s="605"/>
      <c r="AU3" s="607"/>
      <c r="AV3" s="607" t="s">
        <v>260</v>
      </c>
      <c r="AW3" s="607" t="s">
        <v>261</v>
      </c>
      <c r="AX3" s="607" t="s">
        <v>262</v>
      </c>
      <c r="AY3" s="607" t="s">
        <v>263</v>
      </c>
      <c r="AZ3" s="619" t="s">
        <v>264</v>
      </c>
      <c r="BA3" s="607" t="s">
        <v>260</v>
      </c>
      <c r="BB3" s="607" t="s">
        <v>261</v>
      </c>
      <c r="BC3" s="607" t="s">
        <v>262</v>
      </c>
      <c r="BD3" s="607" t="s">
        <v>263</v>
      </c>
      <c r="BE3" s="621" t="s">
        <v>264</v>
      </c>
      <c r="BF3" s="615"/>
      <c r="BG3" s="617"/>
      <c r="BH3" s="540"/>
      <c r="BI3" s="501"/>
      <c r="BJ3" s="501"/>
      <c r="BK3" s="501"/>
      <c r="BL3" s="504"/>
      <c r="BM3" s="623"/>
      <c r="BN3" s="625"/>
      <c r="BO3" s="501"/>
      <c r="BP3" s="501"/>
      <c r="BQ3" s="501"/>
      <c r="BR3" s="501"/>
      <c r="BS3" s="501"/>
      <c r="BT3" s="501"/>
      <c r="BU3" s="501"/>
      <c r="BV3" s="504"/>
      <c r="BW3" s="623"/>
      <c r="BX3" s="539">
        <v>1</v>
      </c>
      <c r="BY3" s="503">
        <v>2</v>
      </c>
      <c r="BZ3" s="627">
        <v>3</v>
      </c>
      <c r="CA3" s="539">
        <v>1</v>
      </c>
      <c r="CB3" s="503">
        <v>2</v>
      </c>
      <c r="CC3" s="536">
        <v>3</v>
      </c>
      <c r="CD3" s="553">
        <v>1</v>
      </c>
      <c r="CE3" s="503">
        <v>2</v>
      </c>
      <c r="CF3" s="503">
        <v>3</v>
      </c>
      <c r="CG3" s="536">
        <v>4</v>
      </c>
      <c r="CH3" s="539">
        <v>1</v>
      </c>
      <c r="CI3" s="627">
        <v>2</v>
      </c>
      <c r="CJ3" s="539">
        <v>1</v>
      </c>
      <c r="CK3" s="536">
        <v>2</v>
      </c>
      <c r="CL3" s="499"/>
      <c r="CM3" s="501"/>
      <c r="CN3" s="501"/>
      <c r="CO3" s="501"/>
      <c r="CP3" s="504"/>
      <c r="CQ3" s="537"/>
      <c r="CR3" s="630"/>
      <c r="CS3" s="632"/>
      <c r="CT3" s="540">
        <v>1</v>
      </c>
      <c r="CU3" s="503">
        <v>2</v>
      </c>
      <c r="CV3" s="503">
        <v>3</v>
      </c>
      <c r="CW3" s="537" t="s">
        <v>265</v>
      </c>
      <c r="CX3" s="544"/>
      <c r="CY3" s="501"/>
      <c r="CZ3" s="501"/>
      <c r="DA3" s="501"/>
      <c r="DB3" s="501"/>
      <c r="DC3" s="501"/>
      <c r="DD3" s="501"/>
      <c r="DE3" s="504"/>
      <c r="DF3" s="501"/>
      <c r="DG3" s="633" t="s">
        <v>266</v>
      </c>
      <c r="DH3" s="633" t="s">
        <v>375</v>
      </c>
      <c r="DI3" s="633" t="s">
        <v>339</v>
      </c>
      <c r="DJ3" s="504" t="s">
        <v>376</v>
      </c>
      <c r="DK3" s="633" t="s">
        <v>266</v>
      </c>
      <c r="DL3" s="633" t="s">
        <v>375</v>
      </c>
      <c r="DM3" s="633" t="s">
        <v>339</v>
      </c>
      <c r="DN3" s="504" t="s">
        <v>376</v>
      </c>
      <c r="DO3" s="633" t="s">
        <v>266</v>
      </c>
      <c r="DP3" s="633" t="s">
        <v>375</v>
      </c>
      <c r="DQ3" s="633" t="s">
        <v>339</v>
      </c>
      <c r="DR3" s="504" t="s">
        <v>376</v>
      </c>
      <c r="DS3" s="633" t="s">
        <v>266</v>
      </c>
      <c r="DT3" s="633" t="s">
        <v>375</v>
      </c>
      <c r="DU3" s="633" t="s">
        <v>339</v>
      </c>
      <c r="DV3" s="632" t="s">
        <v>376</v>
      </c>
      <c r="DW3" s="540"/>
      <c r="DX3" s="504"/>
      <c r="DY3" s="504"/>
      <c r="DZ3" s="504"/>
      <c r="EA3" s="504"/>
      <c r="EB3" s="504"/>
      <c r="EC3" s="504"/>
      <c r="ED3" s="504"/>
      <c r="EE3" s="504"/>
      <c r="EF3" s="504"/>
      <c r="EG3" s="501"/>
      <c r="EH3" s="504"/>
      <c r="EI3" s="504"/>
      <c r="EJ3" s="632"/>
      <c r="EK3" s="643" t="s">
        <v>268</v>
      </c>
      <c r="EL3" s="634" t="s">
        <v>269</v>
      </c>
      <c r="EM3" s="634" t="s">
        <v>270</v>
      </c>
      <c r="EN3" s="645" t="s">
        <v>271</v>
      </c>
      <c r="EO3" s="503" t="s">
        <v>216</v>
      </c>
      <c r="EP3" s="504"/>
      <c r="EQ3" s="637"/>
      <c r="ER3" s="639"/>
      <c r="ES3" s="641"/>
      <c r="ET3" s="634"/>
      <c r="EU3" s="634"/>
      <c r="EV3" s="634"/>
      <c r="EW3" s="634"/>
      <c r="EX3" s="647"/>
      <c r="EY3" s="649"/>
      <c r="EZ3" s="504"/>
      <c r="FA3" s="653" t="s">
        <v>146</v>
      </c>
      <c r="FB3" s="499"/>
      <c r="FC3" s="501"/>
      <c r="FD3" s="501"/>
      <c r="FE3" s="501"/>
      <c r="FF3" s="501"/>
      <c r="FG3" s="501"/>
      <c r="FH3" s="504"/>
      <c r="FI3" s="537"/>
      <c r="FJ3" s="540"/>
      <c r="FK3" s="504"/>
      <c r="FL3" s="504"/>
      <c r="FM3" s="504"/>
      <c r="FN3" s="504"/>
      <c r="FO3" s="504"/>
      <c r="FP3" s="504"/>
      <c r="FQ3" s="504"/>
      <c r="FR3" s="504"/>
      <c r="FS3" s="537"/>
      <c r="FT3" s="499"/>
      <c r="FU3" s="501"/>
      <c r="FV3" s="501"/>
      <c r="FW3" s="501"/>
      <c r="FX3" s="501"/>
      <c r="FY3" s="501"/>
      <c r="FZ3" s="504"/>
      <c r="GA3" s="537"/>
      <c r="GB3" s="499" t="s">
        <v>147</v>
      </c>
      <c r="GC3" s="546" t="s">
        <v>148</v>
      </c>
      <c r="GD3" s="499" t="s">
        <v>147</v>
      </c>
      <c r="GE3" s="623" t="s">
        <v>148</v>
      </c>
      <c r="GF3" s="544" t="s">
        <v>147</v>
      </c>
      <c r="GG3" s="546" t="s">
        <v>148</v>
      </c>
      <c r="GH3" s="542"/>
      <c r="GI3" s="521"/>
      <c r="GJ3" s="521"/>
      <c r="GK3" s="521"/>
      <c r="GL3" s="521"/>
      <c r="GM3" s="521"/>
      <c r="GN3" s="521"/>
      <c r="GO3" s="521"/>
      <c r="GP3" s="521"/>
      <c r="GQ3" s="521"/>
      <c r="GR3" s="521"/>
      <c r="GS3" s="504"/>
      <c r="GT3" s="504"/>
      <c r="GU3" s="537"/>
      <c r="GV3" s="553" t="s">
        <v>149</v>
      </c>
      <c r="GW3" s="503" t="s">
        <v>95</v>
      </c>
      <c r="GX3" s="546" t="s">
        <v>95</v>
      </c>
      <c r="GY3" s="555"/>
      <c r="GZ3" s="555"/>
      <c r="HA3" s="555"/>
      <c r="HB3" s="555"/>
      <c r="HC3" s="555"/>
      <c r="HD3" s="555"/>
      <c r="HE3" s="555"/>
      <c r="HF3" s="41"/>
      <c r="HG3" s="42"/>
      <c r="HH3" s="552"/>
      <c r="HI3" s="552"/>
      <c r="HJ3" s="552"/>
      <c r="HK3" s="552"/>
      <c r="HL3" s="552"/>
      <c r="HM3" s="552"/>
      <c r="HN3" s="552"/>
      <c r="HO3" s="552"/>
      <c r="HP3" s="539" t="s">
        <v>96</v>
      </c>
      <c r="HQ3" s="546" t="s">
        <v>97</v>
      </c>
      <c r="HR3" s="555"/>
      <c r="HS3" s="540" t="s">
        <v>98</v>
      </c>
      <c r="HT3" s="504" t="s">
        <v>99</v>
      </c>
      <c r="HU3" s="504" t="s">
        <v>100</v>
      </c>
      <c r="HV3" s="504" t="s">
        <v>101</v>
      </c>
      <c r="HW3" s="537" t="s">
        <v>102</v>
      </c>
      <c r="HX3" s="566"/>
      <c r="HY3" s="633" t="s">
        <v>103</v>
      </c>
      <c r="HZ3" s="633" t="s">
        <v>104</v>
      </c>
      <c r="IA3" s="666" t="s">
        <v>105</v>
      </c>
      <c r="IB3" s="566"/>
      <c r="IC3" s="504"/>
      <c r="ID3" s="504"/>
      <c r="IE3" s="504"/>
      <c r="IF3" s="504"/>
      <c r="IG3" s="504"/>
      <c r="IH3" s="537"/>
      <c r="II3" s="630">
        <v>1</v>
      </c>
      <c r="IJ3" s="668">
        <v>2</v>
      </c>
      <c r="IK3" s="592"/>
      <c r="IL3" s="593"/>
      <c r="IM3" s="593"/>
      <c r="IN3" s="593"/>
      <c r="IO3" s="593"/>
      <c r="IP3" s="593"/>
      <c r="IQ3" s="593"/>
      <c r="IR3" s="593"/>
      <c r="IS3" s="593"/>
      <c r="IT3" s="593"/>
      <c r="IU3" s="593"/>
      <c r="IV3" s="593"/>
      <c r="IW3" s="593"/>
      <c r="IX3" s="594"/>
      <c r="IY3" s="592"/>
      <c r="IZ3" s="593"/>
      <c r="JA3" s="593"/>
      <c r="JB3" s="593"/>
      <c r="JC3" s="593"/>
      <c r="JD3" s="593"/>
      <c r="JE3" s="593"/>
      <c r="JF3" s="593"/>
      <c r="JG3" s="593"/>
      <c r="JH3" s="593"/>
      <c r="JI3" s="593"/>
      <c r="JJ3" s="593"/>
      <c r="JK3" s="540" t="s">
        <v>106</v>
      </c>
      <c r="JL3" s="504" t="s">
        <v>107</v>
      </c>
      <c r="JM3" s="504" t="s">
        <v>108</v>
      </c>
      <c r="JN3" s="504" t="s">
        <v>109</v>
      </c>
      <c r="JO3" s="504" t="s">
        <v>216</v>
      </c>
      <c r="JP3" s="504" t="s">
        <v>110</v>
      </c>
      <c r="JQ3" s="537" t="s">
        <v>111</v>
      </c>
      <c r="JR3" s="553" t="s">
        <v>98</v>
      </c>
      <c r="JS3" s="503" t="s">
        <v>99</v>
      </c>
      <c r="JT3" s="503" t="s">
        <v>100</v>
      </c>
      <c r="JU3" s="503" t="s">
        <v>101</v>
      </c>
      <c r="JV3" s="503" t="s">
        <v>112</v>
      </c>
      <c r="JW3" s="503" t="s">
        <v>113</v>
      </c>
      <c r="JX3" s="503" t="s">
        <v>232</v>
      </c>
      <c r="JY3" s="503" t="s">
        <v>114</v>
      </c>
      <c r="JZ3" s="503" t="s">
        <v>115</v>
      </c>
      <c r="KA3" s="503" t="s">
        <v>116</v>
      </c>
      <c r="KB3" s="503" t="s">
        <v>117</v>
      </c>
      <c r="KC3" s="503" t="s">
        <v>118</v>
      </c>
      <c r="KD3" s="627" t="s">
        <v>119</v>
      </c>
      <c r="KE3" s="672" t="s">
        <v>333</v>
      </c>
      <c r="KF3" s="673" t="s">
        <v>377</v>
      </c>
      <c r="KG3" s="675" t="s">
        <v>378</v>
      </c>
      <c r="KH3" s="674" t="s">
        <v>101</v>
      </c>
      <c r="KI3" s="675" t="s">
        <v>40</v>
      </c>
      <c r="KJ3" s="677" t="s">
        <v>202</v>
      </c>
      <c r="KK3" s="678" t="s">
        <v>333</v>
      </c>
      <c r="KL3" s="674" t="s">
        <v>377</v>
      </c>
      <c r="KM3" s="674" t="s">
        <v>378</v>
      </c>
      <c r="KN3" s="674" t="s">
        <v>228</v>
      </c>
      <c r="KO3" s="674" t="s">
        <v>202</v>
      </c>
      <c r="KP3" s="503" t="s">
        <v>229</v>
      </c>
      <c r="KQ3" s="503" t="s">
        <v>230</v>
      </c>
      <c r="KR3" s="536" t="s">
        <v>231</v>
      </c>
      <c r="KS3" s="551" t="s">
        <v>333</v>
      </c>
      <c r="KT3" s="673" t="s">
        <v>193</v>
      </c>
      <c r="KU3" s="548"/>
      <c r="KV3" s="548"/>
      <c r="KW3" s="659"/>
      <c r="KX3" s="674" t="s">
        <v>377</v>
      </c>
      <c r="KY3" s="674" t="s">
        <v>378</v>
      </c>
      <c r="KZ3" s="674" t="s">
        <v>228</v>
      </c>
      <c r="LA3" s="674" t="s">
        <v>102</v>
      </c>
      <c r="LB3" s="679" t="s">
        <v>202</v>
      </c>
      <c r="LC3" s="539" t="s">
        <v>333</v>
      </c>
      <c r="LD3" s="674" t="s">
        <v>377</v>
      </c>
      <c r="LE3" s="674" t="s">
        <v>378</v>
      </c>
      <c r="LF3" s="674" t="s">
        <v>228</v>
      </c>
      <c r="LG3" s="674" t="s">
        <v>202</v>
      </c>
      <c r="LH3" s="503" t="s">
        <v>229</v>
      </c>
      <c r="LI3" s="503" t="s">
        <v>232</v>
      </c>
      <c r="LJ3" s="536" t="s">
        <v>233</v>
      </c>
      <c r="LK3" s="563">
        <v>1</v>
      </c>
      <c r="LL3" s="555"/>
      <c r="LM3" s="555"/>
      <c r="LN3" s="555"/>
      <c r="LO3" s="43">
        <v>2</v>
      </c>
      <c r="LP3" s="563">
        <v>1</v>
      </c>
      <c r="LQ3" s="555"/>
      <c r="LR3" s="555"/>
      <c r="LS3" s="555"/>
      <c r="LT3" s="43">
        <v>2</v>
      </c>
      <c r="LU3" s="563">
        <v>1</v>
      </c>
      <c r="LV3" s="555"/>
      <c r="LW3" s="555"/>
      <c r="LX3" s="555"/>
      <c r="LY3" s="43">
        <v>2</v>
      </c>
      <c r="LZ3" s="499" t="s">
        <v>234</v>
      </c>
      <c r="MA3" s="501"/>
      <c r="MB3" s="623"/>
      <c r="MC3" s="499" t="s">
        <v>235</v>
      </c>
      <c r="MD3" s="501"/>
      <c r="ME3" s="623"/>
      <c r="MF3" s="563" t="s">
        <v>236</v>
      </c>
      <c r="MG3" s="555"/>
      <c r="MH3" s="555"/>
      <c r="MI3" s="563" t="s">
        <v>237</v>
      </c>
      <c r="MJ3" s="555"/>
      <c r="MK3" s="571"/>
      <c r="ML3" s="563" t="s">
        <v>238</v>
      </c>
      <c r="MM3" s="555"/>
      <c r="MN3" s="571"/>
      <c r="MO3" s="563" t="s">
        <v>239</v>
      </c>
      <c r="MP3" s="555"/>
      <c r="MQ3" s="555"/>
      <c r="MR3" s="563" t="s">
        <v>240</v>
      </c>
      <c r="MS3" s="555"/>
      <c r="MT3" s="571"/>
      <c r="MU3" s="682" t="s">
        <v>241</v>
      </c>
      <c r="MV3" s="683"/>
      <c r="MW3" s="683"/>
      <c r="MX3" s="564" t="s">
        <v>121</v>
      </c>
      <c r="MY3" s="565"/>
      <c r="MZ3" s="550"/>
      <c r="NA3" s="563" t="s">
        <v>178</v>
      </c>
      <c r="NB3" s="555"/>
      <c r="NC3" s="555"/>
      <c r="ND3" s="563" t="s">
        <v>179</v>
      </c>
      <c r="NE3" s="555"/>
      <c r="NF3" s="571"/>
      <c r="NG3" s="563" t="s">
        <v>68</v>
      </c>
      <c r="NH3" s="555"/>
      <c r="NI3" s="555"/>
      <c r="NJ3" s="563" t="s">
        <v>69</v>
      </c>
      <c r="NK3" s="555"/>
      <c r="NL3" s="571"/>
      <c r="NM3" s="563" t="s">
        <v>70</v>
      </c>
      <c r="NN3" s="555"/>
      <c r="NO3" s="571"/>
      <c r="NP3" s="555" t="s">
        <v>132</v>
      </c>
      <c r="NQ3" s="555"/>
      <c r="NR3" s="555"/>
      <c r="NS3" s="555"/>
      <c r="NT3" s="563" t="s">
        <v>132</v>
      </c>
      <c r="NU3" s="555"/>
      <c r="NV3" s="555"/>
      <c r="NW3" s="571"/>
      <c r="NX3" s="555" t="s">
        <v>132</v>
      </c>
      <c r="NY3" s="555"/>
      <c r="NZ3" s="555"/>
      <c r="OA3" s="571"/>
      <c r="OB3" s="553" t="s">
        <v>71</v>
      </c>
      <c r="OC3" s="503" t="s">
        <v>72</v>
      </c>
      <c r="OD3" s="627" t="s">
        <v>73</v>
      </c>
      <c r="OE3" s="539" t="s">
        <v>71</v>
      </c>
      <c r="OF3" s="503" t="s">
        <v>72</v>
      </c>
      <c r="OG3" s="536" t="s">
        <v>73</v>
      </c>
      <c r="OH3" s="553" t="s">
        <v>71</v>
      </c>
      <c r="OI3" s="503" t="s">
        <v>72</v>
      </c>
      <c r="OJ3" s="627" t="s">
        <v>73</v>
      </c>
      <c r="OK3" s="539" t="s">
        <v>74</v>
      </c>
      <c r="OL3" s="503" t="s">
        <v>75</v>
      </c>
      <c r="OM3" s="503" t="s">
        <v>76</v>
      </c>
      <c r="ON3" s="503" t="s">
        <v>77</v>
      </c>
      <c r="OO3" s="503" t="s">
        <v>78</v>
      </c>
      <c r="OP3" s="503" t="s">
        <v>37</v>
      </c>
      <c r="OQ3" s="503" t="s">
        <v>38</v>
      </c>
      <c r="OR3" s="503" t="s">
        <v>91</v>
      </c>
      <c r="OS3" s="503" t="s">
        <v>215</v>
      </c>
      <c r="OT3" s="503" t="s">
        <v>339</v>
      </c>
      <c r="OU3" s="504"/>
      <c r="OV3" s="632"/>
      <c r="OW3" s="539" t="s">
        <v>74</v>
      </c>
      <c r="OX3" s="503" t="s">
        <v>75</v>
      </c>
      <c r="OY3" s="503" t="s">
        <v>76</v>
      </c>
      <c r="OZ3" s="503" t="s">
        <v>92</v>
      </c>
      <c r="PA3" s="503" t="s">
        <v>93</v>
      </c>
      <c r="PB3" s="503" t="s">
        <v>82</v>
      </c>
      <c r="PC3" s="503" t="s">
        <v>38</v>
      </c>
      <c r="PD3" s="503" t="s">
        <v>91</v>
      </c>
      <c r="PE3" s="503" t="s">
        <v>215</v>
      </c>
      <c r="PF3" s="503" t="s">
        <v>339</v>
      </c>
      <c r="PG3" s="566"/>
      <c r="PH3" s="537"/>
      <c r="PI3" s="688"/>
      <c r="PJ3" s="526"/>
      <c r="PK3" s="526"/>
      <c r="PL3" s="526"/>
      <c r="PM3" s="526"/>
      <c r="PN3" s="526"/>
      <c r="PO3" s="526"/>
      <c r="PP3" s="526"/>
      <c r="PQ3" s="526"/>
      <c r="PR3" s="526"/>
      <c r="PS3" s="526"/>
      <c r="PT3" s="526"/>
      <c r="PU3" s="526"/>
      <c r="PV3" s="526"/>
      <c r="PW3" s="663"/>
      <c r="PX3" s="540"/>
      <c r="PY3" s="526"/>
      <c r="PZ3" s="663"/>
      <c r="QA3" s="592"/>
      <c r="QB3" s="593"/>
      <c r="QC3" s="593"/>
      <c r="QD3" s="593"/>
      <c r="QE3" s="665"/>
      <c r="QF3" s="566"/>
      <c r="QG3" s="504"/>
      <c r="QH3" s="537"/>
      <c r="QI3" s="629">
        <v>1</v>
      </c>
      <c r="QJ3" s="655">
        <v>2</v>
      </c>
      <c r="QK3" s="655">
        <v>3</v>
      </c>
      <c r="QL3" s="655">
        <v>4</v>
      </c>
      <c r="QM3" s="655">
        <v>5</v>
      </c>
      <c r="QN3" s="660">
        <v>6</v>
      </c>
      <c r="QO3" s="528">
        <v>1</v>
      </c>
      <c r="QP3" s="655">
        <v>2</v>
      </c>
      <c r="QQ3" s="655">
        <v>3</v>
      </c>
      <c r="QR3" s="655">
        <v>4</v>
      </c>
      <c r="QS3" s="655">
        <v>5</v>
      </c>
      <c r="QT3" s="531">
        <v>6</v>
      </c>
      <c r="QU3" s="657" t="s">
        <v>83</v>
      </c>
      <c r="QV3" s="649" t="s">
        <v>84</v>
      </c>
      <c r="QW3" s="503" t="s">
        <v>85</v>
      </c>
      <c r="QX3" s="652" t="s">
        <v>86</v>
      </c>
      <c r="QY3" s="593"/>
      <c r="QZ3" s="665"/>
      <c r="RA3" s="652" t="s">
        <v>87</v>
      </c>
      <c r="RB3" s="593"/>
      <c r="RC3" s="665"/>
      <c r="RD3" s="652" t="s">
        <v>88</v>
      </c>
      <c r="RE3" s="593"/>
      <c r="RF3" s="665"/>
      <c r="RG3" s="652" t="s">
        <v>89</v>
      </c>
      <c r="RH3" s="593"/>
      <c r="RI3" s="665"/>
      <c r="RJ3" s="652" t="s">
        <v>90</v>
      </c>
      <c r="RK3" s="593"/>
      <c r="RL3" s="665"/>
      <c r="RM3" s="652" t="s">
        <v>196</v>
      </c>
      <c r="RN3" s="593"/>
      <c r="RO3" s="665"/>
      <c r="RP3" s="652" t="s">
        <v>197</v>
      </c>
      <c r="RQ3" s="593"/>
      <c r="RR3" s="665"/>
      <c r="RS3" s="652" t="s">
        <v>198</v>
      </c>
      <c r="RT3" s="593"/>
      <c r="RU3" s="665"/>
      <c r="RV3" s="652" t="s">
        <v>199</v>
      </c>
      <c r="RW3" s="593"/>
      <c r="RX3" s="665"/>
      <c r="RY3" s="698" t="s">
        <v>132</v>
      </c>
      <c r="RZ3" s="599"/>
      <c r="SA3" s="599"/>
      <c r="SB3" s="699"/>
      <c r="SC3" s="698" t="s">
        <v>132</v>
      </c>
      <c r="SD3" s="599"/>
      <c r="SE3" s="599"/>
      <c r="SF3" s="699"/>
      <c r="SG3" s="698" t="s">
        <v>132</v>
      </c>
      <c r="SH3" s="599"/>
      <c r="SI3" s="599"/>
      <c r="SJ3" s="699"/>
      <c r="SK3" s="698" t="s">
        <v>132</v>
      </c>
      <c r="SL3" s="599"/>
      <c r="SM3" s="599"/>
      <c r="SN3" s="699"/>
      <c r="SO3" s="698" t="s">
        <v>132</v>
      </c>
      <c r="SP3" s="599"/>
      <c r="SQ3" s="599"/>
      <c r="SR3" s="699"/>
      <c r="SS3" s="698" t="s">
        <v>132</v>
      </c>
      <c r="ST3" s="599"/>
      <c r="SU3" s="599"/>
      <c r="SV3" s="599"/>
      <c r="SW3" s="592"/>
      <c r="SX3" s="593"/>
      <c r="SY3" s="593"/>
      <c r="SZ3" s="593"/>
      <c r="TA3" s="593"/>
      <c r="TB3" s="593"/>
      <c r="TC3" s="593"/>
      <c r="TD3" s="593"/>
      <c r="TE3" s="563" t="s">
        <v>200</v>
      </c>
      <c r="TF3" s="555"/>
      <c r="TG3" s="555"/>
      <c r="TH3" s="555"/>
      <c r="TI3" s="555"/>
      <c r="TJ3" s="555"/>
      <c r="TK3" s="555"/>
      <c r="TL3" s="555"/>
      <c r="TM3" s="563" t="s">
        <v>201</v>
      </c>
      <c r="TN3" s="555"/>
      <c r="TO3" s="555"/>
      <c r="TP3" s="555"/>
      <c r="TQ3" s="555"/>
      <c r="TR3" s="555"/>
      <c r="TS3" s="555"/>
      <c r="TT3" s="571"/>
      <c r="TU3" s="563" t="s">
        <v>319</v>
      </c>
      <c r="TV3" s="555"/>
      <c r="TW3" s="555"/>
      <c r="TX3" s="555"/>
      <c r="TY3" s="555"/>
      <c r="TZ3" s="555"/>
      <c r="UA3" s="555"/>
      <c r="UB3" s="571"/>
      <c r="UC3" s="555" t="s">
        <v>132</v>
      </c>
      <c r="UD3" s="555"/>
      <c r="UE3" s="555"/>
      <c r="UF3" s="555"/>
      <c r="UG3" s="555"/>
      <c r="UH3" s="555"/>
      <c r="UI3" s="555"/>
      <c r="UJ3" s="571"/>
      <c r="UK3" s="585"/>
      <c r="UL3" s="585"/>
      <c r="UM3" s="585"/>
      <c r="UN3" s="585"/>
      <c r="UO3" s="585"/>
      <c r="UP3" s="585"/>
      <c r="UQ3" s="585"/>
      <c r="UR3" s="586"/>
      <c r="US3" s="588"/>
      <c r="UT3" s="585"/>
      <c r="UU3" s="585"/>
      <c r="UV3" s="585"/>
      <c r="UW3" s="585"/>
      <c r="UX3" s="585"/>
      <c r="UY3" s="585"/>
      <c r="UZ3" s="585"/>
      <c r="VA3" s="592"/>
      <c r="VB3" s="593"/>
      <c r="VC3" s="593"/>
      <c r="VD3" s="593"/>
      <c r="VE3" s="593"/>
      <c r="VF3" s="593"/>
      <c r="VG3" s="593"/>
      <c r="VH3" s="594"/>
      <c r="VI3" s="592"/>
      <c r="VJ3" s="593"/>
      <c r="VK3" s="593"/>
      <c r="VL3" s="593"/>
      <c r="VM3" s="593"/>
      <c r="VN3" s="593"/>
      <c r="VO3" s="593"/>
      <c r="VP3" s="594"/>
      <c r="VQ3" s="593"/>
      <c r="VR3" s="593"/>
      <c r="VS3" s="593"/>
      <c r="VT3" s="593"/>
      <c r="VU3" s="593"/>
      <c r="VV3" s="593"/>
      <c r="VW3" s="593"/>
      <c r="VX3" s="593"/>
      <c r="VY3" s="592"/>
      <c r="VZ3" s="593"/>
      <c r="WA3" s="593"/>
      <c r="WB3" s="593"/>
      <c r="WC3" s="593"/>
      <c r="WD3" s="593"/>
      <c r="WE3" s="593"/>
      <c r="WF3" s="594"/>
      <c r="WG3" s="593"/>
      <c r="WH3" s="593"/>
      <c r="WI3" s="593"/>
      <c r="WJ3" s="593"/>
      <c r="WK3" s="593"/>
      <c r="WL3" s="593"/>
      <c r="WM3" s="593"/>
      <c r="WN3" s="593"/>
      <c r="WO3" s="592"/>
      <c r="WP3" s="593"/>
      <c r="WQ3" s="593"/>
      <c r="WR3" s="593"/>
      <c r="WS3" s="593"/>
      <c r="WT3" s="593"/>
      <c r="WU3" s="593"/>
      <c r="WV3" s="594"/>
      <c r="WW3" s="593"/>
      <c r="WX3" s="593"/>
      <c r="WY3" s="593"/>
      <c r="WZ3" s="593"/>
      <c r="XA3" s="593"/>
      <c r="XB3" s="593"/>
      <c r="XC3" s="593"/>
      <c r="XD3" s="593"/>
      <c r="XE3" s="592"/>
      <c r="XF3" s="593"/>
      <c r="XG3" s="593"/>
      <c r="XH3" s="593"/>
      <c r="XI3" s="593"/>
      <c r="XJ3" s="593"/>
      <c r="XK3" s="593"/>
      <c r="XL3" s="594"/>
      <c r="XM3" s="593"/>
      <c r="XN3" s="593"/>
      <c r="XO3" s="593"/>
      <c r="XP3" s="593"/>
      <c r="XQ3" s="593"/>
      <c r="XR3" s="593"/>
      <c r="XS3" s="593"/>
      <c r="XT3" s="593"/>
      <c r="XU3" s="592"/>
      <c r="XV3" s="593"/>
      <c r="XW3" s="593"/>
      <c r="XX3" s="593"/>
      <c r="XY3" s="593"/>
      <c r="XZ3" s="593"/>
      <c r="YA3" s="593"/>
      <c r="YB3" s="594"/>
      <c r="YC3" s="593"/>
      <c r="YD3" s="593"/>
      <c r="YE3" s="593"/>
      <c r="YF3" s="593"/>
      <c r="YG3" s="593"/>
      <c r="YH3" s="593"/>
      <c r="YI3" s="593"/>
      <c r="YJ3" s="593"/>
      <c r="YK3" s="593"/>
      <c r="YL3" s="592"/>
      <c r="YM3" s="593"/>
      <c r="YN3" s="593"/>
      <c r="YO3" s="593"/>
      <c r="YP3" s="593"/>
      <c r="YQ3" s="593"/>
      <c r="YR3" s="593"/>
      <c r="YS3" s="594"/>
      <c r="YT3" s="593"/>
      <c r="YU3" s="593"/>
      <c r="YV3" s="593"/>
      <c r="YW3" s="593"/>
      <c r="YX3" s="593"/>
      <c r="YY3" s="593"/>
      <c r="YZ3" s="593"/>
      <c r="ZA3" s="593"/>
      <c r="ZB3" s="592"/>
      <c r="ZC3" s="593"/>
      <c r="ZD3" s="593"/>
      <c r="ZE3" s="593"/>
      <c r="ZF3" s="593"/>
      <c r="ZG3" s="593"/>
      <c r="ZH3" s="593"/>
      <c r="ZI3" s="703"/>
      <c r="ZJ3" s="704"/>
      <c r="ZK3" s="704"/>
      <c r="ZL3" s="704"/>
      <c r="ZM3" s="704"/>
      <c r="ZN3" s="704"/>
      <c r="ZO3" s="704"/>
      <c r="ZP3" s="705"/>
      <c r="ZQ3" s="693" t="s">
        <v>293</v>
      </c>
      <c r="ZR3" s="693"/>
      <c r="ZS3" s="44" t="s">
        <v>320</v>
      </c>
      <c r="ZT3" s="694" t="s">
        <v>293</v>
      </c>
      <c r="ZU3" s="693"/>
      <c r="ZV3" s="695"/>
      <c r="ZW3" s="696" t="s">
        <v>320</v>
      </c>
      <c r="ZX3" s="693"/>
      <c r="ZY3" s="693"/>
      <c r="ZZ3" s="693"/>
      <c r="AAA3" s="693"/>
      <c r="AAB3" s="693"/>
      <c r="AAC3" s="693"/>
      <c r="AAD3" s="693"/>
      <c r="AAE3" s="697"/>
      <c r="AAF3" s="598"/>
      <c r="AAG3" s="599"/>
      <c r="AAH3" s="599"/>
      <c r="AAI3" s="599"/>
      <c r="AAJ3" s="599"/>
      <c r="AAK3" s="599"/>
      <c r="AAL3" s="600"/>
      <c r="AAM3" s="31"/>
      <c r="AAN3" s="32"/>
      <c r="AAO3" s="40"/>
      <c r="AAP3" s="40"/>
      <c r="AAQ3" s="40"/>
      <c r="AAR3" s="34">
        <v>2</v>
      </c>
      <c r="AAS3" s="34">
        <v>5</v>
      </c>
      <c r="AAT3" s="34"/>
      <c r="AAU3" s="34"/>
      <c r="AAV3" s="34"/>
      <c r="AAW3" s="488"/>
      <c r="AAX3" s="488"/>
      <c r="AAY3" s="488"/>
      <c r="AAZ3" s="488"/>
      <c r="ABA3" s="488"/>
      <c r="ABB3" s="488"/>
      <c r="ABC3" s="488"/>
      <c r="ABD3" s="488"/>
    </row>
    <row r="4" spans="1:732" s="78" customFormat="1" ht="152" customHeight="1" thickBot="1">
      <c r="A4" s="508"/>
      <c r="B4" s="491"/>
      <c r="C4" s="491"/>
      <c r="D4" s="491"/>
      <c r="E4" s="491"/>
      <c r="F4" s="491"/>
      <c r="G4" s="491"/>
      <c r="H4" s="491"/>
      <c r="I4" s="491"/>
      <c r="J4" s="491"/>
      <c r="K4" s="495"/>
      <c r="L4" s="530"/>
      <c r="M4" s="533"/>
      <c r="N4" s="535"/>
      <c r="O4" s="538"/>
      <c r="P4" s="530"/>
      <c r="Q4" s="533"/>
      <c r="R4" s="520"/>
      <c r="S4" s="522"/>
      <c r="T4" s="524"/>
      <c r="U4" s="527"/>
      <c r="V4" s="522"/>
      <c r="W4" s="522"/>
      <c r="X4" s="522"/>
      <c r="Y4" s="522"/>
      <c r="Z4" s="522"/>
      <c r="AA4" s="522"/>
      <c r="AB4" s="522"/>
      <c r="AC4" s="522"/>
      <c r="AD4" s="527"/>
      <c r="AE4" s="522"/>
      <c r="AF4" s="522"/>
      <c r="AG4" s="522"/>
      <c r="AH4" s="522"/>
      <c r="AI4" s="522"/>
      <c r="AJ4" s="522"/>
      <c r="AK4" s="522"/>
      <c r="AL4" s="522"/>
      <c r="AM4" s="522"/>
      <c r="AN4" s="522"/>
      <c r="AO4" s="522"/>
      <c r="AP4" s="522"/>
      <c r="AQ4" s="522"/>
      <c r="AR4" s="522"/>
      <c r="AS4" s="604"/>
      <c r="AT4" s="606"/>
      <c r="AU4" s="608"/>
      <c r="AV4" s="608"/>
      <c r="AW4" s="608"/>
      <c r="AX4" s="608"/>
      <c r="AY4" s="608"/>
      <c r="AZ4" s="620"/>
      <c r="BA4" s="608"/>
      <c r="BB4" s="608"/>
      <c r="BC4" s="608"/>
      <c r="BD4" s="608"/>
      <c r="BE4" s="622"/>
      <c r="BF4" s="616"/>
      <c r="BG4" s="618"/>
      <c r="BH4" s="541"/>
      <c r="BI4" s="502"/>
      <c r="BJ4" s="502"/>
      <c r="BK4" s="502"/>
      <c r="BL4" s="505"/>
      <c r="BM4" s="624"/>
      <c r="BN4" s="626"/>
      <c r="BO4" s="502"/>
      <c r="BP4" s="502"/>
      <c r="BQ4" s="502"/>
      <c r="BR4" s="502"/>
      <c r="BS4" s="502"/>
      <c r="BT4" s="502"/>
      <c r="BU4" s="502"/>
      <c r="BV4" s="505"/>
      <c r="BW4" s="624"/>
      <c r="BX4" s="541"/>
      <c r="BY4" s="505"/>
      <c r="BZ4" s="628"/>
      <c r="CA4" s="541"/>
      <c r="CB4" s="505"/>
      <c r="CC4" s="538"/>
      <c r="CD4" s="554"/>
      <c r="CE4" s="505"/>
      <c r="CF4" s="505"/>
      <c r="CG4" s="538"/>
      <c r="CH4" s="541"/>
      <c r="CI4" s="628"/>
      <c r="CJ4" s="541"/>
      <c r="CK4" s="538"/>
      <c r="CL4" s="500"/>
      <c r="CM4" s="502"/>
      <c r="CN4" s="502"/>
      <c r="CO4" s="502"/>
      <c r="CP4" s="505"/>
      <c r="CQ4" s="538"/>
      <c r="CR4" s="631"/>
      <c r="CS4" s="628"/>
      <c r="CT4" s="541"/>
      <c r="CU4" s="505"/>
      <c r="CV4" s="505"/>
      <c r="CW4" s="538"/>
      <c r="CX4" s="545"/>
      <c r="CY4" s="502"/>
      <c r="CZ4" s="502"/>
      <c r="DA4" s="502"/>
      <c r="DB4" s="502"/>
      <c r="DC4" s="502"/>
      <c r="DD4" s="502"/>
      <c r="DE4" s="505"/>
      <c r="DF4" s="502"/>
      <c r="DG4" s="502"/>
      <c r="DH4" s="502"/>
      <c r="DI4" s="502"/>
      <c r="DJ4" s="505"/>
      <c r="DK4" s="502"/>
      <c r="DL4" s="502"/>
      <c r="DM4" s="502"/>
      <c r="DN4" s="505"/>
      <c r="DO4" s="502"/>
      <c r="DP4" s="502"/>
      <c r="DQ4" s="502"/>
      <c r="DR4" s="505"/>
      <c r="DS4" s="502"/>
      <c r="DT4" s="502"/>
      <c r="DU4" s="502"/>
      <c r="DV4" s="628"/>
      <c r="DW4" s="541"/>
      <c r="DX4" s="505"/>
      <c r="DY4" s="505"/>
      <c r="DZ4" s="505"/>
      <c r="EA4" s="505"/>
      <c r="EB4" s="505"/>
      <c r="EC4" s="505"/>
      <c r="ED4" s="505"/>
      <c r="EE4" s="505"/>
      <c r="EF4" s="505"/>
      <c r="EG4" s="502"/>
      <c r="EH4" s="505"/>
      <c r="EI4" s="505"/>
      <c r="EJ4" s="628"/>
      <c r="EK4" s="644"/>
      <c r="EL4" s="635"/>
      <c r="EM4" s="635"/>
      <c r="EN4" s="646"/>
      <c r="EO4" s="505"/>
      <c r="EP4" s="505"/>
      <c r="EQ4" s="638"/>
      <c r="ER4" s="640"/>
      <c r="ES4" s="642"/>
      <c r="ET4" s="635"/>
      <c r="EU4" s="635"/>
      <c r="EV4" s="635"/>
      <c r="EW4" s="635"/>
      <c r="EX4" s="646"/>
      <c r="EY4" s="650"/>
      <c r="EZ4" s="505"/>
      <c r="FA4" s="654"/>
      <c r="FB4" s="500"/>
      <c r="FC4" s="502"/>
      <c r="FD4" s="502"/>
      <c r="FE4" s="502"/>
      <c r="FF4" s="502"/>
      <c r="FG4" s="502"/>
      <c r="FH4" s="505"/>
      <c r="FI4" s="538"/>
      <c r="FJ4" s="541"/>
      <c r="FK4" s="505"/>
      <c r="FL4" s="505"/>
      <c r="FM4" s="505"/>
      <c r="FN4" s="505"/>
      <c r="FO4" s="505"/>
      <c r="FP4" s="505"/>
      <c r="FQ4" s="505"/>
      <c r="FR4" s="505"/>
      <c r="FS4" s="538"/>
      <c r="FT4" s="500"/>
      <c r="FU4" s="502"/>
      <c r="FV4" s="502"/>
      <c r="FW4" s="502"/>
      <c r="FX4" s="502"/>
      <c r="FY4" s="502"/>
      <c r="FZ4" s="505"/>
      <c r="GA4" s="538"/>
      <c r="GB4" s="500"/>
      <c r="GC4" s="547"/>
      <c r="GD4" s="500"/>
      <c r="GE4" s="624"/>
      <c r="GF4" s="545"/>
      <c r="GG4" s="547"/>
      <c r="GH4" s="543"/>
      <c r="GI4" s="522"/>
      <c r="GJ4" s="522"/>
      <c r="GK4" s="522"/>
      <c r="GL4" s="522"/>
      <c r="GM4" s="522"/>
      <c r="GN4" s="522"/>
      <c r="GO4" s="522"/>
      <c r="GP4" s="522"/>
      <c r="GQ4" s="522"/>
      <c r="GR4" s="522"/>
      <c r="GS4" s="505"/>
      <c r="GT4" s="505"/>
      <c r="GU4" s="538"/>
      <c r="GV4" s="554"/>
      <c r="GW4" s="505"/>
      <c r="GX4" s="45">
        <v>1</v>
      </c>
      <c r="GY4" s="45">
        <v>2</v>
      </c>
      <c r="GZ4" s="45">
        <v>3</v>
      </c>
      <c r="HA4" s="45">
        <v>4</v>
      </c>
      <c r="HB4" s="45">
        <v>5</v>
      </c>
      <c r="HC4" s="45">
        <v>6</v>
      </c>
      <c r="HD4" s="45">
        <v>7</v>
      </c>
      <c r="HE4" s="46" t="s">
        <v>321</v>
      </c>
      <c r="HF4" s="47" t="s">
        <v>398</v>
      </c>
      <c r="HG4" s="48" t="s">
        <v>322</v>
      </c>
      <c r="HH4" s="49" t="s">
        <v>333</v>
      </c>
      <c r="HI4" s="50" t="s">
        <v>377</v>
      </c>
      <c r="HJ4" s="50" t="s">
        <v>378</v>
      </c>
      <c r="HK4" s="50" t="s">
        <v>228</v>
      </c>
      <c r="HL4" s="50" t="s">
        <v>202</v>
      </c>
      <c r="HM4" s="50" t="s">
        <v>229</v>
      </c>
      <c r="HN4" s="50" t="s">
        <v>231</v>
      </c>
      <c r="HO4" s="51" t="s">
        <v>233</v>
      </c>
      <c r="HP4" s="541"/>
      <c r="HQ4" s="50" t="s">
        <v>94</v>
      </c>
      <c r="HR4" s="51" t="s">
        <v>267</v>
      </c>
      <c r="HS4" s="541"/>
      <c r="HT4" s="505"/>
      <c r="HU4" s="505"/>
      <c r="HV4" s="505"/>
      <c r="HW4" s="538"/>
      <c r="HX4" s="554"/>
      <c r="HY4" s="502"/>
      <c r="HZ4" s="502"/>
      <c r="IA4" s="667"/>
      <c r="IB4" s="554"/>
      <c r="IC4" s="505"/>
      <c r="ID4" s="505"/>
      <c r="IE4" s="505"/>
      <c r="IF4" s="505"/>
      <c r="IG4" s="505"/>
      <c r="IH4" s="538"/>
      <c r="II4" s="631"/>
      <c r="IJ4" s="661"/>
      <c r="IK4" s="52" t="s">
        <v>333</v>
      </c>
      <c r="IL4" s="53" t="s">
        <v>377</v>
      </c>
      <c r="IM4" s="53" t="s">
        <v>378</v>
      </c>
      <c r="IN4" s="53" t="s">
        <v>228</v>
      </c>
      <c r="IO4" s="53" t="s">
        <v>202</v>
      </c>
      <c r="IP4" s="50" t="s">
        <v>229</v>
      </c>
      <c r="IQ4" s="50" t="s">
        <v>231</v>
      </c>
      <c r="IR4" s="50" t="s">
        <v>139</v>
      </c>
      <c r="IS4" s="50" t="s">
        <v>140</v>
      </c>
      <c r="IT4" s="50" t="s">
        <v>141</v>
      </c>
      <c r="IU4" s="50" t="s">
        <v>142</v>
      </c>
      <c r="IV4" s="50" t="s">
        <v>143</v>
      </c>
      <c r="IW4" s="50" t="s">
        <v>144</v>
      </c>
      <c r="IX4" s="54" t="s">
        <v>145</v>
      </c>
      <c r="IY4" s="52" t="s">
        <v>333</v>
      </c>
      <c r="IZ4" s="53" t="s">
        <v>377</v>
      </c>
      <c r="JA4" s="53" t="s">
        <v>378</v>
      </c>
      <c r="JB4" s="53" t="s">
        <v>228</v>
      </c>
      <c r="JC4" s="53" t="s">
        <v>202</v>
      </c>
      <c r="JD4" s="50" t="s">
        <v>229</v>
      </c>
      <c r="JE4" s="50" t="s">
        <v>231</v>
      </c>
      <c r="JF4" s="50" t="s">
        <v>139</v>
      </c>
      <c r="JG4" s="50" t="s">
        <v>140</v>
      </c>
      <c r="JH4" s="50" t="s">
        <v>116</v>
      </c>
      <c r="JI4" s="50" t="s">
        <v>44</v>
      </c>
      <c r="JJ4" s="51" t="s">
        <v>142</v>
      </c>
      <c r="JK4" s="541"/>
      <c r="JL4" s="505"/>
      <c r="JM4" s="505"/>
      <c r="JN4" s="505"/>
      <c r="JO4" s="505"/>
      <c r="JP4" s="505"/>
      <c r="JQ4" s="538"/>
      <c r="JR4" s="554"/>
      <c r="JS4" s="505"/>
      <c r="JT4" s="505"/>
      <c r="JU4" s="505"/>
      <c r="JV4" s="505"/>
      <c r="JW4" s="505"/>
      <c r="JX4" s="505"/>
      <c r="JY4" s="505"/>
      <c r="JZ4" s="505"/>
      <c r="KA4" s="505"/>
      <c r="KB4" s="505"/>
      <c r="KC4" s="505"/>
      <c r="KD4" s="628"/>
      <c r="KE4" s="500"/>
      <c r="KF4" s="502"/>
      <c r="KG4" s="502"/>
      <c r="KH4" s="676"/>
      <c r="KI4" s="502"/>
      <c r="KJ4" s="624"/>
      <c r="KK4" s="554"/>
      <c r="KL4" s="505"/>
      <c r="KM4" s="505"/>
      <c r="KN4" s="505"/>
      <c r="KO4" s="505"/>
      <c r="KP4" s="505"/>
      <c r="KQ4" s="505"/>
      <c r="KR4" s="538"/>
      <c r="KS4" s="681"/>
      <c r="KT4" s="45" t="s">
        <v>45</v>
      </c>
      <c r="KU4" s="45" t="s">
        <v>46</v>
      </c>
      <c r="KV4" s="45" t="s">
        <v>47</v>
      </c>
      <c r="KW4" s="55" t="s">
        <v>48</v>
      </c>
      <c r="KX4" s="676"/>
      <c r="KY4" s="676"/>
      <c r="KZ4" s="676"/>
      <c r="LA4" s="676"/>
      <c r="LB4" s="680"/>
      <c r="LC4" s="541"/>
      <c r="LD4" s="505"/>
      <c r="LE4" s="505"/>
      <c r="LF4" s="505"/>
      <c r="LG4" s="505"/>
      <c r="LH4" s="505"/>
      <c r="LI4" s="505"/>
      <c r="LJ4" s="538"/>
      <c r="LK4" s="56" t="s">
        <v>49</v>
      </c>
      <c r="LL4" s="57" t="s">
        <v>50</v>
      </c>
      <c r="LM4" s="57" t="s">
        <v>46</v>
      </c>
      <c r="LN4" s="58" t="s">
        <v>47</v>
      </c>
      <c r="LO4" s="59" t="s">
        <v>51</v>
      </c>
      <c r="LP4" s="56" t="s">
        <v>49</v>
      </c>
      <c r="LQ4" s="57" t="s">
        <v>50</v>
      </c>
      <c r="LR4" s="57" t="s">
        <v>46</v>
      </c>
      <c r="LS4" s="58" t="s">
        <v>47</v>
      </c>
      <c r="LT4" s="59" t="s">
        <v>52</v>
      </c>
      <c r="LU4" s="56" t="s">
        <v>49</v>
      </c>
      <c r="LV4" s="57" t="s">
        <v>50</v>
      </c>
      <c r="LW4" s="57" t="s">
        <v>46</v>
      </c>
      <c r="LX4" s="58" t="s">
        <v>47</v>
      </c>
      <c r="LY4" s="59" t="s">
        <v>52</v>
      </c>
      <c r="LZ4" s="60">
        <v>1</v>
      </c>
      <c r="MA4" s="50">
        <v>2</v>
      </c>
      <c r="MB4" s="54">
        <v>3</v>
      </c>
      <c r="MC4" s="60">
        <v>1</v>
      </c>
      <c r="MD4" s="50">
        <v>2</v>
      </c>
      <c r="ME4" s="54">
        <v>3</v>
      </c>
      <c r="MF4" s="49">
        <v>1</v>
      </c>
      <c r="MG4" s="50">
        <v>2</v>
      </c>
      <c r="MH4" s="51">
        <v>3</v>
      </c>
      <c r="MI4" s="60">
        <v>1</v>
      </c>
      <c r="MJ4" s="50">
        <v>2</v>
      </c>
      <c r="MK4" s="54">
        <v>3</v>
      </c>
      <c r="ML4" s="49">
        <v>1</v>
      </c>
      <c r="MM4" s="50">
        <v>2</v>
      </c>
      <c r="MN4" s="50">
        <v>3</v>
      </c>
      <c r="MO4" s="60">
        <v>1</v>
      </c>
      <c r="MP4" s="50">
        <v>2</v>
      </c>
      <c r="MQ4" s="51">
        <v>3</v>
      </c>
      <c r="MR4" s="60">
        <v>1</v>
      </c>
      <c r="MS4" s="50">
        <v>2</v>
      </c>
      <c r="MT4" s="54">
        <v>3</v>
      </c>
      <c r="MU4" s="60">
        <v>1</v>
      </c>
      <c r="MV4" s="50">
        <v>2</v>
      </c>
      <c r="MW4" s="51">
        <v>3</v>
      </c>
      <c r="MX4" s="60">
        <v>1</v>
      </c>
      <c r="MY4" s="50">
        <v>2</v>
      </c>
      <c r="MZ4" s="54">
        <v>3</v>
      </c>
      <c r="NA4" s="60">
        <v>1</v>
      </c>
      <c r="NB4" s="50">
        <v>2</v>
      </c>
      <c r="NC4" s="51">
        <v>3</v>
      </c>
      <c r="ND4" s="60">
        <v>1</v>
      </c>
      <c r="NE4" s="50">
        <v>2</v>
      </c>
      <c r="NF4" s="50">
        <v>3</v>
      </c>
      <c r="NG4" s="60">
        <v>1</v>
      </c>
      <c r="NH4" s="50">
        <v>2</v>
      </c>
      <c r="NI4" s="51">
        <v>3</v>
      </c>
      <c r="NJ4" s="60">
        <v>1</v>
      </c>
      <c r="NK4" s="50">
        <v>2</v>
      </c>
      <c r="NL4" s="50">
        <v>3</v>
      </c>
      <c r="NM4" s="60">
        <v>1</v>
      </c>
      <c r="NN4" s="50">
        <v>2</v>
      </c>
      <c r="NO4" s="54">
        <v>3</v>
      </c>
      <c r="NP4" s="49" t="s">
        <v>53</v>
      </c>
      <c r="NQ4" s="50">
        <v>1</v>
      </c>
      <c r="NR4" s="50">
        <v>2</v>
      </c>
      <c r="NS4" s="51">
        <v>3</v>
      </c>
      <c r="NT4" s="60" t="s">
        <v>53</v>
      </c>
      <c r="NU4" s="50">
        <v>1</v>
      </c>
      <c r="NV4" s="50">
        <v>2</v>
      </c>
      <c r="NW4" s="54">
        <v>3</v>
      </c>
      <c r="NX4" s="49" t="s">
        <v>53</v>
      </c>
      <c r="NY4" s="50">
        <v>1</v>
      </c>
      <c r="NZ4" s="50">
        <v>2</v>
      </c>
      <c r="OA4" s="54">
        <v>3</v>
      </c>
      <c r="OB4" s="554"/>
      <c r="OC4" s="505"/>
      <c r="OD4" s="628"/>
      <c r="OE4" s="541"/>
      <c r="OF4" s="505"/>
      <c r="OG4" s="538"/>
      <c r="OH4" s="554"/>
      <c r="OI4" s="505"/>
      <c r="OJ4" s="628"/>
      <c r="OK4" s="541"/>
      <c r="OL4" s="505"/>
      <c r="OM4" s="505"/>
      <c r="ON4" s="505"/>
      <c r="OO4" s="505"/>
      <c r="OP4" s="505"/>
      <c r="OQ4" s="505"/>
      <c r="OR4" s="505"/>
      <c r="OS4" s="505"/>
      <c r="OT4" s="505"/>
      <c r="OU4" s="505"/>
      <c r="OV4" s="628"/>
      <c r="OW4" s="541"/>
      <c r="OX4" s="505"/>
      <c r="OY4" s="505"/>
      <c r="OZ4" s="505"/>
      <c r="PA4" s="505"/>
      <c r="PB4" s="505"/>
      <c r="PC4" s="505"/>
      <c r="PD4" s="505"/>
      <c r="PE4" s="505"/>
      <c r="PF4" s="505"/>
      <c r="PG4" s="554"/>
      <c r="PH4" s="538"/>
      <c r="PI4" s="689"/>
      <c r="PJ4" s="527"/>
      <c r="PK4" s="527"/>
      <c r="PL4" s="527"/>
      <c r="PM4" s="527"/>
      <c r="PN4" s="527"/>
      <c r="PO4" s="527"/>
      <c r="PP4" s="527"/>
      <c r="PQ4" s="527"/>
      <c r="PR4" s="527"/>
      <c r="PS4" s="527"/>
      <c r="PT4" s="527"/>
      <c r="PU4" s="527"/>
      <c r="PV4" s="527"/>
      <c r="PW4" s="664"/>
      <c r="PX4" s="541"/>
      <c r="PY4" s="527"/>
      <c r="PZ4" s="664"/>
      <c r="QA4" s="60" t="s">
        <v>54</v>
      </c>
      <c r="QB4" s="50" t="s">
        <v>55</v>
      </c>
      <c r="QC4" s="50" t="s">
        <v>56</v>
      </c>
      <c r="QD4" s="50" t="s">
        <v>57</v>
      </c>
      <c r="QE4" s="50" t="s">
        <v>58</v>
      </c>
      <c r="QF4" s="554"/>
      <c r="QG4" s="505"/>
      <c r="QH4" s="538"/>
      <c r="QI4" s="631"/>
      <c r="QJ4" s="656"/>
      <c r="QK4" s="656"/>
      <c r="QL4" s="656"/>
      <c r="QM4" s="656"/>
      <c r="QN4" s="661"/>
      <c r="QO4" s="530"/>
      <c r="QP4" s="656"/>
      <c r="QQ4" s="656"/>
      <c r="QR4" s="656"/>
      <c r="QS4" s="656"/>
      <c r="QT4" s="533"/>
      <c r="QU4" s="658"/>
      <c r="QV4" s="650"/>
      <c r="QW4" s="505"/>
      <c r="QX4" s="45" t="s">
        <v>137</v>
      </c>
      <c r="QY4" s="45" t="s">
        <v>138</v>
      </c>
      <c r="QZ4" s="50" t="s">
        <v>59</v>
      </c>
      <c r="RA4" s="45" t="s">
        <v>137</v>
      </c>
      <c r="RB4" s="45" t="s">
        <v>138</v>
      </c>
      <c r="RC4" s="50" t="s">
        <v>59</v>
      </c>
      <c r="RD4" s="45" t="s">
        <v>137</v>
      </c>
      <c r="RE4" s="45" t="s">
        <v>138</v>
      </c>
      <c r="RF4" s="50" t="s">
        <v>59</v>
      </c>
      <c r="RG4" s="45" t="s">
        <v>137</v>
      </c>
      <c r="RH4" s="45" t="s">
        <v>138</v>
      </c>
      <c r="RI4" s="50" t="s">
        <v>59</v>
      </c>
      <c r="RJ4" s="45" t="s">
        <v>137</v>
      </c>
      <c r="RK4" s="45" t="s">
        <v>138</v>
      </c>
      <c r="RL4" s="50" t="s">
        <v>59</v>
      </c>
      <c r="RM4" s="45" t="s">
        <v>137</v>
      </c>
      <c r="RN4" s="45" t="s">
        <v>138</v>
      </c>
      <c r="RO4" s="50" t="s">
        <v>59</v>
      </c>
      <c r="RP4" s="45" t="s">
        <v>137</v>
      </c>
      <c r="RQ4" s="45" t="s">
        <v>138</v>
      </c>
      <c r="RR4" s="50" t="s">
        <v>59</v>
      </c>
      <c r="RS4" s="45" t="s">
        <v>137</v>
      </c>
      <c r="RT4" s="45" t="s">
        <v>138</v>
      </c>
      <c r="RU4" s="50" t="s">
        <v>59</v>
      </c>
      <c r="RV4" s="45" t="s">
        <v>137</v>
      </c>
      <c r="RW4" s="45" t="s">
        <v>138</v>
      </c>
      <c r="RX4" s="50" t="s">
        <v>59</v>
      </c>
      <c r="RY4" s="45" t="s">
        <v>271</v>
      </c>
      <c r="RZ4" s="45" t="s">
        <v>137</v>
      </c>
      <c r="SA4" s="45" t="s">
        <v>138</v>
      </c>
      <c r="SB4" s="50" t="s">
        <v>59</v>
      </c>
      <c r="SC4" s="45" t="s">
        <v>271</v>
      </c>
      <c r="SD4" s="45" t="s">
        <v>137</v>
      </c>
      <c r="SE4" s="45" t="s">
        <v>138</v>
      </c>
      <c r="SF4" s="50" t="s">
        <v>59</v>
      </c>
      <c r="SG4" s="45" t="s">
        <v>271</v>
      </c>
      <c r="SH4" s="45" t="s">
        <v>137</v>
      </c>
      <c r="SI4" s="45" t="s">
        <v>138</v>
      </c>
      <c r="SJ4" s="50" t="s">
        <v>59</v>
      </c>
      <c r="SK4" s="45" t="s">
        <v>271</v>
      </c>
      <c r="SL4" s="45" t="s">
        <v>137</v>
      </c>
      <c r="SM4" s="45" t="s">
        <v>138</v>
      </c>
      <c r="SN4" s="50" t="s">
        <v>59</v>
      </c>
      <c r="SO4" s="45" t="s">
        <v>271</v>
      </c>
      <c r="SP4" s="45" t="s">
        <v>137</v>
      </c>
      <c r="SQ4" s="45" t="s">
        <v>138</v>
      </c>
      <c r="SR4" s="50" t="s">
        <v>59</v>
      </c>
      <c r="SS4" s="45" t="s">
        <v>271</v>
      </c>
      <c r="ST4" s="45" t="s">
        <v>137</v>
      </c>
      <c r="SU4" s="46" t="s">
        <v>138</v>
      </c>
      <c r="SV4" s="51" t="s">
        <v>59</v>
      </c>
      <c r="SW4" s="60" t="s">
        <v>60</v>
      </c>
      <c r="SX4" s="50" t="s">
        <v>61</v>
      </c>
      <c r="SY4" s="50" t="s">
        <v>62</v>
      </c>
      <c r="SZ4" s="50" t="s">
        <v>66</v>
      </c>
      <c r="TA4" s="50" t="s">
        <v>67</v>
      </c>
      <c r="TB4" s="50" t="s">
        <v>65</v>
      </c>
      <c r="TC4" s="50" t="s">
        <v>216</v>
      </c>
      <c r="TD4" s="51" t="s">
        <v>168</v>
      </c>
      <c r="TE4" s="61" t="s">
        <v>60</v>
      </c>
      <c r="TF4" s="45" t="s">
        <v>61</v>
      </c>
      <c r="TG4" s="45" t="s">
        <v>62</v>
      </c>
      <c r="TH4" s="45" t="s">
        <v>66</v>
      </c>
      <c r="TI4" s="45" t="s">
        <v>67</v>
      </c>
      <c r="TJ4" s="45" t="s">
        <v>65</v>
      </c>
      <c r="TK4" s="45" t="s">
        <v>216</v>
      </c>
      <c r="TL4" s="51" t="s">
        <v>168</v>
      </c>
      <c r="TM4" s="61" t="s">
        <v>60</v>
      </c>
      <c r="TN4" s="45" t="s">
        <v>61</v>
      </c>
      <c r="TO4" s="45" t="s">
        <v>62</v>
      </c>
      <c r="TP4" s="45" t="s">
        <v>66</v>
      </c>
      <c r="TQ4" s="45" t="s">
        <v>67</v>
      </c>
      <c r="TR4" s="45" t="s">
        <v>65</v>
      </c>
      <c r="TS4" s="45" t="s">
        <v>216</v>
      </c>
      <c r="TT4" s="54" t="s">
        <v>168</v>
      </c>
      <c r="TU4" s="61" t="s">
        <v>60</v>
      </c>
      <c r="TV4" s="45" t="s">
        <v>61</v>
      </c>
      <c r="TW4" s="45" t="s">
        <v>62</v>
      </c>
      <c r="TX4" s="45" t="s">
        <v>66</v>
      </c>
      <c r="TY4" s="45" t="s">
        <v>67</v>
      </c>
      <c r="TZ4" s="45" t="s">
        <v>65</v>
      </c>
      <c r="UA4" s="45" t="s">
        <v>216</v>
      </c>
      <c r="UB4" s="54" t="s">
        <v>168</v>
      </c>
      <c r="UC4" s="62" t="s">
        <v>60</v>
      </c>
      <c r="UD4" s="45" t="s">
        <v>61</v>
      </c>
      <c r="UE4" s="45" t="s">
        <v>62</v>
      </c>
      <c r="UF4" s="45" t="s">
        <v>66</v>
      </c>
      <c r="UG4" s="45" t="s">
        <v>67</v>
      </c>
      <c r="UH4" s="45" t="s">
        <v>65</v>
      </c>
      <c r="UI4" s="45" t="s">
        <v>216</v>
      </c>
      <c r="UJ4" s="54" t="s">
        <v>168</v>
      </c>
      <c r="UK4" s="63" t="s">
        <v>60</v>
      </c>
      <c r="UL4" s="64" t="s">
        <v>61</v>
      </c>
      <c r="UM4" s="64" t="s">
        <v>62</v>
      </c>
      <c r="UN4" s="64" t="s">
        <v>66</v>
      </c>
      <c r="UO4" s="64" t="s">
        <v>67</v>
      </c>
      <c r="UP4" s="64" t="s">
        <v>65</v>
      </c>
      <c r="UQ4" s="64" t="s">
        <v>216</v>
      </c>
      <c r="UR4" s="65" t="s">
        <v>216</v>
      </c>
      <c r="US4" s="64" t="s">
        <v>60</v>
      </c>
      <c r="UT4" s="64" t="s">
        <v>61</v>
      </c>
      <c r="UU4" s="64" t="s">
        <v>62</v>
      </c>
      <c r="UV4" s="64" t="s">
        <v>66</v>
      </c>
      <c r="UW4" s="64" t="s">
        <v>67</v>
      </c>
      <c r="UX4" s="64" t="s">
        <v>65</v>
      </c>
      <c r="UY4" s="64" t="s">
        <v>216</v>
      </c>
      <c r="UZ4" s="54" t="s">
        <v>216</v>
      </c>
      <c r="VA4" s="60" t="s">
        <v>60</v>
      </c>
      <c r="VB4" s="50" t="s">
        <v>61</v>
      </c>
      <c r="VC4" s="50" t="s">
        <v>62</v>
      </c>
      <c r="VD4" s="50" t="s">
        <v>66</v>
      </c>
      <c r="VE4" s="50" t="s">
        <v>67</v>
      </c>
      <c r="VF4" s="50" t="s">
        <v>65</v>
      </c>
      <c r="VG4" s="50" t="s">
        <v>216</v>
      </c>
      <c r="VH4" s="54" t="s">
        <v>168</v>
      </c>
      <c r="VI4" s="60" t="s">
        <v>60</v>
      </c>
      <c r="VJ4" s="50" t="s">
        <v>61</v>
      </c>
      <c r="VK4" s="50" t="s">
        <v>62</v>
      </c>
      <c r="VL4" s="50" t="s">
        <v>66</v>
      </c>
      <c r="VM4" s="50" t="s">
        <v>67</v>
      </c>
      <c r="VN4" s="50" t="s">
        <v>65</v>
      </c>
      <c r="VO4" s="50" t="s">
        <v>216</v>
      </c>
      <c r="VP4" s="54" t="s">
        <v>168</v>
      </c>
      <c r="VQ4" s="49" t="s">
        <v>60</v>
      </c>
      <c r="VR4" s="50" t="s">
        <v>61</v>
      </c>
      <c r="VS4" s="50" t="s">
        <v>62</v>
      </c>
      <c r="VT4" s="50" t="s">
        <v>66</v>
      </c>
      <c r="VU4" s="50" t="s">
        <v>67</v>
      </c>
      <c r="VV4" s="50" t="s">
        <v>65</v>
      </c>
      <c r="VW4" s="50" t="s">
        <v>216</v>
      </c>
      <c r="VX4" s="54" t="s">
        <v>168</v>
      </c>
      <c r="VY4" s="60" t="s">
        <v>60</v>
      </c>
      <c r="VZ4" s="50" t="s">
        <v>61</v>
      </c>
      <c r="WA4" s="50" t="s">
        <v>62</v>
      </c>
      <c r="WB4" s="50" t="s">
        <v>66</v>
      </c>
      <c r="WC4" s="50" t="s">
        <v>67</v>
      </c>
      <c r="WD4" s="50" t="s">
        <v>65</v>
      </c>
      <c r="WE4" s="50" t="s">
        <v>216</v>
      </c>
      <c r="WF4" s="54" t="s">
        <v>168</v>
      </c>
      <c r="WG4" s="49" t="s">
        <v>60</v>
      </c>
      <c r="WH4" s="50" t="s">
        <v>61</v>
      </c>
      <c r="WI4" s="50" t="s">
        <v>62</v>
      </c>
      <c r="WJ4" s="50" t="s">
        <v>66</v>
      </c>
      <c r="WK4" s="50" t="s">
        <v>67</v>
      </c>
      <c r="WL4" s="50" t="s">
        <v>65</v>
      </c>
      <c r="WM4" s="50" t="s">
        <v>216</v>
      </c>
      <c r="WN4" s="51" t="s">
        <v>168</v>
      </c>
      <c r="WO4" s="60" t="s">
        <v>60</v>
      </c>
      <c r="WP4" s="50" t="s">
        <v>61</v>
      </c>
      <c r="WQ4" s="50" t="s">
        <v>62</v>
      </c>
      <c r="WR4" s="50" t="s">
        <v>66</v>
      </c>
      <c r="WS4" s="50" t="s">
        <v>67</v>
      </c>
      <c r="WT4" s="50" t="s">
        <v>65</v>
      </c>
      <c r="WU4" s="50" t="s">
        <v>216</v>
      </c>
      <c r="WV4" s="54" t="s">
        <v>168</v>
      </c>
      <c r="WW4" s="49" t="s">
        <v>60</v>
      </c>
      <c r="WX4" s="50" t="s">
        <v>61</v>
      </c>
      <c r="WY4" s="50" t="s">
        <v>62</v>
      </c>
      <c r="WZ4" s="50" t="s">
        <v>66</v>
      </c>
      <c r="XA4" s="50" t="s">
        <v>67</v>
      </c>
      <c r="XB4" s="50" t="s">
        <v>65</v>
      </c>
      <c r="XC4" s="50" t="s">
        <v>216</v>
      </c>
      <c r="XD4" s="51" t="s">
        <v>168</v>
      </c>
      <c r="XE4" s="60" t="s">
        <v>60</v>
      </c>
      <c r="XF4" s="50" t="s">
        <v>61</v>
      </c>
      <c r="XG4" s="50" t="s">
        <v>62</v>
      </c>
      <c r="XH4" s="50" t="s">
        <v>66</v>
      </c>
      <c r="XI4" s="50" t="s">
        <v>67</v>
      </c>
      <c r="XJ4" s="50" t="s">
        <v>65</v>
      </c>
      <c r="XK4" s="50" t="s">
        <v>216</v>
      </c>
      <c r="XL4" s="54" t="s">
        <v>168</v>
      </c>
      <c r="XM4" s="49" t="s">
        <v>60</v>
      </c>
      <c r="XN4" s="50" t="s">
        <v>61</v>
      </c>
      <c r="XO4" s="50" t="s">
        <v>62</v>
      </c>
      <c r="XP4" s="50" t="s">
        <v>66</v>
      </c>
      <c r="XQ4" s="50" t="s">
        <v>67</v>
      </c>
      <c r="XR4" s="50" t="s">
        <v>65</v>
      </c>
      <c r="XS4" s="50" t="s">
        <v>216</v>
      </c>
      <c r="XT4" s="51" t="s">
        <v>168</v>
      </c>
      <c r="XU4" s="60" t="s">
        <v>60</v>
      </c>
      <c r="XV4" s="50" t="s">
        <v>61</v>
      </c>
      <c r="XW4" s="50" t="s">
        <v>62</v>
      </c>
      <c r="XX4" s="50" t="s">
        <v>66</v>
      </c>
      <c r="XY4" s="50" t="s">
        <v>67</v>
      </c>
      <c r="XZ4" s="50" t="s">
        <v>65</v>
      </c>
      <c r="YA4" s="50" t="s">
        <v>216</v>
      </c>
      <c r="YB4" s="54" t="s">
        <v>168</v>
      </c>
      <c r="YC4" s="49" t="s">
        <v>60</v>
      </c>
      <c r="YD4" s="50" t="s">
        <v>61</v>
      </c>
      <c r="YE4" s="50" t="s">
        <v>62</v>
      </c>
      <c r="YF4" s="50" t="s">
        <v>66</v>
      </c>
      <c r="YG4" s="50" t="s">
        <v>67</v>
      </c>
      <c r="YH4" s="50" t="s">
        <v>65</v>
      </c>
      <c r="YI4" s="50" t="s">
        <v>216</v>
      </c>
      <c r="YJ4" s="51" t="s">
        <v>53</v>
      </c>
      <c r="YK4" s="51" t="s">
        <v>168</v>
      </c>
      <c r="YL4" s="60" t="s">
        <v>60</v>
      </c>
      <c r="YM4" s="50" t="s">
        <v>61</v>
      </c>
      <c r="YN4" s="50" t="s">
        <v>62</v>
      </c>
      <c r="YO4" s="50" t="s">
        <v>66</v>
      </c>
      <c r="YP4" s="50" t="s">
        <v>67</v>
      </c>
      <c r="YQ4" s="50" t="s">
        <v>65</v>
      </c>
      <c r="YR4" s="50" t="s">
        <v>216</v>
      </c>
      <c r="YS4" s="54" t="s">
        <v>168</v>
      </c>
      <c r="YT4" s="49" t="s">
        <v>60</v>
      </c>
      <c r="YU4" s="50" t="s">
        <v>61</v>
      </c>
      <c r="YV4" s="50" t="s">
        <v>62</v>
      </c>
      <c r="YW4" s="50" t="s">
        <v>66</v>
      </c>
      <c r="YX4" s="50" t="s">
        <v>67</v>
      </c>
      <c r="YY4" s="50" t="s">
        <v>65</v>
      </c>
      <c r="YZ4" s="50" t="s">
        <v>216</v>
      </c>
      <c r="ZA4" s="51" t="s">
        <v>168</v>
      </c>
      <c r="ZB4" s="60" t="s">
        <v>60</v>
      </c>
      <c r="ZC4" s="50" t="s">
        <v>61</v>
      </c>
      <c r="ZD4" s="50" t="s">
        <v>62</v>
      </c>
      <c r="ZE4" s="50" t="s">
        <v>66</v>
      </c>
      <c r="ZF4" s="50" t="s">
        <v>67</v>
      </c>
      <c r="ZG4" s="50" t="s">
        <v>65</v>
      </c>
      <c r="ZH4" s="50" t="s">
        <v>216</v>
      </c>
      <c r="ZI4" s="66" t="s">
        <v>60</v>
      </c>
      <c r="ZJ4" s="66" t="s">
        <v>61</v>
      </c>
      <c r="ZK4" s="66" t="s">
        <v>62</v>
      </c>
      <c r="ZL4" s="66" t="s">
        <v>66</v>
      </c>
      <c r="ZM4" s="66" t="s">
        <v>67</v>
      </c>
      <c r="ZN4" s="66" t="s">
        <v>65</v>
      </c>
      <c r="ZO4" s="66" t="s">
        <v>216</v>
      </c>
      <c r="ZP4" s="66" t="s">
        <v>168</v>
      </c>
      <c r="ZQ4" s="67">
        <v>1</v>
      </c>
      <c r="ZR4" s="67">
        <v>2</v>
      </c>
      <c r="ZS4" s="68" t="s">
        <v>169</v>
      </c>
      <c r="ZT4" s="69">
        <v>1</v>
      </c>
      <c r="ZU4" s="70" t="s">
        <v>170</v>
      </c>
      <c r="ZV4" s="71">
        <v>2</v>
      </c>
      <c r="ZW4" s="72">
        <v>1</v>
      </c>
      <c r="ZX4" s="73">
        <v>2</v>
      </c>
      <c r="ZY4" s="73">
        <v>3</v>
      </c>
      <c r="ZZ4" s="73">
        <v>4</v>
      </c>
      <c r="AAA4" s="73">
        <v>5</v>
      </c>
      <c r="AAB4" s="73">
        <v>6</v>
      </c>
      <c r="AAC4" s="73">
        <v>7</v>
      </c>
      <c r="AAD4" s="73">
        <v>8</v>
      </c>
      <c r="AAE4" s="74" t="s">
        <v>171</v>
      </c>
      <c r="AAF4" s="75">
        <v>1</v>
      </c>
      <c r="AAG4" s="67">
        <v>2</v>
      </c>
      <c r="AAH4" s="67">
        <v>3</v>
      </c>
      <c r="AAI4" s="67">
        <v>4</v>
      </c>
      <c r="AAJ4" s="67">
        <v>5</v>
      </c>
      <c r="AAK4" s="67">
        <v>6</v>
      </c>
      <c r="AAL4" s="76" t="s">
        <v>172</v>
      </c>
      <c r="AAM4" s="31"/>
      <c r="AAN4" s="32" t="s">
        <v>173</v>
      </c>
      <c r="AAO4" s="77" t="s">
        <v>174</v>
      </c>
      <c r="AAP4" s="77" t="s">
        <v>175</v>
      </c>
      <c r="AAQ4" s="77" t="s">
        <v>176</v>
      </c>
      <c r="AAR4" s="34"/>
      <c r="AAS4" s="34"/>
      <c r="AAT4" s="34" t="s">
        <v>177</v>
      </c>
      <c r="AAU4" s="34"/>
      <c r="AAV4" s="34"/>
      <c r="AAW4" s="488"/>
      <c r="AAX4" s="488"/>
      <c r="AAY4" s="488"/>
      <c r="AAZ4" s="488"/>
      <c r="ABA4" s="488"/>
      <c r="ABB4" s="488"/>
      <c r="ABC4" s="488"/>
      <c r="ABD4" s="488"/>
    </row>
    <row r="5" spans="1:732" s="3" customFormat="1" ht="16.5" customHeight="1" thickTop="1">
      <c r="A5" s="9"/>
      <c r="B5" s="298">
        <f>'表紙（記入してください）'!C7</f>
        <v>0</v>
      </c>
      <c r="C5" s="299" t="e">
        <f>'表紙（記入してください）'!C6</f>
        <v>#N/A</v>
      </c>
      <c r="D5" s="300" t="e">
        <f>'表紙（記入してください）'!C8</f>
        <v>#N/A</v>
      </c>
      <c r="E5" s="298">
        <f t="shared" ref="E5:K5" si="0">E3</f>
        <v>0</v>
      </c>
      <c r="F5" s="298">
        <f t="shared" si="0"/>
        <v>0</v>
      </c>
      <c r="G5" s="298">
        <f t="shared" si="0"/>
        <v>0</v>
      </c>
      <c r="H5" s="298">
        <f t="shared" si="0"/>
        <v>0</v>
      </c>
      <c r="I5" s="298">
        <f t="shared" si="0"/>
        <v>0</v>
      </c>
      <c r="J5" s="298">
        <f t="shared" si="0"/>
        <v>0</v>
      </c>
      <c r="K5" s="298">
        <f t="shared" si="0"/>
        <v>0</v>
      </c>
      <c r="L5" s="11" t="e">
        <f>IF(AND('表紙（記入してください）'!$C$9="指定を受けている",1),1,0)</f>
        <v>#N/A</v>
      </c>
      <c r="M5" s="11" t="e">
        <f>IF(AND('表紙（記入してください）'!$C$9="指定を受けていない",1),1,0)</f>
        <v>#N/A</v>
      </c>
      <c r="N5" s="10">
        <f>'回答票（記入してください）'!$E$6</f>
        <v>0</v>
      </c>
      <c r="O5" s="11">
        <f>'回答票（記入してください）'!$E$7</f>
        <v>0</v>
      </c>
      <c r="P5" s="20">
        <f>IF('回答票（記入してください）'!$E$12="有り",1,0)</f>
        <v>0</v>
      </c>
      <c r="Q5" s="20">
        <f>IF('回答票（記入してください）'!$E$12="無し",1,0)</f>
        <v>0</v>
      </c>
      <c r="R5" s="20">
        <f>IF('回答票（記入してください）'!$E$14="◯",1,0)</f>
        <v>0</v>
      </c>
      <c r="S5" s="20">
        <f>IF('回答票（記入してください）'!$E$15="◯",1,0)</f>
        <v>0</v>
      </c>
      <c r="T5" s="20">
        <f>IF('回答票（記入してください）'!$E$16="◯",1,0)</f>
        <v>0</v>
      </c>
      <c r="U5" s="20">
        <f>IF('回答票（記入してください）'!$E$17="◯",1,0)</f>
        <v>0</v>
      </c>
      <c r="V5" s="20">
        <f>IF('回答票（記入してください）'!$E$18="◯",1,0)</f>
        <v>0</v>
      </c>
      <c r="W5" s="20">
        <f>IF('回答票（記入してください）'!$E$19="◯",1,0)</f>
        <v>0</v>
      </c>
      <c r="X5" s="20">
        <f>IF('回答票（記入してください）'!$E$20="◯",1,0)</f>
        <v>0</v>
      </c>
      <c r="Y5" s="20">
        <f>IF('回答票（記入してください）'!$E$21="◯",1,0)</f>
        <v>0</v>
      </c>
      <c r="Z5" s="20">
        <f>IF('回答票（記入してください）'!$E$22="◯",1,0)</f>
        <v>0</v>
      </c>
      <c r="AA5" s="20">
        <f>IF('回答票（記入してください）'!$E$23="◯",1,0)</f>
        <v>0</v>
      </c>
      <c r="AB5" s="20">
        <f>IF('回答票（記入してください）'!$E$24="◯",1,0)</f>
        <v>0</v>
      </c>
      <c r="AC5" s="20">
        <f>IF('回答票（記入してください）'!$E$25="◯",1,0)</f>
        <v>0</v>
      </c>
      <c r="AD5" s="20">
        <f>IF('回答票（記入してください）'!$E$26="◯",1,0)</f>
        <v>0</v>
      </c>
      <c r="AE5" s="20">
        <f>IF('回答票（記入してください）'!$E$27="◯",1,0)</f>
        <v>0</v>
      </c>
      <c r="AF5" s="20">
        <f>IF('回答票（記入してください）'!$E$28="◯",1,0)</f>
        <v>0</v>
      </c>
      <c r="AG5" s="20">
        <f>IF('回答票（記入してください）'!$E$29="◯",1,0)</f>
        <v>0</v>
      </c>
      <c r="AH5" s="20">
        <f>IF('回答票（記入してください）'!$E$30="◯",1,0)</f>
        <v>0</v>
      </c>
      <c r="AI5" s="20">
        <f>IF('回答票（記入してください）'!$E$31="◯",1,0)</f>
        <v>0</v>
      </c>
      <c r="AJ5" s="20">
        <f>IF('回答票（記入してください）'!$E$32="◯",1,0)</f>
        <v>0</v>
      </c>
      <c r="AK5" s="20">
        <f>IF('回答票（記入してください）'!$E$33="◯",1,0)</f>
        <v>0</v>
      </c>
      <c r="AL5" s="20">
        <f>IF('回答票（記入してください）'!$E$34="◯",1,0)</f>
        <v>0</v>
      </c>
      <c r="AM5" s="20">
        <f>IF('回答票（記入してください）'!$E$35="◯",1,0)</f>
        <v>0</v>
      </c>
      <c r="AN5" s="20">
        <f>IF('回答票（記入してください）'!$E$36="◯",1,0)</f>
        <v>0</v>
      </c>
      <c r="AO5" s="20">
        <f>IF('回答票（記入してください）'!$E$37="◯",1,0)</f>
        <v>0</v>
      </c>
      <c r="AP5" s="20">
        <f>IF('回答票（記入してください）'!$E$38="◯",1,0)</f>
        <v>0</v>
      </c>
      <c r="AQ5" s="20">
        <f>IF('回答票（記入してください）'!$E$39="◯",1,0)</f>
        <v>0</v>
      </c>
      <c r="AR5" s="20">
        <f>IF('回答票（記入してください）'!$C$41="",0,1)</f>
        <v>0</v>
      </c>
      <c r="AS5" s="20">
        <f>'回答票（記入してください）'!$C$41</f>
        <v>0</v>
      </c>
      <c r="AT5" s="12">
        <f>IF('回答票（記入してください）'!$E$46="◯",1,0)</f>
        <v>0</v>
      </c>
      <c r="AU5" s="12">
        <f>IF('回答票（記入してください）'!$E$47="◯",1,0)</f>
        <v>0</v>
      </c>
      <c r="AV5" s="12">
        <f>IF('回答票（記入してください）'!$E$48="◯",1,0)</f>
        <v>0</v>
      </c>
      <c r="AW5" s="12">
        <f>IF('回答票（記入してください）'!$E$49="◯",1,0)</f>
        <v>0</v>
      </c>
      <c r="AX5" s="12">
        <f>IF('回答票（記入してください）'!$E$50="◯",1,0)</f>
        <v>0</v>
      </c>
      <c r="AY5" s="12">
        <f>IF('回答票（記入してください）'!$C$52="",0,1)</f>
        <v>0</v>
      </c>
      <c r="AZ5" s="12">
        <f>'回答票（記入してください）'!$C$52</f>
        <v>0</v>
      </c>
      <c r="BA5" s="12">
        <f>IF('回答票（記入してください）'!$E$53="◯",1,0)</f>
        <v>0</v>
      </c>
      <c r="BB5" s="12">
        <f>IF('回答票（記入してください）'!$E$54="◯",1,0)</f>
        <v>0</v>
      </c>
      <c r="BC5" s="12">
        <f>IF('回答票（記入してください）'!$E$55="◯",1,0)</f>
        <v>0</v>
      </c>
      <c r="BD5" s="12">
        <f>IF('回答票（記入してください）'!$C$57="",0,1)</f>
        <v>0</v>
      </c>
      <c r="BE5" s="13">
        <f>'回答票（記入してください）'!$C$57</f>
        <v>0</v>
      </c>
      <c r="BF5" s="12">
        <f>IF('回答票（記入してください）'!$C$58="",0,1)</f>
        <v>0</v>
      </c>
      <c r="BG5" s="13">
        <f>'回答票（記入してください）'!$C$58</f>
        <v>0</v>
      </c>
      <c r="BH5" s="12">
        <f>IF('回答票（記入してください）'!$E$61="◯",1,0)</f>
        <v>0</v>
      </c>
      <c r="BI5" s="12">
        <f>IF('回答票（記入してください）'!$E$62="◯",1,0)</f>
        <v>0</v>
      </c>
      <c r="BJ5" s="12">
        <f>IF('回答票（記入してください）'!$E$63="◯",1,0)</f>
        <v>0</v>
      </c>
      <c r="BK5" s="12">
        <f>IF('回答票（記入してください）'!$E$64="◯",1,0)</f>
        <v>0</v>
      </c>
      <c r="BL5" s="12">
        <f>IF('回答票（記入してください）'!$B$66="",0,1)</f>
        <v>0</v>
      </c>
      <c r="BM5" s="12">
        <f>'回答票（記入してください）'!$B$66</f>
        <v>0</v>
      </c>
      <c r="BN5" s="12">
        <f>IF('回答票（記入してください）'!$E$69="◯",1,0)</f>
        <v>0</v>
      </c>
      <c r="BO5" s="12">
        <f>IF('回答票（記入してください）'!$E$70="◯",1,0)</f>
        <v>0</v>
      </c>
      <c r="BP5" s="12">
        <f>IF('回答票（記入してください）'!$E$71="◯",1,0)</f>
        <v>0</v>
      </c>
      <c r="BQ5" s="12">
        <f>IF('回答票（記入してください）'!$E$72="◯",1,0)</f>
        <v>0</v>
      </c>
      <c r="BR5" s="12">
        <f>IF('回答票（記入してください）'!$E$73="◯",1,0)</f>
        <v>0</v>
      </c>
      <c r="BS5" s="12">
        <f>IF('回答票（記入してください）'!$E$74="◯",1,0)</f>
        <v>0</v>
      </c>
      <c r="BT5" s="12">
        <f>IF('回答票（記入してください）'!$E$75="◯",1,0)</f>
        <v>0</v>
      </c>
      <c r="BU5" s="12">
        <f>IF('回答票（記入してください）'!$B$77="",0,1)</f>
        <v>0</v>
      </c>
      <c r="BV5" s="12">
        <f>'回答票（記入してください）'!$B$77</f>
        <v>0</v>
      </c>
      <c r="BW5" s="12">
        <f>IF('回答票（記入してください）'!$E$78="◯",1,0)</f>
        <v>0</v>
      </c>
      <c r="BX5" s="12">
        <f>IF('回答票（記入してください）'!$E$84="◯",1,0)</f>
        <v>0</v>
      </c>
      <c r="BY5" s="12">
        <f>IF('回答票（記入してください）'!$E$85="◯",1,0)</f>
        <v>0</v>
      </c>
      <c r="BZ5" s="12">
        <f>IF('回答票（記入してください）'!$E$86="◯",1,0)</f>
        <v>0</v>
      </c>
      <c r="CA5" s="12">
        <f>IF('回答票（記入してください）'!$E$87="◯",1,0)</f>
        <v>0</v>
      </c>
      <c r="CB5" s="12">
        <f>IF('回答票（記入してください）'!$E$88="◯",1,0)</f>
        <v>0</v>
      </c>
      <c r="CC5" s="12">
        <f>IF('回答票（記入してください）'!$E$89="◯",1,0)</f>
        <v>0</v>
      </c>
      <c r="CD5" s="12">
        <f>IF('回答票（記入してください）'!$E$90="◯",1,0)</f>
        <v>0</v>
      </c>
      <c r="CE5" s="12">
        <f>IF('回答票（記入してください）'!$E$91="◯",1,0)</f>
        <v>0</v>
      </c>
      <c r="CF5" s="12">
        <f>IF('回答票（記入してください）'!$E$92="◯",1,0)</f>
        <v>0</v>
      </c>
      <c r="CG5" s="12">
        <f>IF('回答票（記入してください）'!$E$93="◯",1,0)</f>
        <v>0</v>
      </c>
      <c r="CH5" s="12">
        <f>IF('回答票（記入してください）'!$E$96="◯",1,0)</f>
        <v>0</v>
      </c>
      <c r="CI5" s="12">
        <f>IF('回答票（記入してください）'!$E$97="◯",1,0)</f>
        <v>0</v>
      </c>
      <c r="CJ5" s="12">
        <f>IF('回答票（記入してください）'!$E$98="◯",1,0)</f>
        <v>0</v>
      </c>
      <c r="CK5" s="12">
        <f>IF('回答票（記入してください）'!$E$99="◯",1,0)</f>
        <v>0</v>
      </c>
      <c r="CL5" s="12">
        <f>IF('回答票（記入してください）'!$E$102="◯",1,0)</f>
        <v>0</v>
      </c>
      <c r="CM5" s="12">
        <f>IF('回答票（記入してください）'!$E$103="◯",1,0)</f>
        <v>0</v>
      </c>
      <c r="CN5" s="12">
        <f>IF('回答票（記入してください）'!$E$104="◯",1,0)</f>
        <v>0</v>
      </c>
      <c r="CO5" s="12">
        <f>IF('回答票（記入してください）'!$E$105="◯",1,0)</f>
        <v>0</v>
      </c>
      <c r="CP5" s="12">
        <f>IF('回答票（記入してください）'!$B$107="",0,1)</f>
        <v>0</v>
      </c>
      <c r="CQ5" s="12">
        <f>'回答票（記入してください）'!$B$107</f>
        <v>0</v>
      </c>
      <c r="CR5" s="12">
        <f>IF('回答票（記入してください）'!$E$110="◯",1,0)</f>
        <v>0</v>
      </c>
      <c r="CS5" s="12">
        <f>IF('回答票（記入してください）'!$E$111="◯",1,0)</f>
        <v>0</v>
      </c>
      <c r="CT5" s="12">
        <f>IF('回答票（記入してください）'!$E$115="◯",1,0)</f>
        <v>0</v>
      </c>
      <c r="CU5" s="12">
        <f>IF('回答票（記入してください）'!$E$116="◯",1,0)</f>
        <v>0</v>
      </c>
      <c r="CV5" s="301">
        <f>IF('回答票（記入してください）'!$E$117="◯",1,0)</f>
        <v>0</v>
      </c>
      <c r="CW5" s="12">
        <f>'回答票（記入してください）'!$B$118</f>
        <v>0</v>
      </c>
      <c r="CX5" s="12">
        <f>IF('回答票（記入してください）'!$E$122="◯",1,0)</f>
        <v>0</v>
      </c>
      <c r="CY5" s="12">
        <f>IF('回答票（記入してください）'!$E$123="◯",1,0)</f>
        <v>0</v>
      </c>
      <c r="CZ5" s="12">
        <f>IF('回答票（記入してください）'!$E$124="◯",1,0)</f>
        <v>0</v>
      </c>
      <c r="DA5" s="12">
        <f>IF('回答票（記入してください）'!$E$125="◯",1,0)</f>
        <v>0</v>
      </c>
      <c r="DB5" s="12">
        <f>IF('回答票（記入してください）'!$E$126="◯",1,0)</f>
        <v>0</v>
      </c>
      <c r="DC5" s="12">
        <f>IF('回答票（記入してください）'!$E$127="◯",1,0)</f>
        <v>0</v>
      </c>
      <c r="DD5" s="12">
        <f>IF('回答票（記入してください）'!$E$128="◯",1,0)</f>
        <v>0</v>
      </c>
      <c r="DE5" s="12">
        <f>IF('回答票（記入してください）'!$B$130="",0,1)</f>
        <v>0</v>
      </c>
      <c r="DF5" s="12">
        <f>'回答票（記入してください）'!$B$130</f>
        <v>0</v>
      </c>
      <c r="DG5" s="12">
        <f>'回答票（記入してください）'!$E$138</f>
        <v>0</v>
      </c>
      <c r="DH5" s="12">
        <f>'回答票（記入してください）'!$E$141</f>
        <v>0</v>
      </c>
      <c r="DI5" s="12">
        <f>'回答票（記入してください）'!$E$144</f>
        <v>0</v>
      </c>
      <c r="DJ5" s="12" t="str">
        <f>IF($DG$5+$DH$5=$DI$5,"OK","✕")</f>
        <v>OK</v>
      </c>
      <c r="DK5" s="12">
        <f>'回答票（記入してください）'!$E$139</f>
        <v>0</v>
      </c>
      <c r="DL5" s="12">
        <f>'回答票（記入してください）'!$E$142</f>
        <v>0</v>
      </c>
      <c r="DM5" s="12">
        <f>'回答票（記入してください）'!$E$145</f>
        <v>0</v>
      </c>
      <c r="DN5" s="12" t="str">
        <f>IF($DK$5+$DL$5=$DM$5,"OK","✕")</f>
        <v>OK</v>
      </c>
      <c r="DO5" s="12">
        <f>'回答票（記入してください）'!$E$140</f>
        <v>0</v>
      </c>
      <c r="DP5" s="12">
        <f>'回答票（記入してください）'!$E$143</f>
        <v>0</v>
      </c>
      <c r="DQ5" s="12">
        <f>'回答票（記入してください）'!$E$146</f>
        <v>0</v>
      </c>
      <c r="DR5" s="12" t="str">
        <f>IF($DO$5+$DP$5=$DQ$5,"OK","✕")</f>
        <v>OK</v>
      </c>
      <c r="DS5" s="12">
        <f>'回答票（記入してください）'!$E$148</f>
        <v>0</v>
      </c>
      <c r="DT5" s="12">
        <f>'回答票（記入してください）'!$E$149</f>
        <v>0</v>
      </c>
      <c r="DU5" s="12">
        <f>'回答票（記入してください）'!$E$150</f>
        <v>0</v>
      </c>
      <c r="DV5" s="12" t="str">
        <f>IF($DS$5+$DT$5=$DU$5,"OK","✕")</f>
        <v>OK</v>
      </c>
      <c r="DW5" s="12">
        <f>'回答票（記入してください）'!$E$157</f>
        <v>0</v>
      </c>
      <c r="DX5" s="12">
        <f>'回答票（記入してください）'!$E$158</f>
        <v>0</v>
      </c>
      <c r="DY5" s="12">
        <f>'回答票（記入してください）'!$E$159</f>
        <v>0</v>
      </c>
      <c r="DZ5" s="12">
        <f>'回答票（記入してください）'!$E$160</f>
        <v>0</v>
      </c>
      <c r="EA5" s="12">
        <f>'回答票（記入してください）'!$E$161</f>
        <v>0</v>
      </c>
      <c r="EB5" s="12">
        <f>'回答票（記入してください）'!$E$162</f>
        <v>0</v>
      </c>
      <c r="EC5" s="12">
        <f>'回答票（記入してください）'!$E$163</f>
        <v>0</v>
      </c>
      <c r="ED5" s="12">
        <f>'回答票（記入してください）'!$E$164</f>
        <v>0</v>
      </c>
      <c r="EE5" s="12">
        <f>'回答票（記入してください）'!$E$165</f>
        <v>0</v>
      </c>
      <c r="EF5" s="12">
        <f>'回答票（記入してください）'!$E$166</f>
        <v>0</v>
      </c>
      <c r="EG5" s="12">
        <f>'回答票（記入してください）'!$E$167</f>
        <v>0</v>
      </c>
      <c r="EH5" s="12">
        <f>'回答票（記入してください）'!$E$168</f>
        <v>0</v>
      </c>
      <c r="EI5" s="12" t="str">
        <f>IF($DW$5+$DX$5+$DY$5+$DZ$5+$EA$5+$EB$5+$EC$5+$ED$5+$EE$5+$EF$5+$EG$5=$EH$5,"OK","✕")</f>
        <v>OK</v>
      </c>
      <c r="EJ5" s="12" t="str">
        <f>IF($DQ$5=$EH$5,"OK","✕")</f>
        <v>OK</v>
      </c>
      <c r="EK5" s="12">
        <f>'回答票（記入してください）'!$E$172</f>
        <v>0</v>
      </c>
      <c r="EL5" s="12">
        <f>'回答票（記入してください）'!$E$173</f>
        <v>0</v>
      </c>
      <c r="EM5" s="12">
        <f>'回答票（記入してください）'!$E$174</f>
        <v>0</v>
      </c>
      <c r="EN5" s="286">
        <f>'回答票（記入してください）'!$C$175</f>
        <v>0</v>
      </c>
      <c r="EO5" s="12">
        <f>'回答票（記入してください）'!$E$176</f>
        <v>0</v>
      </c>
      <c r="EP5" s="12" t="str">
        <f>IF($EO$5=($EK$5+$EL$5+$EM$5),"OK","✕")</f>
        <v>OK</v>
      </c>
      <c r="EQ5" s="12" t="str">
        <f>IF($DW$5=$EO$5,"OK","✕")</f>
        <v>OK</v>
      </c>
      <c r="ER5" s="12">
        <f>'回答票（記入してください）'!$E$170</f>
        <v>0</v>
      </c>
      <c r="ES5" s="12">
        <f>'回答票（記入してください）'!$E$181</f>
        <v>0</v>
      </c>
      <c r="ET5" s="12">
        <f>'回答票（記入してください）'!$E$182</f>
        <v>0</v>
      </c>
      <c r="EU5" s="12">
        <f>'回答票（記入してください）'!$E$183</f>
        <v>0</v>
      </c>
      <c r="EV5" s="12">
        <f>'回答票（記入してください）'!$E$184</f>
        <v>0</v>
      </c>
      <c r="EW5" s="12">
        <f>'回答票（記入してください）'!$E$185</f>
        <v>0</v>
      </c>
      <c r="EX5" s="12">
        <f>'回答票（記入してください）'!$E$186</f>
        <v>0</v>
      </c>
      <c r="EY5" s="12">
        <f>$ES$5+$ET$5+$EU$5+$EV$5+$EW$5</f>
        <v>0</v>
      </c>
      <c r="EZ5" s="12" t="str">
        <f>IF($EH$5=$EX$5,"OK","✕")</f>
        <v>OK</v>
      </c>
      <c r="FA5" s="12">
        <f>'回答票（記入してください）'!$E$189</f>
        <v>0</v>
      </c>
      <c r="FB5" s="12">
        <f>IF('回答票（記入してください）'!$E$193="◯",1,0)</f>
        <v>0</v>
      </c>
      <c r="FC5" s="12">
        <f>IF('回答票（記入してください）'!$E$194="◯",1,0)</f>
        <v>0</v>
      </c>
      <c r="FD5" s="12">
        <f>IF('回答票（記入してください）'!$E$195="◯",1,0)</f>
        <v>0</v>
      </c>
      <c r="FE5" s="12">
        <f>IF('回答票（記入してください）'!$E$196="◯",1,0)</f>
        <v>0</v>
      </c>
      <c r="FF5" s="12">
        <f>IF('回答票（記入してください）'!$E$197="◯",1,0)</f>
        <v>0</v>
      </c>
      <c r="FG5" s="12">
        <f>IF('回答票（記入してください）'!$E$198="◯",1,0)</f>
        <v>0</v>
      </c>
      <c r="FH5" s="12">
        <f>IF('回答票（記入してください）'!$B$200="",0,1)</f>
        <v>0</v>
      </c>
      <c r="FI5" s="12">
        <f>'回答票（記入してください）'!$B$200</f>
        <v>0</v>
      </c>
      <c r="FJ5" s="12">
        <f>IF('回答票（記入してください）'!$E$204="◯",1,0)</f>
        <v>0</v>
      </c>
      <c r="FK5" s="12">
        <f>IF('回答票（記入してください）'!$E$205="◯",1,0)</f>
        <v>0</v>
      </c>
      <c r="FL5" s="12">
        <f>IF('回答票（記入してください）'!$E$206="◯",1,0)</f>
        <v>0</v>
      </c>
      <c r="FM5" s="12">
        <f>IF('回答票（記入してください）'!$E$207="◯",1,0)</f>
        <v>0</v>
      </c>
      <c r="FN5" s="12">
        <f>IF('回答票（記入してください）'!$E$208="◯",1,0)</f>
        <v>0</v>
      </c>
      <c r="FO5" s="12">
        <f>IF('回答票（記入してください）'!$E$209="◯",1,0)</f>
        <v>0</v>
      </c>
      <c r="FP5" s="12">
        <f>IF('回答票（記入してください）'!$E$210="◯",1,0)</f>
        <v>0</v>
      </c>
      <c r="FQ5" s="12">
        <f>IF('回答票（記入してください）'!$E$211="◯",1,0)</f>
        <v>0</v>
      </c>
      <c r="FR5" s="12">
        <f>IF('回答票（記入してください）'!$B$213="",0,1)</f>
        <v>0</v>
      </c>
      <c r="FS5" s="12">
        <f>'回答票（記入してください）'!$B$213</f>
        <v>0</v>
      </c>
      <c r="FT5" s="12">
        <f>'回答票（記入してください）'!$E$217</f>
        <v>0</v>
      </c>
      <c r="FU5" s="12">
        <f>'回答票（記入してください）'!$E$218</f>
        <v>0</v>
      </c>
      <c r="FV5" s="12">
        <f>'回答票（記入してください）'!$E$219</f>
        <v>0</v>
      </c>
      <c r="FW5" s="12">
        <f>'回答票（記入してください）'!$E$220</f>
        <v>0</v>
      </c>
      <c r="FX5" s="12">
        <f>'回答票（記入してください）'!$E$221</f>
        <v>0</v>
      </c>
      <c r="FY5" s="12">
        <f>'回答票（記入してください）'!$E$222</f>
        <v>0</v>
      </c>
      <c r="FZ5" s="12">
        <f>$FT$5+$FU$5+$FV$5+$FW$5+$FX$5</f>
        <v>0</v>
      </c>
      <c r="GA5" s="12" t="str">
        <f>IF($EH$5=$FY$5,"OK","✕")</f>
        <v>OK</v>
      </c>
      <c r="GB5" s="12">
        <f>'回答票（記入してください）'!$E$226</f>
        <v>0</v>
      </c>
      <c r="GC5" s="12">
        <f>'回答票（記入してください）'!$E$227</f>
        <v>0</v>
      </c>
      <c r="GD5" s="12">
        <f>'回答票（記入してください）'!$E$228</f>
        <v>0</v>
      </c>
      <c r="GE5" s="12">
        <f>'回答票（記入してください）'!$E$229</f>
        <v>0</v>
      </c>
      <c r="GF5" s="12">
        <f>'回答票（記入してください）'!$E$230</f>
        <v>0</v>
      </c>
      <c r="GG5" s="12">
        <f>'回答票（記入してください）'!$E$231</f>
        <v>0</v>
      </c>
      <c r="GH5" s="12">
        <f>'回答票（記入してください）'!$E$232</f>
        <v>0</v>
      </c>
      <c r="GI5" s="12">
        <f>'回答票（記入してください）'!$E$233</f>
        <v>0</v>
      </c>
      <c r="GJ5" s="12">
        <f>'回答票（記入してください）'!$E$234</f>
        <v>0</v>
      </c>
      <c r="GK5" s="12">
        <f>'回答票（記入してください）'!$E$235</f>
        <v>0</v>
      </c>
      <c r="GL5" s="12">
        <f>'回答票（記入してください）'!$E$236</f>
        <v>0</v>
      </c>
      <c r="GM5" s="12">
        <f>'回答票（記入してください）'!$E$237</f>
        <v>0</v>
      </c>
      <c r="GN5" s="12">
        <f>'回答票（記入してください）'!$E$238</f>
        <v>0</v>
      </c>
      <c r="GO5" s="12">
        <f>'回答票（記入してください）'!$E$239</f>
        <v>0</v>
      </c>
      <c r="GP5" s="12">
        <f>'回答票（記入してください）'!$E$240</f>
        <v>0</v>
      </c>
      <c r="GQ5" s="12">
        <f>'回答票（記入してください）'!$E$241</f>
        <v>0</v>
      </c>
      <c r="GR5" s="12">
        <f>'回答票（記入してください）'!$E$242</f>
        <v>0</v>
      </c>
      <c r="GS5" s="12">
        <f>'回答票（記入してください）'!$E$243</f>
        <v>0</v>
      </c>
      <c r="GT5" s="12">
        <f>SUM($GB$5:$GR$5)</f>
        <v>0</v>
      </c>
      <c r="GU5" s="12" t="str">
        <f>IF($EH$5=$GT$5,"OK","✕")</f>
        <v>OK</v>
      </c>
      <c r="GV5" s="12">
        <f>IF('回答票（記入してください）'!$E$251="◯",1,0)</f>
        <v>0</v>
      </c>
      <c r="GW5" s="12">
        <f>IF(SUM(GX5:HD5)&gt;=1,1,0)</f>
        <v>0</v>
      </c>
      <c r="GX5" s="12">
        <f>IF('回答票（記入してください）'!$E$252="◯",1,0)</f>
        <v>0</v>
      </c>
      <c r="GY5" s="12">
        <f>IF('回答票（記入してください）'!$E$253="◯",1,0)</f>
        <v>0</v>
      </c>
      <c r="GZ5" s="12">
        <f>IF('回答票（記入してください）'!$E$254="◯",1,0)</f>
        <v>0</v>
      </c>
      <c r="HA5" s="12">
        <f>IF('回答票（記入してください）'!$E$255="◯",1,0)</f>
        <v>0</v>
      </c>
      <c r="HB5" s="12">
        <f>IF('回答票（記入してください）'!$E$256="◯",1,0)</f>
        <v>0</v>
      </c>
      <c r="HC5" s="12">
        <f>IF('回答票（記入してください）'!$E$257="◯",1,0)</f>
        <v>0</v>
      </c>
      <c r="HD5" s="12">
        <f>IF('回答票（記入してください）'!$C$259="",0,1)</f>
        <v>0</v>
      </c>
      <c r="HE5" s="12">
        <f>'回答票（記入してください）'!$C$259</f>
        <v>0</v>
      </c>
      <c r="HF5" s="12">
        <f>'回答票（記入してください）'!$E$262</f>
        <v>0</v>
      </c>
      <c r="HG5" s="12">
        <f>'回答票（記入してください）'!$E$263</f>
        <v>0</v>
      </c>
      <c r="HH5" s="12">
        <f>IF('回答票（記入してください）'!$E$266="◯",1,0)</f>
        <v>0</v>
      </c>
      <c r="HI5" s="12">
        <f>IF('回答票（記入してください）'!$E$267="◯",1,0)</f>
        <v>0</v>
      </c>
      <c r="HJ5" s="12">
        <f>IF('回答票（記入してください）'!$E$268="◯",1,0)</f>
        <v>0</v>
      </c>
      <c r="HK5" s="12">
        <f>IF('回答票（記入してください）'!$E$269="◯",1,0)</f>
        <v>0</v>
      </c>
      <c r="HL5" s="12">
        <f>IF('回答票（記入してください）'!$E$270="◯",1,0)</f>
        <v>0</v>
      </c>
      <c r="HM5" s="12">
        <f>IF('回答票（記入してください）'!$E$271="◯",1,0)</f>
        <v>0</v>
      </c>
      <c r="HN5" s="12">
        <f>IF('回答票（記入してください）'!$B$273="",0,1)</f>
        <v>0</v>
      </c>
      <c r="HO5" s="12">
        <f>'回答票（記入してください）'!$B$273</f>
        <v>0</v>
      </c>
      <c r="HP5" s="12">
        <f>'回答票（記入してください）'!$E$278</f>
        <v>0</v>
      </c>
      <c r="HQ5" s="12">
        <f>'回答票（記入してください）'!$E$279</f>
        <v>0</v>
      </c>
      <c r="HR5" s="12">
        <f>'回答票（記入してください）'!$E$280</f>
        <v>0</v>
      </c>
      <c r="HS5" s="12">
        <f>IF('回答票（記入してください）'!$E$283="◯",1,0)</f>
        <v>0</v>
      </c>
      <c r="HT5" s="12">
        <f>IF('回答票（記入してください）'!$E$284="◯",1,0)</f>
        <v>0</v>
      </c>
      <c r="HU5" s="12">
        <f>IF('回答票（記入してください）'!$E$285="◯",1,0)</f>
        <v>0</v>
      </c>
      <c r="HV5" s="12">
        <f>IF('回答票（記入してください）'!$B$287="",0,1)</f>
        <v>0</v>
      </c>
      <c r="HW5" s="12">
        <f>'回答票（記入してください）'!$B$287</f>
        <v>0</v>
      </c>
      <c r="HX5" s="12">
        <f>IF(OR('回答票（記入してください）'!$E$292="◯",'回答票（記入してください）'!$E$293="◯",'回答票（記入してください）'!$E$294="◯"),1,0)</f>
        <v>0</v>
      </c>
      <c r="HY5" s="12">
        <f>IF('回答票（記入してください）'!$E$292="◯",1,0)</f>
        <v>0</v>
      </c>
      <c r="HZ5" s="12">
        <f>IF('回答票（記入してください）'!$E$293="◯",1,0)</f>
        <v>0</v>
      </c>
      <c r="IA5" s="12">
        <f>IF('回答票（記入してください）'!$E$294="◯",1,0)</f>
        <v>0</v>
      </c>
      <c r="IB5" s="12">
        <f>IF('回答票（記入してください）'!$E$295="◯",1,0)</f>
        <v>0</v>
      </c>
      <c r="IC5" s="12">
        <f>IF('回答票（記入してください）'!$E$296="◯",1,0)</f>
        <v>0</v>
      </c>
      <c r="ID5" s="12">
        <f>IF('回答票（記入してください）'!$B$298="",0,1)</f>
        <v>0</v>
      </c>
      <c r="IE5" s="12">
        <f>'回答票（記入してください）'!$B$298</f>
        <v>0</v>
      </c>
      <c r="IF5" s="12">
        <f>IF('回答票（記入してください）'!$E$299="◯",1,0)</f>
        <v>0</v>
      </c>
      <c r="IG5" s="12">
        <f>IF('回答票（記入してください）'!$B$301="",0,1)</f>
        <v>0</v>
      </c>
      <c r="IH5" s="12">
        <f>'回答票（記入してください）'!$B$301</f>
        <v>0</v>
      </c>
      <c r="II5" s="12">
        <f>IF('回答票（記入してください）'!$E$305="◯",1,0)</f>
        <v>0</v>
      </c>
      <c r="IJ5" s="12">
        <f>IF('回答票（記入してください）'!$E$306="◯",1,0)</f>
        <v>0</v>
      </c>
      <c r="IK5" s="12">
        <f>IF('回答票（記入してください）'!$E$309="◯",1,0)</f>
        <v>0</v>
      </c>
      <c r="IL5" s="12">
        <f>IF('回答票（記入してください）'!$E$310="◯",1,0)</f>
        <v>0</v>
      </c>
      <c r="IM5" s="12">
        <f>IF('回答票（記入してください）'!$E$311="◯",1,0)</f>
        <v>0</v>
      </c>
      <c r="IN5" s="12">
        <f>IF('回答票（記入してください）'!$E$312="◯",1,0)</f>
        <v>0</v>
      </c>
      <c r="IO5" s="12">
        <f>IF('回答票（記入してください）'!$E$313="◯",1,0)</f>
        <v>0</v>
      </c>
      <c r="IP5" s="12">
        <f>IF('回答票（記入してください）'!$E$314="◯",1,0)</f>
        <v>0</v>
      </c>
      <c r="IQ5" s="12">
        <f>IF('回答票（記入してください）'!$E$315="◯",1,0)</f>
        <v>0</v>
      </c>
      <c r="IR5" s="12">
        <f>IF('回答票（記入してください）'!$E$316="◯",1,0)</f>
        <v>0</v>
      </c>
      <c r="IS5" s="12">
        <f>IF('回答票（記入してください）'!$E$317="◯",1,0)</f>
        <v>0</v>
      </c>
      <c r="IT5" s="12">
        <f>IF('回答票（記入してください）'!$E$318="◯",1,0)</f>
        <v>0</v>
      </c>
      <c r="IU5" s="12">
        <f>IF('回答票（記入してください）'!$E$319="◯",1,0)</f>
        <v>0</v>
      </c>
      <c r="IV5" s="12">
        <f>IF('回答票（記入してください）'!$B$321="",0,1)</f>
        <v>0</v>
      </c>
      <c r="IW5" s="12">
        <f>'回答票（記入してください）'!$B$321</f>
        <v>0</v>
      </c>
      <c r="IX5" s="12">
        <f>IF('回答票（記入してください）'!$E$322="◯",1,0)</f>
        <v>0</v>
      </c>
      <c r="IY5" s="12">
        <f>IF('回答票（記入してください）'!$E$324="◯",1,0)</f>
        <v>0</v>
      </c>
      <c r="IZ5" s="12">
        <f>IF('回答票（記入してください）'!$E$325="◯",1,0)</f>
        <v>0</v>
      </c>
      <c r="JA5" s="12">
        <f>IF('回答票（記入してください）'!$E$326="◯",1,0)</f>
        <v>0</v>
      </c>
      <c r="JB5" s="12">
        <f>IF('回答票（記入してください）'!$E$327="◯",1,0)</f>
        <v>0</v>
      </c>
      <c r="JC5" s="12">
        <f>IF('回答票（記入してください）'!$E$328="◯",1,0)</f>
        <v>0</v>
      </c>
      <c r="JD5" s="12">
        <f>IF('回答票（記入してください）'!$E$329="◯",1,0)</f>
        <v>0</v>
      </c>
      <c r="JE5" s="12">
        <f>IF('回答票（記入してください）'!$E$330="◯",1,0)</f>
        <v>0</v>
      </c>
      <c r="JF5" s="12">
        <f>IF('回答票（記入してください）'!$E$331="◯",1,0)</f>
        <v>0</v>
      </c>
      <c r="JG5" s="12">
        <f>IF('回答票（記入してください）'!$E$332="◯",1,0)</f>
        <v>0</v>
      </c>
      <c r="JH5" s="12">
        <f>IF('回答票（記入してください）'!$B$334="",0,1)</f>
        <v>0</v>
      </c>
      <c r="JI5" s="12">
        <f>'回答票（記入してください）'!$B$334</f>
        <v>0</v>
      </c>
      <c r="JJ5" s="14">
        <f>IF('回答票（記入してください）'!$E$335="◯",1,0)</f>
        <v>0</v>
      </c>
      <c r="JK5" s="12">
        <f>'回答票（記入してください）'!$E$339</f>
        <v>0</v>
      </c>
      <c r="JL5" s="12">
        <f>'回答票（記入してください）'!$E$340</f>
        <v>0</v>
      </c>
      <c r="JM5" s="12">
        <f>'回答票（記入してください）'!$E$341</f>
        <v>0</v>
      </c>
      <c r="JN5" s="12">
        <f>'回答票（記入してください）'!$E$342</f>
        <v>0</v>
      </c>
      <c r="JO5" s="12">
        <f>'回答票（記入してください）'!$E$343</f>
        <v>0</v>
      </c>
      <c r="JP5" s="12">
        <f>$JK$5+$JL$5+$JM$5+$JN$5</f>
        <v>0</v>
      </c>
      <c r="JQ5" s="12" t="str">
        <f>IF($EH$5=$JP$5,"OK","✕")</f>
        <v>OK</v>
      </c>
      <c r="JR5" s="12">
        <f>IF('回答票（記入してください）'!$E$347="◯",1,0)</f>
        <v>0</v>
      </c>
      <c r="JS5" s="12">
        <f>IF('回答票（記入してください）'!$E$348="◯",1,0)</f>
        <v>0</v>
      </c>
      <c r="JT5" s="12">
        <f>IF('回答票（記入してください）'!$E$349="◯",1,0)</f>
        <v>0</v>
      </c>
      <c r="JU5" s="12">
        <f>IF('回答票（記入してください）'!$E$350="◯",1,0)</f>
        <v>0</v>
      </c>
      <c r="JV5" s="12">
        <f>IF('回答票（記入してください）'!$E$351="◯",1,0)</f>
        <v>0</v>
      </c>
      <c r="JW5" s="12">
        <f>IF('回答票（記入してください）'!$E$352="◯",1,0)</f>
        <v>0</v>
      </c>
      <c r="JX5" s="12">
        <f>IF('回答票（記入してください）'!$E$353="◯",1,0)</f>
        <v>0</v>
      </c>
      <c r="JY5" s="12">
        <f>IF('回答票（記入してください）'!$E$354="◯",1,0)</f>
        <v>0</v>
      </c>
      <c r="JZ5" s="12">
        <f>IF('回答票（記入してください）'!$E$355="◯",1,0)</f>
        <v>0</v>
      </c>
      <c r="KA5" s="12">
        <f>IF('回答票（記入してください）'!$E$356="◯",1,0)</f>
        <v>0</v>
      </c>
      <c r="KB5" s="12">
        <f>IF('回答票（記入してください）'!$B$358="",0,1)</f>
        <v>0</v>
      </c>
      <c r="KC5" s="12">
        <f>'回答票（記入してください）'!$B$358</f>
        <v>0</v>
      </c>
      <c r="KD5" s="12">
        <f>IF('回答票（記入してください）'!$E$359="◯",1,0)</f>
        <v>0</v>
      </c>
      <c r="KE5" s="12">
        <f>IF('回答票（記入してください）'!$E$363="◯",1,0)</f>
        <v>0</v>
      </c>
      <c r="KF5" s="12">
        <f>IF('回答票（記入してください）'!$E$364="◯",1,0)</f>
        <v>0</v>
      </c>
      <c r="KG5" s="12">
        <f>IF('回答票（記入してください）'!$E$365="◯",1,0)</f>
        <v>0</v>
      </c>
      <c r="KH5" s="12">
        <f>IF('回答票（記入してください）'!$B$367="",0,1)</f>
        <v>0</v>
      </c>
      <c r="KI5" s="12">
        <f>'回答票（記入してください）'!$B$367</f>
        <v>0</v>
      </c>
      <c r="KJ5" s="12">
        <f>IF('回答票（記入してください）'!$E$368="◯",1,0)</f>
        <v>0</v>
      </c>
      <c r="KK5" s="12">
        <f>IF('回答票（記入してください）'!$E$371="◯",1,0)</f>
        <v>0</v>
      </c>
      <c r="KL5" s="12">
        <f>IF('回答票（記入してください）'!$E$372="◯",1,0)</f>
        <v>0</v>
      </c>
      <c r="KM5" s="12">
        <f>IF('回答票（記入してください）'!$E$373="◯",1,0)</f>
        <v>0</v>
      </c>
      <c r="KN5" s="12">
        <f>IF('回答票（記入してください）'!$E$374="◯",1,0)</f>
        <v>0</v>
      </c>
      <c r="KO5" s="12">
        <f>IF('回答票（記入してください）'!$E$375="◯",1,0)</f>
        <v>0</v>
      </c>
      <c r="KP5" s="12">
        <f>IF('回答票（記入してください）'!$B$377="",0,1)</f>
        <v>0</v>
      </c>
      <c r="KQ5" s="12">
        <f>'回答票（記入してください）'!$B$377</f>
        <v>0</v>
      </c>
      <c r="KR5" s="12">
        <f>IF('回答票（記入してください）'!$E$378="◯",1,0)</f>
        <v>0</v>
      </c>
      <c r="KS5" s="12" t="str">
        <f>'回答票（記入してください）'!$E$382&amp;'回答票（記入してください）'!$E$383&amp;'回答票（記入してください）'!$E$384</f>
        <v/>
      </c>
      <c r="KT5" s="12">
        <f>IF('回答票（記入してください）'!$E$382="◯",1,0)</f>
        <v>0</v>
      </c>
      <c r="KU5" s="12">
        <f>IF('回答票（記入してください）'!$E$383="◯",1,0)</f>
        <v>0</v>
      </c>
      <c r="KV5" s="12">
        <f>IF('回答票（記入してください）'!$E$384="◯",1,0)</f>
        <v>0</v>
      </c>
      <c r="KW5" s="12">
        <f>IF(OR('回答票（記入してください）'!$E$382="◯",'回答票（記入してください）'!$E$383="◯",'回答票（記入してください）'!$E$384="◯"),1,0)</f>
        <v>0</v>
      </c>
      <c r="KX5" s="12">
        <f>IF('回答票（記入してください）'!$E$385="◯",1,0)</f>
        <v>0</v>
      </c>
      <c r="KY5" s="12">
        <f>IF('回答票（記入してください）'!$E$386="◯",1,0)</f>
        <v>0</v>
      </c>
      <c r="KZ5" s="12">
        <f>IF('回答票（記入してください）'!$B$388="",0,1)</f>
        <v>0</v>
      </c>
      <c r="LA5" s="12">
        <f>'回答票（記入してください）'!$B$388</f>
        <v>0</v>
      </c>
      <c r="LB5" s="12">
        <f>IF('回答票（記入してください）'!$E$389="◯",1,0)</f>
        <v>0</v>
      </c>
      <c r="LC5" s="12">
        <f>IF('回答票（記入してください）'!$E$392="◯",1,0)</f>
        <v>0</v>
      </c>
      <c r="LD5" s="12">
        <f>IF('回答票（記入してください）'!$E$393="◯",1,0)</f>
        <v>0</v>
      </c>
      <c r="LE5" s="12">
        <f>IF('回答票（記入してください）'!$E$394="◯",1,0)</f>
        <v>0</v>
      </c>
      <c r="LF5" s="12">
        <f>IF('回答票（記入してください）'!$E$395="◯",1,0)</f>
        <v>0</v>
      </c>
      <c r="LG5" s="12">
        <f>IF('回答票（記入してください）'!$E$396="◯",1,0)</f>
        <v>0</v>
      </c>
      <c r="LH5" s="12">
        <f>IF('回答票（記入してください）'!$E$397="◯",1,0)</f>
        <v>0</v>
      </c>
      <c r="LI5" s="12">
        <f>IF('回答票（記入してください）'!$B$399="",0,1)</f>
        <v>0</v>
      </c>
      <c r="LJ5" s="12">
        <f>'回答票（記入してください）'!$B$399</f>
        <v>0</v>
      </c>
      <c r="LK5" s="12">
        <f>IF(OR('回答票（記入してください）'!$E$405="◯",'回答票（記入してください）'!$E$406="◯",'回答票（記入してください）'!$E$407="◯"),1,0)</f>
        <v>0</v>
      </c>
      <c r="LL5" s="12">
        <f>IF('回答票（記入してください）'!$E$405="◯",1,0)</f>
        <v>0</v>
      </c>
      <c r="LM5" s="12">
        <f>IF('回答票（記入してください）'!$E$406="◯",1,0)</f>
        <v>0</v>
      </c>
      <c r="LN5" s="12">
        <f>IF('回答票（記入してください）'!$E$407="◯",1,0)</f>
        <v>0</v>
      </c>
      <c r="LO5" s="12">
        <f>IF('回答票（記入してください）'!$E$408="◯",1,0)</f>
        <v>0</v>
      </c>
      <c r="LP5" s="12">
        <f>IF(OR('回答票（記入してください）'!$E$411="◯",'回答票（記入してください）'!$E$412="◯",'回答票（記入してください）'!$E$413="◯"),1,0)</f>
        <v>0</v>
      </c>
      <c r="LQ5" s="12">
        <f>IF('回答票（記入してください）'!$E$411="◯",1,0)</f>
        <v>0</v>
      </c>
      <c r="LR5" s="12">
        <f>IF('回答票（記入してください）'!$E$412="◯",1,0)</f>
        <v>0</v>
      </c>
      <c r="LS5" s="12">
        <f>IF('回答票（記入してください）'!$E$413="◯",1,0)</f>
        <v>0</v>
      </c>
      <c r="LT5" s="12">
        <f>IF('回答票（記入してください）'!$E$414="◯",1,0)</f>
        <v>0</v>
      </c>
      <c r="LU5" s="12">
        <f>IF(OR('回答票（記入してください）'!$E$417="◯",'回答票（記入してください）'!$E$418="◯",'回答票（記入してください）'!$E$419="◯"),1,0)</f>
        <v>0</v>
      </c>
      <c r="LV5" s="12">
        <f>IF('回答票（記入してください）'!$E$417="◯",1,0)</f>
        <v>0</v>
      </c>
      <c r="LW5" s="12">
        <f>IF('回答票（記入してください）'!$E$418="◯",1,0)</f>
        <v>0</v>
      </c>
      <c r="LX5" s="12">
        <f>IF('回答票（記入してください）'!$E$419="◯",1,0)</f>
        <v>0</v>
      </c>
      <c r="LY5" s="12">
        <f>IF('回答票（記入してください）'!$E$420="◯",1,0)</f>
        <v>0</v>
      </c>
      <c r="LZ5" s="12">
        <f>IF('回答票（記入してください）'!$E$424="◯",1,0)</f>
        <v>0</v>
      </c>
      <c r="MA5" s="12">
        <f>IF('回答票（記入してください）'!$E$425="◯",1,0)</f>
        <v>0</v>
      </c>
      <c r="MB5" s="12">
        <f>IF('回答票（記入してください）'!$E$426="◯",1,0)</f>
        <v>0</v>
      </c>
      <c r="MC5" s="12">
        <f>IF('回答票（記入してください）'!$E$427="◯",1,0)</f>
        <v>0</v>
      </c>
      <c r="MD5" s="12">
        <f>IF('回答票（記入してください）'!$E$428="◯",1,0)</f>
        <v>0</v>
      </c>
      <c r="ME5" s="12">
        <f>IF('回答票（記入してください）'!$E$429="◯",1,0)</f>
        <v>0</v>
      </c>
      <c r="MF5" s="12">
        <f>IF('回答票（記入してください）'!$E$430="◯",1,0)</f>
        <v>0</v>
      </c>
      <c r="MG5" s="12">
        <f>IF('回答票（記入してください）'!$E$431="◯",1,0)</f>
        <v>0</v>
      </c>
      <c r="MH5" s="12">
        <f>IF('回答票（記入してください）'!$E$432="◯",1,0)</f>
        <v>0</v>
      </c>
      <c r="MI5" s="12">
        <f>IF('回答票（記入してください）'!$E$433="◯",1,0)</f>
        <v>0</v>
      </c>
      <c r="MJ5" s="12">
        <f>IF('回答票（記入してください）'!$E$434="◯",1,0)</f>
        <v>0</v>
      </c>
      <c r="MK5" s="12">
        <f>IF('回答票（記入してください）'!$E$435="◯",1,0)</f>
        <v>0</v>
      </c>
      <c r="ML5" s="12">
        <f>IF('回答票（記入してください）'!$E$436="◯",1,0)</f>
        <v>0</v>
      </c>
      <c r="MM5" s="12">
        <f>IF('回答票（記入してください）'!$E$437="◯",1,0)</f>
        <v>0</v>
      </c>
      <c r="MN5" s="12">
        <f>IF('回答票（記入してください）'!$E$438="◯",1,0)</f>
        <v>0</v>
      </c>
      <c r="MO5" s="12">
        <f>IF('回答票（記入してください）'!$E$439="◯",1,0)</f>
        <v>0</v>
      </c>
      <c r="MP5" s="12">
        <f>IF('回答票（記入してください）'!$E$440="◯",1,0)</f>
        <v>0</v>
      </c>
      <c r="MQ5" s="12">
        <f>IF('回答票（記入してください）'!$E$441="◯",1,0)</f>
        <v>0</v>
      </c>
      <c r="MR5" s="12">
        <f>IF('回答票（記入してください）'!$E$442="◯",1,0)</f>
        <v>0</v>
      </c>
      <c r="MS5" s="12">
        <f>IF('回答票（記入してください）'!$E$443="◯",1,0)</f>
        <v>0</v>
      </c>
      <c r="MT5" s="12">
        <f>IF('回答票（記入してください）'!$E$444="◯",1,0)</f>
        <v>0</v>
      </c>
      <c r="MU5" s="12">
        <f>IF('回答票（記入してください）'!$E$445="◯",1,0)</f>
        <v>0</v>
      </c>
      <c r="MV5" s="12">
        <f>IF('回答票（記入してください）'!$E$446="◯",1,0)</f>
        <v>0</v>
      </c>
      <c r="MW5" s="12">
        <f>IF('回答票（記入してください）'!$E$447="◯",1,0)</f>
        <v>0</v>
      </c>
      <c r="MX5" s="12">
        <f>IF('回答票（記入してください）'!$E$448="◯",1,0)</f>
        <v>0</v>
      </c>
      <c r="MY5" s="12">
        <f>IF('回答票（記入してください）'!$E$449="◯",1,0)</f>
        <v>0</v>
      </c>
      <c r="MZ5" s="12">
        <f>IF('回答票（記入してください）'!$E$450="◯",1,0)</f>
        <v>0</v>
      </c>
      <c r="NA5" s="12">
        <f>IF('回答票（記入してください）'!$E$451="◯",1,0)</f>
        <v>0</v>
      </c>
      <c r="NB5" s="12">
        <f>IF('回答票（記入してください）'!$E$452="◯",1,0)</f>
        <v>0</v>
      </c>
      <c r="NC5" s="12">
        <f>IF('回答票（記入してください）'!$E$453="◯",1,0)</f>
        <v>0</v>
      </c>
      <c r="ND5" s="12">
        <f>IF('回答票（記入してください）'!$E$454="◯",1,0)</f>
        <v>0</v>
      </c>
      <c r="NE5" s="12">
        <f>IF('回答票（記入してください）'!$E$455="◯",1,0)</f>
        <v>0</v>
      </c>
      <c r="NF5" s="12">
        <f>IF('回答票（記入してください）'!$E$456="◯",1,0)</f>
        <v>0</v>
      </c>
      <c r="NG5" s="12">
        <f>IF('回答票（記入してください）'!$E$457="◯",1,0)</f>
        <v>0</v>
      </c>
      <c r="NH5" s="12">
        <f>IF('回答票（記入してください）'!$E$458="◯",1,0)</f>
        <v>0</v>
      </c>
      <c r="NI5" s="12">
        <f>IF('回答票（記入してください）'!$E$459="◯",1,0)</f>
        <v>0</v>
      </c>
      <c r="NJ5" s="12">
        <f>IF('回答票（記入してください）'!$E$460="◯",1,0)</f>
        <v>0</v>
      </c>
      <c r="NK5" s="12">
        <f>IF('回答票（記入してください）'!$E$461="◯",1,0)</f>
        <v>0</v>
      </c>
      <c r="NL5" s="12">
        <f>IF('回答票（記入してください）'!$E$462="◯",1,0)</f>
        <v>0</v>
      </c>
      <c r="NM5" s="12">
        <f>IF('回答票（記入してください）'!$E$463="◯",1,0)</f>
        <v>0</v>
      </c>
      <c r="NN5" s="12">
        <f>IF('回答票（記入してください）'!$E$464="◯",1,0)</f>
        <v>0</v>
      </c>
      <c r="NO5" s="12">
        <f>IF('回答票（記入してください）'!$E$465="◯",1,0)</f>
        <v>0</v>
      </c>
      <c r="NP5" s="12">
        <f>'回答票（記入してください）'!$C$466</f>
        <v>0</v>
      </c>
      <c r="NQ5" s="12">
        <f>IF('回答票（記入してください）'!$E$467="◯",1,0)</f>
        <v>0</v>
      </c>
      <c r="NR5" s="12">
        <f>IF('回答票（記入してください）'!$E$468="◯",1,0)</f>
        <v>0</v>
      </c>
      <c r="NS5" s="12">
        <f>IF('回答票（記入してください）'!$E$469="◯",1,0)</f>
        <v>0</v>
      </c>
      <c r="NT5" s="12">
        <f>'回答票（記入してください）'!$C$470</f>
        <v>0</v>
      </c>
      <c r="NU5" s="12">
        <f>IF('回答票（記入してください）'!$E$471="◯",1,0)</f>
        <v>0</v>
      </c>
      <c r="NV5" s="12">
        <f>IF('回答票（記入してください）'!$E$472="◯",1,0)</f>
        <v>0</v>
      </c>
      <c r="NW5" s="12">
        <f>IF('回答票（記入してください）'!$E$473="◯",1,0)</f>
        <v>0</v>
      </c>
      <c r="NX5" s="12">
        <f>'回答票（記入してください）'!$C$474</f>
        <v>0</v>
      </c>
      <c r="NY5" s="12">
        <f>IF('回答票（記入してください）'!$E$475="◯",1,0)</f>
        <v>0</v>
      </c>
      <c r="NZ5" s="12">
        <f>IF('回答票（記入してください）'!$E$476="◯",1,0)</f>
        <v>0</v>
      </c>
      <c r="OA5" s="12">
        <f>IF('回答票（記入してください）'!$E$477="◯",1,0)</f>
        <v>0</v>
      </c>
      <c r="OB5" s="12">
        <f>IF('回答票（記入してください）'!$E$483="◯",1,0)</f>
        <v>0</v>
      </c>
      <c r="OC5" s="12">
        <f>IF('回答票（記入してください）'!$E$484="◯",1,0)</f>
        <v>0</v>
      </c>
      <c r="OD5" s="12">
        <f>'回答票（記入してください）'!$E$485</f>
        <v>0</v>
      </c>
      <c r="OE5" s="12">
        <f>IF('回答票（記入してください）'!$E$486="◯",1,0)</f>
        <v>0</v>
      </c>
      <c r="OF5" s="12">
        <f>IF('回答票（記入してください）'!$E$487="◯",1,0)</f>
        <v>0</v>
      </c>
      <c r="OG5" s="12">
        <f>'回答票（記入してください）'!$E$488</f>
        <v>0</v>
      </c>
      <c r="OH5" s="12">
        <f>IF('回答票（記入してください）'!$E$489="◯",1,0)</f>
        <v>0</v>
      </c>
      <c r="OI5" s="12">
        <f>IF('回答票（記入してください）'!$E$490="◯",1,0)</f>
        <v>0</v>
      </c>
      <c r="OJ5" s="12">
        <f>'回答票（記入してください）'!$E$491</f>
        <v>0</v>
      </c>
      <c r="OK5" s="12">
        <f>'回答票（記入してください）'!$E$497</f>
        <v>0</v>
      </c>
      <c r="OL5" s="12">
        <f>'回答票（記入してください）'!$E$498</f>
        <v>0</v>
      </c>
      <c r="OM5" s="12">
        <f>'回答票（記入してください）'!$E$499</f>
        <v>0</v>
      </c>
      <c r="ON5" s="12">
        <f>'回答票（記入してください）'!$E$500</f>
        <v>0</v>
      </c>
      <c r="OO5" s="12">
        <f>'回答票（記入してください）'!$E$501</f>
        <v>0</v>
      </c>
      <c r="OP5" s="12">
        <f>'回答票（記入してください）'!$E$502</f>
        <v>0</v>
      </c>
      <c r="OQ5" s="12">
        <f>'回答票（記入してください）'!$E$503</f>
        <v>0</v>
      </c>
      <c r="OR5" s="12">
        <f>'回答票（記入してください）'!$E$504</f>
        <v>0</v>
      </c>
      <c r="OS5" s="12">
        <f>'回答票（記入してください）'!$E$505</f>
        <v>0</v>
      </c>
      <c r="OT5" s="12">
        <f>'回答票（記入してください）'!$E$506</f>
        <v>0</v>
      </c>
      <c r="OU5" s="12">
        <f>SUM($OK$5:$OS$5)</f>
        <v>0</v>
      </c>
      <c r="OV5" s="12" t="str">
        <f>IF($EH$5=$OU$5,"OK","✕")</f>
        <v>OK</v>
      </c>
      <c r="OW5" s="12">
        <f>'回答票（記入してください）'!$E$508</f>
        <v>0</v>
      </c>
      <c r="OX5" s="12">
        <f>'回答票（記入してください）'!$E$509</f>
        <v>0</v>
      </c>
      <c r="OY5" s="12">
        <f>'回答票（記入してください）'!$E$510</f>
        <v>0</v>
      </c>
      <c r="OZ5" s="12">
        <f>'回答票（記入してください）'!$E$511</f>
        <v>0</v>
      </c>
      <c r="PA5" s="12">
        <f>'回答票（記入してください）'!$E$512</f>
        <v>0</v>
      </c>
      <c r="PB5" s="12">
        <f>'回答票（記入してください）'!$E$513</f>
        <v>0</v>
      </c>
      <c r="PC5" s="12">
        <f>'回答票（記入してください）'!$E$514</f>
        <v>0</v>
      </c>
      <c r="PD5" s="12">
        <f>'回答票（記入してください）'!$E$515</f>
        <v>0</v>
      </c>
      <c r="PE5" s="12">
        <f>'回答票（記入してください）'!$E$516</f>
        <v>0</v>
      </c>
      <c r="PF5" s="12">
        <f>'回答票（記入してください）'!$E$517</f>
        <v>0</v>
      </c>
      <c r="PG5" s="12">
        <f>SUM(OW5:PE5)</f>
        <v>0</v>
      </c>
      <c r="PH5" s="12" t="str">
        <f>IF(EH5=PG5,"OK","✕")</f>
        <v>OK</v>
      </c>
      <c r="PI5" s="12">
        <f>'回答票（記入してください）'!$E$521</f>
        <v>0</v>
      </c>
      <c r="PJ5" s="12">
        <f>'回答票（記入してください）'!$E$522</f>
        <v>0</v>
      </c>
      <c r="PK5" s="12">
        <f>'回答票（記入してください）'!$E$523</f>
        <v>0</v>
      </c>
      <c r="PL5" s="12">
        <f>'回答票（記入してください）'!$E$524</f>
        <v>0</v>
      </c>
      <c r="PM5" s="12">
        <f>'回答票（記入してください）'!$E$525</f>
        <v>0</v>
      </c>
      <c r="PN5" s="12">
        <f>'回答票（記入してください）'!$E$526</f>
        <v>0</v>
      </c>
      <c r="PO5" s="12">
        <f>'回答票（記入してください）'!$E$527</f>
        <v>0</v>
      </c>
      <c r="PP5" s="12">
        <f>'回答票（記入してください）'!$E$528</f>
        <v>0</v>
      </c>
      <c r="PQ5" s="12">
        <f>'回答票（記入してください）'!$E$529</f>
        <v>0</v>
      </c>
      <c r="PR5" s="12">
        <f>'回答票（記入してください）'!$E$530</f>
        <v>0</v>
      </c>
      <c r="PS5" s="12">
        <f>'回答票（記入してください）'!$E$531</f>
        <v>0</v>
      </c>
      <c r="PT5" s="12">
        <f>'回答票（記入してください）'!$E$532</f>
        <v>0</v>
      </c>
      <c r="PU5" s="12">
        <f>'回答票（記入してください）'!$E$533</f>
        <v>0</v>
      </c>
      <c r="PV5" s="12">
        <f>'回答票（記入してください）'!$E$534</f>
        <v>0</v>
      </c>
      <c r="PW5" s="12">
        <f>'回答票（記入してください）'!$E$535</f>
        <v>0</v>
      </c>
      <c r="PX5" s="12">
        <f>'回答票（記入してください）'!$E$539</f>
        <v>0</v>
      </c>
      <c r="PY5" s="12">
        <f>'回答票（記入してください）'!$E$540</f>
        <v>0</v>
      </c>
      <c r="PZ5" s="12">
        <f>'回答票（記入してください）'!$E$541</f>
        <v>0</v>
      </c>
      <c r="QA5" s="12">
        <f>'回答票（記入してください）'!$E$542</f>
        <v>0</v>
      </c>
      <c r="QB5" s="12">
        <f>'回答票（記入してください）'!$E$543</f>
        <v>0</v>
      </c>
      <c r="QC5" s="12">
        <f>'回答票（記入してください）'!$E$544</f>
        <v>0</v>
      </c>
      <c r="QD5" s="12">
        <f>'回答票（記入してください）'!$E$545</f>
        <v>0</v>
      </c>
      <c r="QE5" s="12">
        <f>'回答票（記入してください）'!$E$546</f>
        <v>0</v>
      </c>
      <c r="QF5" s="12">
        <f>PY5+PZ5</f>
        <v>0</v>
      </c>
      <c r="QG5" s="12" t="str">
        <f>IF(PX5&lt;=EH5,"OK","✕")</f>
        <v>OK</v>
      </c>
      <c r="QH5" s="12" t="str">
        <f>IF(($QA$5+$QB$5+$QC$5+$QD$5+$QE$5)=$PZ$5,"OK","✕")</f>
        <v>OK</v>
      </c>
      <c r="QI5" s="12">
        <f>IF('回答票（記入してください）'!$E$549="◯",1,0)</f>
        <v>0</v>
      </c>
      <c r="QJ5" s="12">
        <f>IF('回答票（記入してください）'!$E$550="◯",1,0)</f>
        <v>0</v>
      </c>
      <c r="QK5" s="12">
        <f>IF('回答票（記入してください）'!$E$551="◯",1,0)</f>
        <v>0</v>
      </c>
      <c r="QL5" s="12">
        <f>IF('回答票（記入してください）'!$E$552="◯",1,0)</f>
        <v>0</v>
      </c>
      <c r="QM5" s="12">
        <f>IF('回答票（記入してください）'!$E$553="◯",1,0)</f>
        <v>0</v>
      </c>
      <c r="QN5" s="12">
        <f>IF('回答票（記入してください）'!$E$554="◯",1,0)</f>
        <v>0</v>
      </c>
      <c r="QO5" s="12">
        <f>IF('回答票（記入してください）'!$E$555="◯",1,0)</f>
        <v>0</v>
      </c>
      <c r="QP5" s="12">
        <f>IF('回答票（記入してください）'!$E$556="◯",1,0)</f>
        <v>0</v>
      </c>
      <c r="QQ5" s="12">
        <f>IF('回答票（記入してください）'!$E$557="◯",1,0)</f>
        <v>0</v>
      </c>
      <c r="QR5" s="12">
        <f>IF('回答票（記入してください）'!$E$558="◯",1,0)</f>
        <v>0</v>
      </c>
      <c r="QS5" s="12">
        <f>IF('回答票（記入してください）'!$E$559="◯",1,0)</f>
        <v>0</v>
      </c>
      <c r="QT5" s="12">
        <f>IF('回答票（記入してください）'!$E$560="◯",1,0)</f>
        <v>0</v>
      </c>
      <c r="QU5" s="12">
        <f>'回答票（記入してください）'!$E$564</f>
        <v>0</v>
      </c>
      <c r="QV5" s="12">
        <f>'回答票（記入してください）'!$E$565</f>
        <v>0</v>
      </c>
      <c r="QW5" s="316" t="e">
        <f>_xlfn.IFS('表紙（記入してください）'!$C$9="指定を受けていない",$QW$6,'表紙（記入してください）'!$C$9="指定を受けている",$QW$7)</f>
        <v>#N/A</v>
      </c>
      <c r="QX5" s="12">
        <f>'回答票（記入してください）'!$E$569</f>
        <v>0</v>
      </c>
      <c r="QY5" s="12">
        <f>'回答票（記入してください）'!$E$570</f>
        <v>0</v>
      </c>
      <c r="QZ5" s="12" t="str">
        <f>IF('回答票（記入してください）'!$E$569&gt;='回答票（記入してください）'!$E$570,"OK","✕")</f>
        <v>OK</v>
      </c>
      <c r="RA5" s="12">
        <f>'回答票（記入してください）'!$E$571</f>
        <v>0</v>
      </c>
      <c r="RB5" s="12">
        <f>'回答票（記入してください）'!$E$572</f>
        <v>0</v>
      </c>
      <c r="RC5" s="12" t="str">
        <f>IF('回答票（記入してください）'!$E$571&gt;='回答票（記入してください）'!$E$572,"OK","✕")</f>
        <v>OK</v>
      </c>
      <c r="RD5" s="12">
        <f>'回答票（記入してください）'!$E$573</f>
        <v>0</v>
      </c>
      <c r="RE5" s="12">
        <f>'回答票（記入してください）'!$E$574</f>
        <v>0</v>
      </c>
      <c r="RF5" s="12" t="str">
        <f>IF('回答票（記入してください）'!$E$573&gt;='回答票（記入してください）'!$E$574,"OK","✕")</f>
        <v>OK</v>
      </c>
      <c r="RG5" s="12">
        <f>'回答票（記入してください）'!$E$575</f>
        <v>0</v>
      </c>
      <c r="RH5" s="12">
        <f>'回答票（記入してください）'!$E$576</f>
        <v>0</v>
      </c>
      <c r="RI5" s="12" t="str">
        <f>IF('回答票（記入してください）'!$E$575&gt;='回答票（記入してください）'!$E$576,"OK","✕")</f>
        <v>OK</v>
      </c>
      <c r="RJ5" s="12">
        <f>'回答票（記入してください）'!$E$577</f>
        <v>0</v>
      </c>
      <c r="RK5" s="12">
        <f>'回答票（記入してください）'!$E$578</f>
        <v>0</v>
      </c>
      <c r="RL5" s="12" t="str">
        <f>IF('回答票（記入してください）'!$E$577&gt;='回答票（記入してください）'!$E$578,"OK","✕")</f>
        <v>OK</v>
      </c>
      <c r="RM5" s="12">
        <f>'回答票（記入してください）'!$E$579</f>
        <v>0</v>
      </c>
      <c r="RN5" s="12">
        <f>'回答票（記入してください）'!$E$580</f>
        <v>0</v>
      </c>
      <c r="RO5" s="12" t="str">
        <f>IF('回答票（記入してください）'!$E$579&gt;='回答票（記入してください）'!$E$580,"OK","✕")</f>
        <v>OK</v>
      </c>
      <c r="RP5" s="12">
        <f>'回答票（記入してください）'!$E$581</f>
        <v>0</v>
      </c>
      <c r="RQ5" s="12">
        <f>'回答票（記入してください）'!$E$582</f>
        <v>0</v>
      </c>
      <c r="RR5" s="12" t="str">
        <f>IF('回答票（記入してください）'!$E$581&gt;='回答票（記入してください）'!$E$582,"OK","✕")</f>
        <v>OK</v>
      </c>
      <c r="RS5" s="12">
        <f>'回答票（記入してください）'!$E$583</f>
        <v>0</v>
      </c>
      <c r="RT5" s="12">
        <f>'回答票（記入してください）'!$E$584</f>
        <v>0</v>
      </c>
      <c r="RU5" s="12" t="str">
        <f>IF('回答票（記入してください）'!$E$583&gt;='回答票（記入してください）'!$E$584,"OK","✕")</f>
        <v>OK</v>
      </c>
      <c r="RV5" s="12">
        <f>'回答票（記入してください）'!$E$585</f>
        <v>0</v>
      </c>
      <c r="RW5" s="12">
        <f>'回答票（記入してください）'!$E$586</f>
        <v>0</v>
      </c>
      <c r="RX5" s="12" t="str">
        <f>IF('回答票（記入してください）'!$E$585&gt;='回答票（記入してください）'!$E$586,"OK","✕")</f>
        <v>OK</v>
      </c>
      <c r="RY5" s="12">
        <f>'回答票（記入してください）'!$C$587</f>
        <v>0</v>
      </c>
      <c r="RZ5" s="12">
        <f>'回答票（記入してください）'!$E$588</f>
        <v>0</v>
      </c>
      <c r="SA5" s="12">
        <f>'回答票（記入してください）'!$E$589</f>
        <v>0</v>
      </c>
      <c r="SB5" s="12" t="str">
        <f>IF('回答票（記入してください）'!$E$588&gt;='回答票（記入してください）'!$E$589,"OK","✕")</f>
        <v>OK</v>
      </c>
      <c r="SC5" s="12">
        <f>'回答票（記入してください）'!$C$590</f>
        <v>0</v>
      </c>
      <c r="SD5" s="12">
        <f>'回答票（記入してください）'!$E$591</f>
        <v>0</v>
      </c>
      <c r="SE5" s="12">
        <f>'回答票（記入してください）'!$E$592</f>
        <v>0</v>
      </c>
      <c r="SF5" s="12" t="str">
        <f>IF('回答票（記入してください）'!$E$591&gt;='回答票（記入してください）'!$E$592,"OK","✕")</f>
        <v>OK</v>
      </c>
      <c r="SG5" s="12">
        <f>'回答票（記入してください）'!$C$593</f>
        <v>0</v>
      </c>
      <c r="SH5" s="12">
        <f>'回答票（記入してください）'!$E$594</f>
        <v>0</v>
      </c>
      <c r="SI5" s="12">
        <f>'回答票（記入してください）'!$E$595</f>
        <v>0</v>
      </c>
      <c r="SJ5" s="12" t="str">
        <f>IF('回答票（記入してください）'!$E$594&gt;='回答票（記入してください）'!$E$595,"OK","✕")</f>
        <v>OK</v>
      </c>
      <c r="SK5" s="12">
        <f>'回答票（記入してください）'!$C$596</f>
        <v>0</v>
      </c>
      <c r="SL5" s="12">
        <f>'回答票（記入してください）'!$E$597</f>
        <v>0</v>
      </c>
      <c r="SM5" s="12">
        <f>'回答票（記入してください）'!$E$598</f>
        <v>0</v>
      </c>
      <c r="SN5" s="12" t="str">
        <f>IF('回答票（記入してください）'!$E$597&gt;='回答票（記入してください）'!$E$598,"OK","✕")</f>
        <v>OK</v>
      </c>
      <c r="SO5" s="12">
        <f>'回答票（記入してください）'!$C$599</f>
        <v>0</v>
      </c>
      <c r="SP5" s="12">
        <f>'回答票（記入してください）'!$E$600</f>
        <v>0</v>
      </c>
      <c r="SQ5" s="12">
        <f>'回答票（記入してください）'!$E$601</f>
        <v>0</v>
      </c>
      <c r="SR5" s="12" t="str">
        <f>IF('回答票（記入してください）'!$E$600&gt;='回答票（記入してください）'!$E$601,"OK","✕")</f>
        <v>OK</v>
      </c>
      <c r="SS5" s="12">
        <f>'回答票（記入してください）'!$C$602</f>
        <v>0</v>
      </c>
      <c r="ST5" s="12">
        <f>'回答票（記入してください）'!$E$603</f>
        <v>0</v>
      </c>
      <c r="SU5" s="12">
        <f>'回答票（記入してください）'!$E$604</f>
        <v>0</v>
      </c>
      <c r="SV5" s="12" t="str">
        <f>IF('回答票（記入してください）'!$E$603&gt;='回答票（記入してください）'!$E$604,"OK","✕")</f>
        <v>OK</v>
      </c>
      <c r="SW5" s="12">
        <f>'回答票（記入してください）'!$E$638</f>
        <v>0</v>
      </c>
      <c r="SX5" s="12">
        <f>'回答票（記入してください）'!$E$639</f>
        <v>0</v>
      </c>
      <c r="SY5" s="12">
        <f>'回答票（記入してください）'!$E$640</f>
        <v>0</v>
      </c>
      <c r="SZ5" s="12">
        <f>'回答票（記入してください）'!$E$641</f>
        <v>0</v>
      </c>
      <c r="TA5" s="12">
        <f>'回答票（記入してください）'!$E$642</f>
        <v>0</v>
      </c>
      <c r="TB5" s="12">
        <f>'回答票（記入してください）'!$E$643</f>
        <v>0</v>
      </c>
      <c r="TC5" s="12">
        <f>'回答票（記入してください）'!$E$644</f>
        <v>0</v>
      </c>
      <c r="TD5" s="12" t="str">
        <f>IF(($SW$5+$SX$5+$SY$5+$SZ$5+$TA$5+$TB$5)=$TC$5,"OK","✕")</f>
        <v>OK</v>
      </c>
      <c r="TE5" s="12">
        <f>'回答票（記入してください）'!$E$610</f>
        <v>0</v>
      </c>
      <c r="TF5" s="12">
        <f>'回答票（記入してください）'!$E$611</f>
        <v>0</v>
      </c>
      <c r="TG5" s="12">
        <f>'回答票（記入してください）'!$E$612</f>
        <v>0</v>
      </c>
      <c r="TH5" s="12">
        <f>'回答票（記入してください）'!$E$613</f>
        <v>0</v>
      </c>
      <c r="TI5" s="12">
        <f>'回答票（記入してください）'!$E$614</f>
        <v>0</v>
      </c>
      <c r="TJ5" s="12">
        <f>'回答票（記入してください）'!$E$615</f>
        <v>0</v>
      </c>
      <c r="TK5" s="12">
        <f>'回答票（記入してください）'!$E$616</f>
        <v>0</v>
      </c>
      <c r="TL5" s="12" t="str">
        <f>IF(($TE$5+$TF$5+$TG$5+$TH$5+$TI$5+$TJ$5)=$TK$5,"OK","✕")</f>
        <v>OK</v>
      </c>
      <c r="TM5" s="12">
        <f>'回答票（記入してください）'!$E$617</f>
        <v>0</v>
      </c>
      <c r="TN5" s="12">
        <f>'回答票（記入してください）'!$E$618</f>
        <v>0</v>
      </c>
      <c r="TO5" s="12">
        <f>'回答票（記入してください）'!$E$619</f>
        <v>0</v>
      </c>
      <c r="TP5" s="12">
        <f>'回答票（記入してください）'!$E$620</f>
        <v>0</v>
      </c>
      <c r="TQ5" s="12">
        <f>'回答票（記入してください）'!$E$621</f>
        <v>0</v>
      </c>
      <c r="TR5" s="12">
        <f>'回答票（記入してください）'!$E$622</f>
        <v>0</v>
      </c>
      <c r="TS5" s="12">
        <f>'回答票（記入してください）'!$E$623</f>
        <v>0</v>
      </c>
      <c r="TT5" s="12" t="str">
        <f>IF(($TM$5+$TN$5+$TO$5+$TP$5+$TQ$5+$TR$5)=$TS$5,"OK","✕")</f>
        <v>OK</v>
      </c>
      <c r="TU5" s="12">
        <f>'回答票（記入してください）'!$E$624</f>
        <v>0</v>
      </c>
      <c r="TV5" s="12">
        <f>'回答票（記入してください）'!$E$625</f>
        <v>0</v>
      </c>
      <c r="TW5" s="12">
        <f>'回答票（記入してください）'!$E$626</f>
        <v>0</v>
      </c>
      <c r="TX5" s="12">
        <f>'回答票（記入してください）'!$E$627</f>
        <v>0</v>
      </c>
      <c r="TY5" s="12">
        <f>'回答票（記入してください）'!$E$628</f>
        <v>0</v>
      </c>
      <c r="TZ5" s="12">
        <f>'回答票（記入してください）'!$E$629</f>
        <v>0</v>
      </c>
      <c r="UA5" s="12">
        <f>'回答票（記入してください）'!$E$630</f>
        <v>0</v>
      </c>
      <c r="UB5" s="12" t="str">
        <f>IF(($TU$5+$TV$5+$TW$5+$TX$5+$TY$5+$TZ$5)=$UA$5,"OK","✕")</f>
        <v>OK</v>
      </c>
      <c r="UC5" s="12">
        <f>'回答票（記入してください）'!$E$631</f>
        <v>0</v>
      </c>
      <c r="UD5" s="12">
        <f>'回答票（記入してください）'!$E$632</f>
        <v>0</v>
      </c>
      <c r="UE5" s="12">
        <f>'回答票（記入してください）'!$E$633</f>
        <v>0</v>
      </c>
      <c r="UF5" s="12">
        <f>'回答票（記入してください）'!$E$634</f>
        <v>0</v>
      </c>
      <c r="UG5" s="12">
        <f>'回答票（記入してください）'!$E$635</f>
        <v>0</v>
      </c>
      <c r="UH5" s="12">
        <f>'回答票（記入してください）'!$E$636</f>
        <v>0</v>
      </c>
      <c r="UI5" s="12">
        <f>'回答票（記入してください）'!$E$637</f>
        <v>0</v>
      </c>
      <c r="UJ5" s="12" t="str">
        <f>IF(($UC$5+$UD$5+$UE$5+$UF$5+$UG$5+$UH$5)=$UI$5,"OK","✕")</f>
        <v>OK</v>
      </c>
      <c r="UK5" s="12">
        <f>$TE$5+$TM$5+$TU$5+$UC$5</f>
        <v>0</v>
      </c>
      <c r="UL5" s="12">
        <f>$TF$5+$TN$5+$TV$5+$UD$5</f>
        <v>0</v>
      </c>
      <c r="UM5" s="12">
        <f>$TG$5+$TO$5+$TW$5+$UE$5</f>
        <v>0</v>
      </c>
      <c r="UN5" s="12">
        <f>$TH$5+$TP$5+$TX$5+$UF$5</f>
        <v>0</v>
      </c>
      <c r="UO5" s="12">
        <f>$TI$5+$TQ$5+$TY$5+$UG$5</f>
        <v>0</v>
      </c>
      <c r="UP5" s="12">
        <f>$TJ$5+$TR$5+$TZ$5+$UH$5</f>
        <v>0</v>
      </c>
      <c r="UQ5" s="12">
        <f>$TK$5+$TS$5+$UA$5+$UI$5</f>
        <v>0</v>
      </c>
      <c r="UR5" s="12">
        <f>$UK$5+$UL$5+$UM$5+$UN$5+$UO$5+$UP$5</f>
        <v>0</v>
      </c>
      <c r="US5" s="12" t="str">
        <f>IF($SW$5=$UK$5,"OK","✕")</f>
        <v>OK</v>
      </c>
      <c r="UT5" s="12" t="str">
        <f>IF($SX$5=$UL$5,"OK","✕")</f>
        <v>OK</v>
      </c>
      <c r="UU5" s="12" t="str">
        <f>IF($SY$5=$UM$5,"OK","✕")</f>
        <v>OK</v>
      </c>
      <c r="UV5" s="12" t="str">
        <f>IF($SZ$5=$UN$5,"OK","✕")</f>
        <v>OK</v>
      </c>
      <c r="UW5" s="12" t="str">
        <f>IF($TA$5=$UO$5,"OK","✕")</f>
        <v>OK</v>
      </c>
      <c r="UX5" s="12" t="str">
        <f>IF($TB$5=$UP$5,"OK","✕")</f>
        <v>OK</v>
      </c>
      <c r="UY5" s="12" t="str">
        <f>IF($TC$5=$UQ$5,"OK","✕")</f>
        <v>OK</v>
      </c>
      <c r="UZ5" s="12"/>
      <c r="VA5" s="12">
        <f>'回答票（記入してください）'!$E$646</f>
        <v>0</v>
      </c>
      <c r="VB5" s="12">
        <f>'回答票（記入してください）'!$E$647</f>
        <v>0</v>
      </c>
      <c r="VC5" s="12">
        <f>'回答票（記入してください）'!$E$648</f>
        <v>0</v>
      </c>
      <c r="VD5" s="12">
        <f>'回答票（記入してください）'!$E$649</f>
        <v>0</v>
      </c>
      <c r="VE5" s="12">
        <f>'回答票（記入してください）'!$E$650</f>
        <v>0</v>
      </c>
      <c r="VF5" s="12">
        <f>'回答票（記入してください）'!$E$651</f>
        <v>0</v>
      </c>
      <c r="VG5" s="12">
        <f>'回答票（記入してください）'!$E$652</f>
        <v>0</v>
      </c>
      <c r="VH5" s="12" t="str">
        <f>IF(($VA$5+$VB$5+$VC$5+$VD$5+$VE$5+$VF$5)=$VG$5,"OK","✕")</f>
        <v>OK</v>
      </c>
      <c r="VI5" s="12">
        <f>'回答票（記入してください）'!$E$654</f>
        <v>0</v>
      </c>
      <c r="VJ5" s="12">
        <f>'回答票（記入してください）'!$E$655</f>
        <v>0</v>
      </c>
      <c r="VK5" s="12">
        <f>'回答票（記入してください）'!$E$656</f>
        <v>0</v>
      </c>
      <c r="VL5" s="12">
        <f>'回答票（記入してください）'!$E$657</f>
        <v>0</v>
      </c>
      <c r="VM5" s="12">
        <f>'回答票（記入してください）'!$E$658</f>
        <v>0</v>
      </c>
      <c r="VN5" s="12">
        <f>'回答票（記入してください）'!$E$659</f>
        <v>0</v>
      </c>
      <c r="VO5" s="12">
        <f>'回答票（記入してください）'!$E$660</f>
        <v>0</v>
      </c>
      <c r="VP5" s="12" t="str">
        <f>IF(($VI$5+$VJ$5+$VK$5+$VL$5+$VM$5+$VN$5)=$VO$5,"OK","✕")</f>
        <v>OK</v>
      </c>
      <c r="VQ5" s="12">
        <f>'回答票（記入してください）'!$E$662</f>
        <v>0</v>
      </c>
      <c r="VR5" s="12">
        <f>'回答票（記入してください）'!$E$663</f>
        <v>0</v>
      </c>
      <c r="VS5" s="12">
        <f>'回答票（記入してください）'!$E$664</f>
        <v>0</v>
      </c>
      <c r="VT5" s="12">
        <f>'回答票（記入してください）'!$E$665</f>
        <v>0</v>
      </c>
      <c r="VU5" s="12">
        <f>'回答票（記入してください）'!$E$666</f>
        <v>0</v>
      </c>
      <c r="VV5" s="12">
        <f>'回答票（記入してください）'!$E$667</f>
        <v>0</v>
      </c>
      <c r="VW5" s="12">
        <f>'回答票（記入してください）'!$E$668</f>
        <v>0</v>
      </c>
      <c r="VX5" s="12" t="str">
        <f>IF(($VQ$5+$VR$5+$VS$5+$VT$5+$VU$5+$VV$5)=$VW$5,"OK","✕")</f>
        <v>OK</v>
      </c>
      <c r="VY5" s="12">
        <f>'回答票（記入してください）'!$E$670</f>
        <v>0</v>
      </c>
      <c r="VZ5" s="12">
        <f>'回答票（記入してください）'!$E$671</f>
        <v>0</v>
      </c>
      <c r="WA5" s="12">
        <f>'回答票（記入してください）'!$E$672</f>
        <v>0</v>
      </c>
      <c r="WB5" s="12">
        <f>'回答票（記入してください）'!$E$673</f>
        <v>0</v>
      </c>
      <c r="WC5" s="12">
        <f>'回答票（記入してください）'!$E$674</f>
        <v>0</v>
      </c>
      <c r="WD5" s="12">
        <f>'回答票（記入してください）'!$E$675</f>
        <v>0</v>
      </c>
      <c r="WE5" s="12">
        <f>'回答票（記入してください）'!$E$676</f>
        <v>0</v>
      </c>
      <c r="WF5" s="12" t="str">
        <f>IF(($VY$5+$VZ$5+$WA$5+$WB$5+$WC$5+$WD$5)=$WE$5,"OK","✕")</f>
        <v>OK</v>
      </c>
      <c r="WG5" s="12">
        <f>'回答票（記入してください）'!$E$678</f>
        <v>0</v>
      </c>
      <c r="WH5" s="12">
        <f>'回答票（記入してください）'!$E$679</f>
        <v>0</v>
      </c>
      <c r="WI5" s="12">
        <f>'回答票（記入してください）'!$E$680</f>
        <v>0</v>
      </c>
      <c r="WJ5" s="12">
        <f>'回答票（記入してください）'!$E$681</f>
        <v>0</v>
      </c>
      <c r="WK5" s="12">
        <f>'回答票（記入してください）'!$E$682</f>
        <v>0</v>
      </c>
      <c r="WL5" s="12">
        <f>'回答票（記入してください）'!$E$683</f>
        <v>0</v>
      </c>
      <c r="WM5" s="12">
        <f>'回答票（記入してください）'!$E$684</f>
        <v>0</v>
      </c>
      <c r="WN5" s="12" t="str">
        <f>IF(($WG$5+$WH$5+$WI$5+$WJ$5+$WK$5+$WL$5)=$WM$5,"OK","✕")</f>
        <v>OK</v>
      </c>
      <c r="WO5" s="12">
        <f>'回答票（記入してください）'!$E$686</f>
        <v>0</v>
      </c>
      <c r="WP5" s="12">
        <f>'回答票（記入してください）'!$E$687</f>
        <v>0</v>
      </c>
      <c r="WQ5" s="12">
        <f>'回答票（記入してください）'!$E$688</f>
        <v>0</v>
      </c>
      <c r="WR5" s="12">
        <f>'回答票（記入してください）'!$E$689</f>
        <v>0</v>
      </c>
      <c r="WS5" s="12">
        <f>'回答票（記入してください）'!$E$690</f>
        <v>0</v>
      </c>
      <c r="WT5" s="12">
        <f>'回答票（記入してください）'!$E$691</f>
        <v>0</v>
      </c>
      <c r="WU5" s="12">
        <f>'回答票（記入してください）'!$E$692</f>
        <v>0</v>
      </c>
      <c r="WV5" s="12" t="str">
        <f>IF(($WO$5+$WP$5+$WQ$5+$WR$5+$WS$5+$WT$5)=$WU$5,"OK","✕")</f>
        <v>OK</v>
      </c>
      <c r="WW5" s="12">
        <f>'回答票（記入してください）'!$E$694</f>
        <v>0</v>
      </c>
      <c r="WX5" s="12">
        <f>'回答票（記入してください）'!$E$695</f>
        <v>0</v>
      </c>
      <c r="WY5" s="12">
        <f>'回答票（記入してください）'!$E$696</f>
        <v>0</v>
      </c>
      <c r="WZ5" s="12">
        <f>'回答票（記入してください）'!$E$697</f>
        <v>0</v>
      </c>
      <c r="XA5" s="12">
        <f>'回答票（記入してください）'!$E$698</f>
        <v>0</v>
      </c>
      <c r="XB5" s="12">
        <f>'回答票（記入してください）'!$E$699</f>
        <v>0</v>
      </c>
      <c r="XC5" s="12">
        <f>'回答票（記入してください）'!$E$700</f>
        <v>0</v>
      </c>
      <c r="XD5" s="12" t="str">
        <f>IF(($WW$5+$WX$5+$WY$5+$WZ$5+$XA$5+$XB$5)=$XC$5,"OK","✕")</f>
        <v>OK</v>
      </c>
      <c r="XE5" s="12">
        <f>'回答票（記入してください）'!$E$702</f>
        <v>0</v>
      </c>
      <c r="XF5" s="12">
        <f>'回答票（記入してください）'!$E$703</f>
        <v>0</v>
      </c>
      <c r="XG5" s="12">
        <f>'回答票（記入してください）'!$E$704</f>
        <v>0</v>
      </c>
      <c r="XH5" s="12">
        <f>'回答票（記入してください）'!$E$705</f>
        <v>0</v>
      </c>
      <c r="XI5" s="12">
        <f>'回答票（記入してください）'!$E$706</f>
        <v>0</v>
      </c>
      <c r="XJ5" s="12">
        <f>'回答票（記入してください）'!$E$707</f>
        <v>0</v>
      </c>
      <c r="XK5" s="12">
        <f>'回答票（記入してください）'!$E$708</f>
        <v>0</v>
      </c>
      <c r="XL5" s="12" t="str">
        <f>IF(($XE$5+$XF$5+$XG$5+$XH$5+$XI$5+$XJ$5)=$XK$5,"OK","✕")</f>
        <v>OK</v>
      </c>
      <c r="XM5" s="12">
        <f>'回答票（記入してください）'!$E$710</f>
        <v>0</v>
      </c>
      <c r="XN5" s="12">
        <f>'回答票（記入してください）'!$E$711</f>
        <v>0</v>
      </c>
      <c r="XO5" s="12">
        <f>'回答票（記入してください）'!$E$712</f>
        <v>0</v>
      </c>
      <c r="XP5" s="12">
        <f>'回答票（記入してください）'!$E$713</f>
        <v>0</v>
      </c>
      <c r="XQ5" s="12">
        <f>'回答票（記入してください）'!$E$714</f>
        <v>0</v>
      </c>
      <c r="XR5" s="12">
        <f>'回答票（記入してください）'!$E$715</f>
        <v>0</v>
      </c>
      <c r="XS5" s="12">
        <f>'回答票（記入してください）'!$E$716</f>
        <v>0</v>
      </c>
      <c r="XT5" s="12" t="str">
        <f>IF(($XM$5+$XN$5+$XO$5+$XP$5+$XQ$5+$XR$5)=$XS$5,"OK","✕")</f>
        <v>OK</v>
      </c>
      <c r="XU5" s="12">
        <f>'回答票（記入してください）'!$E$718</f>
        <v>0</v>
      </c>
      <c r="XV5" s="12">
        <f>'回答票（記入してください）'!$E$719</f>
        <v>0</v>
      </c>
      <c r="XW5" s="12">
        <f>'回答票（記入してください）'!$E$720</f>
        <v>0</v>
      </c>
      <c r="XX5" s="12">
        <f>'回答票（記入してください）'!$E$721</f>
        <v>0</v>
      </c>
      <c r="XY5" s="12">
        <f>'回答票（記入してください）'!$E$722</f>
        <v>0</v>
      </c>
      <c r="XZ5" s="12">
        <f>'回答票（記入してください）'!$E$723</f>
        <v>0</v>
      </c>
      <c r="YA5" s="12">
        <f>'回答票（記入してください）'!$E$724</f>
        <v>0</v>
      </c>
      <c r="YB5" s="12" t="str">
        <f>IF(($XU$5+$XV$5+$XW$5+$XX$5+$XY$5+$XZ$5)=$YA$5,"OK","✕")</f>
        <v>OK</v>
      </c>
      <c r="YC5" s="12">
        <f>'回答票（記入してください）'!$E$727</f>
        <v>0</v>
      </c>
      <c r="YD5" s="12">
        <f>'回答票（記入してください）'!$E$728</f>
        <v>0</v>
      </c>
      <c r="YE5" s="12">
        <f>'回答票（記入してください）'!$E$729</f>
        <v>0</v>
      </c>
      <c r="YF5" s="12">
        <f>'回答票（記入してください）'!$E$730</f>
        <v>0</v>
      </c>
      <c r="YG5" s="12">
        <f>'回答票（記入してください）'!$E$731</f>
        <v>0</v>
      </c>
      <c r="YH5" s="12">
        <f>'回答票（記入してください）'!$E$732</f>
        <v>0</v>
      </c>
      <c r="YI5" s="12">
        <f>'回答票（記入してください）'!$E$733</f>
        <v>0</v>
      </c>
      <c r="YJ5" s="12">
        <f>'回答票（記入してください）'!$C$726</f>
        <v>0</v>
      </c>
      <c r="YK5" s="12" t="str">
        <f>IF((YC5+YD5+YE5+YF5+YG5+YH5)=YI5,"OK","✕")</f>
        <v>OK</v>
      </c>
      <c r="YL5" s="12">
        <f>'回答票（記入してください）'!$E$735</f>
        <v>0</v>
      </c>
      <c r="YM5" s="12">
        <f>'回答票（記入してください）'!$E$736</f>
        <v>0</v>
      </c>
      <c r="YN5" s="12">
        <f>'回答票（記入してください）'!$E$737</f>
        <v>0</v>
      </c>
      <c r="YO5" s="12">
        <f>'回答票（記入してください）'!$E$738</f>
        <v>0</v>
      </c>
      <c r="YP5" s="12">
        <f>'回答票（記入してください）'!$E$739</f>
        <v>0</v>
      </c>
      <c r="YQ5" s="12">
        <f>'回答票（記入してください）'!$E$740</f>
        <v>0</v>
      </c>
      <c r="YR5" s="12">
        <f>'回答票（記入してください）'!$E$741</f>
        <v>0</v>
      </c>
      <c r="YS5" s="12" t="str">
        <f>IF(($YL$5+$YM$5+$YN$5+$YO$5+$YP$5+$YQ$5)=$YR$5,"OK","✕")</f>
        <v>OK</v>
      </c>
      <c r="YT5" s="12">
        <f>'回答票（記入してください）'!$E$743</f>
        <v>0</v>
      </c>
      <c r="YU5" s="12">
        <f>'回答票（記入してください）'!$E$744</f>
        <v>0</v>
      </c>
      <c r="YV5" s="12">
        <f>'回答票（記入してください）'!$E$745</f>
        <v>0</v>
      </c>
      <c r="YW5" s="12">
        <f>'回答票（記入してください）'!$E$746</f>
        <v>0</v>
      </c>
      <c r="YX5" s="12">
        <f>'回答票（記入してください）'!$E$747</f>
        <v>0</v>
      </c>
      <c r="YY5" s="12">
        <f>'回答票（記入してください）'!$E$748</f>
        <v>0</v>
      </c>
      <c r="YZ5" s="12">
        <f>'回答票（記入してください）'!$E$749</f>
        <v>0</v>
      </c>
      <c r="ZA5" s="12" t="str">
        <f>IF(($YT$5+$YU$5+$YV$5+$YW$5+$YX$5+$YY$5)=$YZ$5,"OK","✕")</f>
        <v>OK</v>
      </c>
      <c r="ZB5" s="12">
        <f t="shared" ref="ZB5:ZH5" si="1">UK5+VA5+VI5+VQ5+VY5+WG5+WO5+WW5+XE5+XM5+XU5+YC5+YL5</f>
        <v>0</v>
      </c>
      <c r="ZC5" s="12">
        <f t="shared" si="1"/>
        <v>0</v>
      </c>
      <c r="ZD5" s="12">
        <f t="shared" si="1"/>
        <v>0</v>
      </c>
      <c r="ZE5" s="12">
        <f t="shared" si="1"/>
        <v>0</v>
      </c>
      <c r="ZF5" s="12">
        <f t="shared" si="1"/>
        <v>0</v>
      </c>
      <c r="ZG5" s="12">
        <f t="shared" si="1"/>
        <v>0</v>
      </c>
      <c r="ZH5" s="12">
        <f t="shared" si="1"/>
        <v>0</v>
      </c>
      <c r="ZI5" s="12" t="str">
        <f t="shared" ref="ZI5:ZO5" si="2">IF(YT5=ZB5,"OK","✕")</f>
        <v>OK</v>
      </c>
      <c r="ZJ5" s="12" t="str">
        <f t="shared" si="2"/>
        <v>OK</v>
      </c>
      <c r="ZK5" s="12" t="str">
        <f t="shared" si="2"/>
        <v>OK</v>
      </c>
      <c r="ZL5" s="12" t="str">
        <f t="shared" si="2"/>
        <v>OK</v>
      </c>
      <c r="ZM5" s="12" t="str">
        <f t="shared" si="2"/>
        <v>OK</v>
      </c>
      <c r="ZN5" s="12" t="str">
        <f t="shared" si="2"/>
        <v>OK</v>
      </c>
      <c r="ZO5" s="12" t="str">
        <f t="shared" si="2"/>
        <v>OK</v>
      </c>
      <c r="ZP5" s="12"/>
      <c r="ZQ5" s="12">
        <f>IF('回答票（記入してください）'!$E$754="◯",1,0)</f>
        <v>0</v>
      </c>
      <c r="ZR5" s="12">
        <f>IF('回答票（記入してください）'!$E$755="◯",1,0)</f>
        <v>0</v>
      </c>
      <c r="ZS5" s="12">
        <f>'回答票（記入してください）'!$E$758</f>
        <v>0</v>
      </c>
      <c r="ZT5" s="12">
        <f>IF('回答票（記入してください）'!$E$764="◯",1,0)</f>
        <v>0</v>
      </c>
      <c r="ZU5" s="12">
        <f>'回答票（記入してください）'!$E$765</f>
        <v>0</v>
      </c>
      <c r="ZV5" s="12">
        <f>IF('回答票（記入してください）'!$E$766="◯",1,0)</f>
        <v>0</v>
      </c>
      <c r="ZW5" s="12">
        <f>IF('回答票（記入してください）'!$E$769="◯",1,0)</f>
        <v>0</v>
      </c>
      <c r="ZX5" s="12">
        <f>IF('回答票（記入してください）'!$E$770="◯",1,0)</f>
        <v>0</v>
      </c>
      <c r="ZY5" s="12">
        <f>IF('回答票（記入してください）'!$E$771="◯",1,0)</f>
        <v>0</v>
      </c>
      <c r="ZZ5" s="12">
        <f>IF('回答票（記入してください）'!$E$772="◯",1,0)</f>
        <v>0</v>
      </c>
      <c r="AAA5" s="12">
        <f>IF('回答票（記入してください）'!$E$773="◯",1,0)</f>
        <v>0</v>
      </c>
      <c r="AAB5" s="12">
        <f>IF('回答票（記入してください）'!$E$774="◯",1,0)</f>
        <v>0</v>
      </c>
      <c r="AAC5" s="12">
        <f>IF('回答票（記入してください）'!$E$775="◯",1,0)</f>
        <v>0</v>
      </c>
      <c r="AAD5" s="12">
        <f>IF('回答票（記入してください）'!$B$777="",0,1)</f>
        <v>0</v>
      </c>
      <c r="AAE5" s="12">
        <f>'回答票（記入してください）'!$B$777</f>
        <v>0</v>
      </c>
      <c r="AAF5" s="12">
        <f>IF('回答票（記入してください）'!$E$782="◯",1,0)</f>
        <v>0</v>
      </c>
      <c r="AAG5" s="12">
        <f>IF('回答票（記入してください）'!$E$783="◯",1,0)</f>
        <v>0</v>
      </c>
      <c r="AAH5" s="12">
        <f>IF('回答票（記入してください）'!$E$784="◯",1,0)</f>
        <v>0</v>
      </c>
      <c r="AAI5" s="12">
        <f>IF('回答票（記入してください）'!$E$785="◯",1,0)</f>
        <v>0</v>
      </c>
      <c r="AAJ5" s="12">
        <f>IF('回答票（記入してください）'!$E$786="◯",1,0)</f>
        <v>0</v>
      </c>
      <c r="AAK5" s="12">
        <f>IF('回答票（記入してください）'!$B$788="",0,1)</f>
        <v>0</v>
      </c>
      <c r="AAL5" s="12">
        <f>'回答票（記入してください）'!$B$788</f>
        <v>0</v>
      </c>
      <c r="AAM5" s="12"/>
      <c r="AAN5" s="12" t="str">
        <f t="shared" ref="AAN5" si="3">IF(OT5/2&lt;OS5,"対象外","○")</f>
        <v>○</v>
      </c>
      <c r="AAO5" s="2" t="str">
        <f>IFERROR((OL5*$AAR$1+OM5*$AAR$1+ON5*$AAR$2+OO5*$AAR$3+OP5*$AAS$1+OQ5*$AAS$2+OR5*$AAS$3)/(OT5-OS5),"")</f>
        <v/>
      </c>
      <c r="AAP5" s="2" t="str">
        <f>IFERROR(MATCH(AAO5,{0,1,2,3,4,5}),"")</f>
        <v/>
      </c>
      <c r="AAQ5" s="2" t="str">
        <f t="shared" ref="AAQ5" si="4">IF(HY5=1,"a",IF(HZ5=1,"b",IF(IA5=1,"c","")))</f>
        <v/>
      </c>
      <c r="AAR5" s="2" t="str">
        <f t="shared" ref="AAR5" si="5">IF(AAN5="対象外","",AAQ5)</f>
        <v/>
      </c>
      <c r="AAS5" s="2"/>
      <c r="AAT5" s="2" t="str">
        <f t="shared" ref="AAT5" si="6">IF(YZ5=0,"○","")</f>
        <v>○</v>
      </c>
      <c r="AAU5" s="3" t="e">
        <f>'表紙（記入してください）'!G8</f>
        <v>#N/A</v>
      </c>
      <c r="AAV5" s="3" t="e">
        <f>'表紙（記入してください）'!G9</f>
        <v>#N/A</v>
      </c>
      <c r="AAW5" s="293">
        <f>'表紙（記入してください）'!C12</f>
        <v>0</v>
      </c>
      <c r="AAX5" s="293">
        <f>'表紙（記入してください）'!C13</f>
        <v>0</v>
      </c>
      <c r="AAY5" s="293">
        <f>'表紙（記入してください）'!C14</f>
        <v>0</v>
      </c>
      <c r="AAZ5" s="293">
        <f>'表紙（記入してください）'!C15</f>
        <v>0</v>
      </c>
      <c r="ABA5" s="293">
        <f>'表紙（記入してください）'!C18</f>
        <v>0</v>
      </c>
      <c r="ABB5" s="293">
        <f>'表紙（記入してください）'!C19</f>
        <v>0</v>
      </c>
      <c r="ABC5" s="293">
        <f>'表紙（記入してください）'!C20</f>
        <v>0</v>
      </c>
      <c r="ABD5" s="293">
        <f>'表紙（記入してください）'!C21</f>
        <v>0</v>
      </c>
    </row>
    <row r="6" spans="1:732" s="3" customFormat="1" ht="16.5" customHeight="1">
      <c r="A6" s="4"/>
      <c r="B6" s="4"/>
      <c r="C6" s="290"/>
      <c r="D6" s="18"/>
      <c r="E6" s="4"/>
      <c r="F6" s="4"/>
      <c r="G6" s="4"/>
      <c r="H6" s="4"/>
      <c r="I6" s="4"/>
      <c r="J6" s="4"/>
      <c r="K6" s="4"/>
      <c r="L6" s="19"/>
      <c r="M6" s="4"/>
      <c r="N6" s="4"/>
      <c r="O6" s="4"/>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12"/>
      <c r="AU6" s="12"/>
      <c r="AV6" s="12"/>
      <c r="AW6" s="12"/>
      <c r="AX6" s="12"/>
      <c r="AY6" s="12"/>
      <c r="AZ6" s="305"/>
      <c r="BA6" s="12"/>
      <c r="BB6" s="12"/>
      <c r="BC6" s="12"/>
      <c r="BD6" s="12"/>
      <c r="BE6" s="13"/>
      <c r="BF6" s="12"/>
      <c r="BG6" s="13"/>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290"/>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3"/>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4"/>
      <c r="JK6" s="12"/>
      <c r="JL6" s="12"/>
      <c r="JM6" s="12"/>
      <c r="JN6" s="12"/>
      <c r="JO6" s="12"/>
      <c r="JP6" s="12"/>
      <c r="JQ6" s="29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c r="ON6" s="12"/>
      <c r="OO6" s="12"/>
      <c r="OP6" s="12"/>
      <c r="OQ6" s="12"/>
      <c r="OR6" s="12"/>
      <c r="OS6" s="12"/>
      <c r="OT6" s="12"/>
      <c r="OU6" s="12"/>
      <c r="OV6" s="292"/>
      <c r="OW6" s="12"/>
      <c r="OX6" s="12"/>
      <c r="OY6" s="12"/>
      <c r="OZ6" s="12"/>
      <c r="PA6" s="12"/>
      <c r="PB6" s="12"/>
      <c r="PC6" s="12"/>
      <c r="PD6" s="12"/>
      <c r="PE6" s="12"/>
      <c r="PF6" s="12"/>
      <c r="PG6" s="12"/>
      <c r="PH6" s="292"/>
      <c r="PI6" s="12"/>
      <c r="PJ6" s="12"/>
      <c r="PK6" s="12"/>
      <c r="PL6" s="12"/>
      <c r="PM6" s="12"/>
      <c r="PN6" s="12"/>
      <c r="PO6" s="12"/>
      <c r="PP6" s="12"/>
      <c r="PQ6" s="12"/>
      <c r="PR6" s="12"/>
      <c r="PS6" s="12"/>
      <c r="PT6" s="12"/>
      <c r="PU6" s="12"/>
      <c r="PV6" s="12"/>
      <c r="PW6" s="12"/>
      <c r="PX6" s="12"/>
      <c r="PY6" s="12"/>
      <c r="PZ6" s="12"/>
      <c r="QA6" s="12"/>
      <c r="QB6" s="12"/>
      <c r="QC6" s="12"/>
      <c r="QD6" s="12"/>
      <c r="QE6" s="12"/>
      <c r="QF6" s="12"/>
      <c r="QG6" s="292"/>
      <c r="QH6" s="12"/>
      <c r="QI6" s="12"/>
      <c r="QJ6" s="12"/>
      <c r="QK6" s="12"/>
      <c r="QL6" s="12"/>
      <c r="QM6" s="12"/>
      <c r="QN6" s="12"/>
      <c r="QO6" s="12"/>
      <c r="QP6" s="12"/>
      <c r="QQ6" s="12"/>
      <c r="QR6" s="12"/>
      <c r="QS6" s="12"/>
      <c r="QT6" s="12"/>
      <c r="QU6" s="12"/>
      <c r="QV6" s="381" t="s">
        <v>839</v>
      </c>
      <c r="QW6" s="317" t="e">
        <f>IF(AND('表紙（記入してください）'!$C$9="指定を受けていない",QU5=0),"OK","NG")</f>
        <v>#N/A</v>
      </c>
      <c r="QX6" s="12"/>
      <c r="QY6" s="12"/>
      <c r="QZ6" s="12"/>
      <c r="RA6" s="12"/>
      <c r="RB6" s="12"/>
      <c r="RC6" s="12"/>
      <c r="RD6" s="12"/>
      <c r="RE6" s="12"/>
      <c r="RF6" s="12"/>
      <c r="RG6" s="12"/>
      <c r="RH6" s="12"/>
      <c r="RI6" s="12"/>
      <c r="RJ6" s="12"/>
      <c r="RK6" s="12"/>
      <c r="RL6" s="12"/>
      <c r="RM6" s="12"/>
      <c r="RN6" s="12"/>
      <c r="RO6" s="12"/>
      <c r="RP6" s="12"/>
      <c r="RQ6" s="12"/>
      <c r="RR6" s="12"/>
      <c r="RS6" s="12"/>
      <c r="RT6" s="12"/>
      <c r="RU6" s="12"/>
      <c r="RV6" s="12"/>
      <c r="RW6" s="12"/>
      <c r="RX6" s="12"/>
      <c r="RY6" s="12"/>
      <c r="RZ6" s="12"/>
      <c r="SA6" s="12"/>
      <c r="SB6" s="12"/>
      <c r="SC6" s="12"/>
      <c r="SD6" s="12"/>
      <c r="SE6" s="12"/>
      <c r="SF6" s="12"/>
      <c r="SG6" s="12"/>
      <c r="SH6" s="12"/>
      <c r="SI6" s="12"/>
      <c r="SJ6" s="12"/>
      <c r="SK6" s="12"/>
      <c r="SL6" s="12"/>
      <c r="SM6" s="12"/>
      <c r="SN6" s="12"/>
      <c r="SO6" s="12"/>
      <c r="SP6" s="12"/>
      <c r="SQ6" s="12"/>
      <c r="SR6" s="12"/>
      <c r="SS6" s="12"/>
      <c r="ST6" s="12"/>
      <c r="SU6" s="12"/>
      <c r="SV6" s="12"/>
      <c r="SW6" s="12"/>
      <c r="SX6" s="12"/>
      <c r="SY6" s="12"/>
      <c r="SZ6" s="12"/>
      <c r="TA6" s="12"/>
      <c r="TB6" s="12"/>
      <c r="TC6" s="12"/>
      <c r="TD6" s="12"/>
      <c r="TE6" s="12"/>
      <c r="TF6" s="12"/>
      <c r="TG6" s="12"/>
      <c r="TH6" s="12"/>
      <c r="TI6" s="12"/>
      <c r="TJ6" s="12"/>
      <c r="TK6" s="12"/>
      <c r="TL6" s="12"/>
      <c r="TM6" s="12"/>
      <c r="TN6" s="12"/>
      <c r="TO6" s="12"/>
      <c r="TP6" s="12"/>
      <c r="TQ6" s="12"/>
      <c r="TR6" s="12"/>
      <c r="TS6" s="12"/>
      <c r="TT6" s="12"/>
      <c r="TU6" s="12"/>
      <c r="TV6" s="12"/>
      <c r="TW6" s="12"/>
      <c r="TX6" s="12"/>
      <c r="TY6" s="12"/>
      <c r="TZ6" s="12"/>
      <c r="UA6" s="12"/>
      <c r="UB6" s="12"/>
      <c r="UC6" s="12"/>
      <c r="UD6" s="12"/>
      <c r="UE6" s="12"/>
      <c r="UF6" s="12"/>
      <c r="UG6" s="12"/>
      <c r="UH6" s="12"/>
      <c r="UI6" s="12"/>
      <c r="UJ6" s="12"/>
      <c r="UK6" s="12"/>
      <c r="UL6" s="12"/>
      <c r="UM6" s="12"/>
      <c r="UN6" s="12"/>
      <c r="UO6" s="12"/>
      <c r="UP6" s="12"/>
      <c r="UQ6" s="12"/>
      <c r="UR6" s="12"/>
      <c r="US6" s="12"/>
      <c r="UT6" s="12"/>
      <c r="UU6" s="12"/>
      <c r="UV6" s="12"/>
      <c r="UW6" s="12"/>
      <c r="UX6" s="12"/>
      <c r="UY6" s="12"/>
      <c r="UZ6" s="12"/>
      <c r="VA6" s="12"/>
      <c r="VB6" s="12"/>
      <c r="VC6" s="12"/>
      <c r="VD6" s="12"/>
      <c r="VE6" s="12"/>
      <c r="VF6" s="12"/>
      <c r="VG6" s="12"/>
      <c r="VH6" s="12"/>
      <c r="VI6" s="12"/>
      <c r="VJ6" s="12"/>
      <c r="VK6" s="12"/>
      <c r="VL6" s="12"/>
      <c r="VM6" s="12"/>
      <c r="VN6" s="12"/>
      <c r="VO6" s="12"/>
      <c r="VP6" s="12"/>
      <c r="VQ6" s="12"/>
      <c r="VR6" s="12"/>
      <c r="VS6" s="12"/>
      <c r="VT6" s="12"/>
      <c r="VU6" s="12"/>
      <c r="VV6" s="12"/>
      <c r="VW6" s="12"/>
      <c r="VX6" s="12"/>
      <c r="VY6" s="12"/>
      <c r="VZ6" s="12"/>
      <c r="WA6" s="12"/>
      <c r="WB6" s="12"/>
      <c r="WC6" s="12"/>
      <c r="WD6" s="12"/>
      <c r="WE6" s="12"/>
      <c r="WF6" s="12"/>
      <c r="WG6" s="12"/>
      <c r="WH6" s="12"/>
      <c r="WI6" s="12"/>
      <c r="WJ6" s="12"/>
      <c r="WK6" s="12"/>
      <c r="WL6" s="12"/>
      <c r="WM6" s="12"/>
      <c r="WN6" s="12"/>
      <c r="WO6" s="12"/>
      <c r="WP6" s="12"/>
      <c r="WQ6" s="12"/>
      <c r="WR6" s="12"/>
      <c r="WS6" s="12"/>
      <c r="WT6" s="12"/>
      <c r="WU6" s="12"/>
      <c r="WV6" s="12"/>
      <c r="WW6" s="12"/>
      <c r="WX6" s="12"/>
      <c r="WY6" s="12"/>
      <c r="WZ6" s="12"/>
      <c r="XA6" s="12"/>
      <c r="XB6" s="12"/>
      <c r="XC6" s="12"/>
      <c r="XD6" s="12"/>
      <c r="XE6" s="12"/>
      <c r="XF6" s="12"/>
      <c r="XG6" s="12"/>
      <c r="XH6" s="12"/>
      <c r="XI6" s="12"/>
      <c r="XJ6" s="12"/>
      <c r="XK6" s="12"/>
      <c r="XL6" s="12"/>
      <c r="XM6" s="12"/>
      <c r="XN6" s="12"/>
      <c r="XO6" s="12"/>
      <c r="XP6" s="12"/>
      <c r="XQ6" s="12"/>
      <c r="XR6" s="12"/>
      <c r="XS6" s="12"/>
      <c r="XT6" s="12"/>
      <c r="XU6" s="12"/>
      <c r="XV6" s="12"/>
      <c r="XW6" s="12"/>
      <c r="XX6" s="12"/>
      <c r="XY6" s="12"/>
      <c r="XZ6" s="12"/>
      <c r="YA6" s="12"/>
      <c r="YB6" s="12"/>
      <c r="YC6" s="12"/>
      <c r="YD6" s="12"/>
      <c r="YE6" s="12"/>
      <c r="YF6" s="12"/>
      <c r="YG6" s="12"/>
      <c r="YH6" s="12"/>
      <c r="YI6" s="12"/>
      <c r="YJ6" s="12"/>
      <c r="YK6" s="12"/>
      <c r="YL6" s="12"/>
      <c r="YM6" s="12"/>
      <c r="YN6" s="12"/>
      <c r="YO6" s="12"/>
      <c r="YP6" s="12"/>
      <c r="YQ6" s="12"/>
      <c r="YR6" s="12"/>
      <c r="YS6" s="12"/>
      <c r="YT6" s="12"/>
      <c r="YU6" s="12"/>
      <c r="YV6" s="12"/>
      <c r="YW6" s="12"/>
      <c r="YX6" s="12"/>
      <c r="YY6" s="12"/>
      <c r="YZ6" s="12"/>
      <c r="ZA6" s="12"/>
      <c r="ZB6" s="12"/>
      <c r="ZC6" s="12"/>
      <c r="ZD6" s="12"/>
      <c r="ZE6" s="12"/>
      <c r="ZF6" s="12"/>
      <c r="ZG6" s="12"/>
      <c r="ZH6" s="12"/>
      <c r="ZI6" s="12"/>
      <c r="ZJ6" s="12"/>
      <c r="ZK6" s="12"/>
      <c r="ZL6" s="12"/>
      <c r="ZM6" s="12"/>
      <c r="ZN6" s="12"/>
      <c r="ZO6" s="12"/>
      <c r="ZP6" s="12"/>
      <c r="ZQ6" s="12"/>
      <c r="ZR6" s="12"/>
      <c r="ZS6" s="12"/>
      <c r="ZT6" s="12"/>
      <c r="ZU6" s="12"/>
      <c r="ZV6" s="12"/>
      <c r="ZW6" s="12"/>
      <c r="ZX6" s="12"/>
      <c r="ZY6" s="12"/>
      <c r="ZZ6" s="12"/>
      <c r="AAA6" s="12"/>
      <c r="AAB6" s="12"/>
      <c r="AAC6" s="12"/>
      <c r="AAD6" s="12"/>
      <c r="AAE6" s="12"/>
      <c r="AAF6" s="12"/>
      <c r="AAG6" s="12"/>
      <c r="AAH6" s="12"/>
      <c r="AAI6" s="12"/>
      <c r="AAJ6" s="12"/>
      <c r="AAK6" s="12"/>
      <c r="AAL6" s="12"/>
      <c r="AAM6" s="12"/>
      <c r="AAN6" s="12"/>
      <c r="AAO6" s="2"/>
      <c r="AAP6" s="2"/>
      <c r="AAQ6" s="2"/>
      <c r="AAR6" s="2"/>
      <c r="AAS6" s="2"/>
      <c r="AAT6" s="2"/>
      <c r="AAU6" s="2"/>
      <c r="AAV6" s="2"/>
      <c r="AAW6" s="4"/>
      <c r="AAX6" s="4"/>
      <c r="AAY6" s="4"/>
      <c r="AAZ6" s="4"/>
      <c r="ABA6" s="4"/>
      <c r="ABB6" s="4"/>
      <c r="ABC6" s="4"/>
      <c r="ABD6" s="4"/>
    </row>
    <row r="7" spans="1:732" ht="17.25" customHeight="1">
      <c r="L7" s="291"/>
      <c r="QV7" s="382" t="s">
        <v>840</v>
      </c>
      <c r="QW7" s="318" t="e">
        <f>IF(AND('表紙（記入してください）'!$C$9="指定を受けている",QU5=0),"NG","OK")</f>
        <v>#N/A</v>
      </c>
      <c r="AAW7" s="290"/>
    </row>
    <row r="16" spans="1:732" ht="17.25" customHeight="1"/>
    <row r="17" ht="15.9" customHeight="1"/>
    <row r="18" ht="18.899999999999999" customHeight="1"/>
    <row r="19" ht="15.9" customHeight="1"/>
    <row r="25" ht="18" customHeight="1"/>
    <row r="30" ht="15.9" customHeight="1"/>
    <row r="31" ht="17.25" customHeight="1"/>
    <row r="32" ht="17.25" customHeight="1"/>
    <row r="33" ht="15.9" customHeight="1"/>
    <row r="34" ht="15.9" customHeight="1"/>
    <row r="35" ht="15.9" customHeight="1"/>
    <row r="36" ht="15.9" customHeight="1"/>
    <row r="37" ht="17.25" customHeight="1"/>
    <row r="38" ht="17.25" customHeight="1"/>
    <row r="39" ht="15.9" customHeight="1"/>
    <row r="40" ht="15.9" customHeight="1"/>
    <row r="41" ht="15.9" customHeight="1"/>
    <row r="42" ht="15.9" customHeight="1"/>
    <row r="43" ht="15.9" customHeight="1"/>
    <row r="44" ht="15.9" customHeight="1"/>
    <row r="45" ht="15.9" customHeight="1"/>
    <row r="46" ht="17.25" customHeight="1"/>
    <row r="47" ht="15.9" customHeight="1"/>
    <row r="48" ht="17.25" customHeight="1"/>
    <row r="49" ht="15.9" customHeight="1"/>
    <row r="50" ht="15.9" customHeight="1"/>
    <row r="51" ht="17.25" customHeight="1"/>
    <row r="52" ht="15.9" customHeight="1"/>
    <row r="53" ht="15.9" customHeight="1"/>
    <row r="54" ht="17.25" customHeight="1"/>
    <row r="55" ht="15.9" customHeight="1"/>
    <row r="56" ht="15.9" customHeight="1"/>
    <row r="57" ht="15.9" customHeight="1"/>
    <row r="58" ht="17.25" customHeight="1"/>
    <row r="59" ht="15.9" customHeight="1"/>
    <row r="60" ht="17.25" customHeight="1"/>
    <row r="61" ht="15.9" customHeight="1"/>
    <row r="67" ht="17.25" customHeight="1"/>
    <row r="68" ht="17.25" customHeight="1"/>
    <row r="73" ht="17.25" customHeight="1"/>
    <row r="74" ht="17.25" customHeight="1"/>
    <row r="75" ht="15.9" customHeight="1"/>
    <row r="76" ht="15.9" customHeight="1"/>
    <row r="77" ht="15.9" customHeight="1"/>
    <row r="78" ht="15.9" customHeight="1"/>
    <row r="79" ht="15.9" customHeight="1"/>
    <row r="80" ht="15.9" customHeight="1"/>
    <row r="81" ht="15.9" customHeight="1"/>
    <row r="82" ht="17.25" customHeight="1"/>
    <row r="83" ht="18" customHeight="1"/>
    <row r="95" ht="18"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11" ht="18" customHeight="1"/>
    <row r="113" ht="18.899999999999999" customHeight="1"/>
    <row r="116" ht="18" customHeight="1"/>
    <row r="118" ht="17.25" customHeight="1"/>
    <row r="119" ht="15.9" customHeight="1"/>
    <row r="121" ht="18.899999999999999" customHeight="1"/>
    <row r="127" ht="18" customHeight="1"/>
    <row r="129" ht="18" customHeight="1"/>
    <row r="130" ht="17.25" customHeight="1"/>
    <row r="131" ht="15.9" customHeight="1"/>
    <row r="132" ht="15.9" customHeight="1"/>
    <row r="133" ht="15.9" customHeight="1"/>
    <row r="134" ht="15.9" customHeight="1"/>
    <row r="135" ht="15.9" customHeight="1"/>
    <row r="136" ht="15.9" customHeight="1"/>
    <row r="137" ht="17.25" customHeight="1"/>
    <row r="138" ht="17.25" customHeight="1"/>
    <row r="139" ht="15.9" customHeight="1"/>
    <row r="140" ht="15.9" customHeight="1"/>
    <row r="141" ht="15.9" customHeight="1"/>
    <row r="142" ht="15.9" customHeight="1"/>
    <row r="143" ht="15.9" customHeight="1"/>
    <row r="144" ht="15.9" customHeight="1"/>
    <row r="145" ht="15.9" customHeight="1"/>
    <row r="146" ht="15.9" customHeight="1"/>
    <row r="147" ht="17.25" customHeight="1"/>
    <row r="148" ht="18" customHeight="1"/>
    <row r="149" ht="15.9" customHeight="1"/>
    <row r="150" ht="15.9" customHeight="1"/>
    <row r="151" ht="15.9" customHeight="1"/>
    <row r="152" ht="15.9" customHeight="1"/>
    <row r="154" ht="18" customHeight="1"/>
    <row r="156" ht="18.899999999999999" customHeight="1"/>
    <row r="166" ht="18" customHeight="1"/>
    <row r="171" ht="17.25" customHeight="1"/>
    <row r="174" ht="18" customHeight="1"/>
    <row r="176" ht="18.899999999999999" customHeight="1"/>
    <row r="178" ht="15.9" customHeight="1"/>
    <row r="179" ht="17.25" customHeight="1"/>
    <row r="180" ht="15.9" customHeight="1"/>
    <row r="181" ht="15.9" customHeight="1"/>
    <row r="182" ht="15.9" customHeight="1"/>
    <row r="183" ht="15.9" customHeight="1"/>
    <row r="184" ht="15.9" customHeight="1"/>
    <row r="196" ht="18.899999999999999" customHeight="1"/>
    <row r="204" ht="17.25" customHeight="1"/>
    <row r="205" ht="15.9" customHeight="1"/>
    <row r="206" ht="15.9" customHeight="1"/>
    <row r="207" ht="15.9" customHeight="1"/>
    <row r="208" ht="17.25" customHeight="1"/>
    <row r="209" ht="15.9" customHeight="1"/>
    <row r="210" ht="15.9" customHeight="1"/>
    <row r="211" ht="17.25" customHeight="1"/>
    <row r="212" ht="15.9" customHeight="1"/>
    <row r="213" ht="15.9" customHeight="1"/>
    <row r="214" ht="17.25" customHeight="1"/>
    <row r="215" ht="15.9" customHeight="1"/>
    <row r="217" ht="15" customHeight="1"/>
    <row r="243" ht="15" customHeight="1"/>
    <row r="250" ht="15" customHeight="1"/>
    <row r="263" ht="15" customHeight="1"/>
    <row r="277" ht="15" customHeight="1"/>
    <row r="287" ht="15" customHeight="1"/>
    <row r="295" ht="15" customHeight="1"/>
    <row r="300" ht="15" customHeight="1"/>
    <row r="305" ht="15" customHeight="1"/>
    <row r="310" ht="15" customHeight="1"/>
    <row r="373" ht="15" customHeight="1"/>
    <row r="383" ht="15" customHeight="1"/>
    <row r="384" ht="15.9" customHeight="1"/>
    <row r="385" ht="15" customHeight="1"/>
    <row r="395" ht="15" customHeight="1"/>
    <row r="396" ht="15.9" customHeight="1"/>
    <row r="397" ht="18"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9" customHeight="1"/>
    <row r="412" ht="15" customHeight="1"/>
    <row r="413" ht="15" customHeight="1"/>
    <row r="414" ht="15.9" customHeight="1"/>
    <row r="421" ht="15" customHeight="1"/>
    <row r="422" ht="15.9" customHeight="1"/>
    <row r="423" ht="15" customHeight="1"/>
    <row r="429" ht="15" customHeight="1"/>
    <row r="435" spans="4:724" s="5" customFormat="1" ht="15" customHeight="1">
      <c r="D435" s="7"/>
      <c r="SW435" s="8"/>
      <c r="UK435" s="6"/>
      <c r="UL435" s="6"/>
      <c r="UM435" s="6"/>
      <c r="UN435" s="6"/>
      <c r="UO435" s="6"/>
      <c r="UP435" s="6"/>
      <c r="UQ435" s="6"/>
      <c r="UR435" s="6"/>
      <c r="US435" s="6"/>
      <c r="UT435" s="6"/>
      <c r="UU435" s="6"/>
      <c r="UV435" s="6"/>
      <c r="UW435" s="6"/>
      <c r="UX435" s="6"/>
      <c r="UY435" s="6"/>
      <c r="UZ435" s="6"/>
      <c r="AAL435" s="6"/>
      <c r="AAM435" s="6"/>
      <c r="AAN435" s="6"/>
      <c r="AAO435" s="6"/>
      <c r="AAP435" s="6"/>
      <c r="AAQ435" s="6"/>
      <c r="AAR435" s="6"/>
      <c r="AAS435" s="6"/>
      <c r="AAT435" s="6"/>
      <c r="AAU435" s="6"/>
      <c r="AAV435" s="6"/>
    </row>
    <row r="436" spans="4:724" s="5" customFormat="1">
      <c r="D436" s="7"/>
      <c r="SW436" s="8"/>
      <c r="UK436" s="6"/>
      <c r="UL436" s="6"/>
      <c r="UM436" s="6"/>
      <c r="UN436" s="6"/>
      <c r="UO436" s="6"/>
      <c r="UP436" s="6"/>
      <c r="UQ436" s="6"/>
      <c r="UR436" s="6"/>
      <c r="US436" s="6"/>
      <c r="UT436" s="6"/>
      <c r="UU436" s="6"/>
      <c r="UV436" s="6"/>
      <c r="UW436" s="6"/>
      <c r="UX436" s="6"/>
      <c r="UY436" s="6"/>
      <c r="UZ436" s="6"/>
      <c r="AAL436" s="6"/>
      <c r="AAM436" s="6"/>
      <c r="AAN436" s="6"/>
      <c r="AAO436" s="6"/>
      <c r="AAP436" s="6"/>
      <c r="AAQ436" s="6"/>
      <c r="AAR436" s="6"/>
      <c r="AAS436" s="6"/>
      <c r="AAT436" s="6"/>
      <c r="AAU436" s="6"/>
      <c r="AAV436" s="6"/>
    </row>
    <row r="437" spans="4:724" s="5" customFormat="1" ht="15" customHeight="1">
      <c r="D437" s="7"/>
      <c r="SW437" s="8"/>
      <c r="UK437" s="6"/>
      <c r="UL437" s="6"/>
      <c r="UM437" s="6"/>
      <c r="UN437" s="6"/>
      <c r="UO437" s="6"/>
      <c r="UP437" s="6"/>
      <c r="UQ437" s="6"/>
      <c r="UR437" s="6"/>
      <c r="US437" s="6"/>
      <c r="UT437" s="6"/>
      <c r="UU437" s="6"/>
      <c r="UV437" s="6"/>
      <c r="UW437" s="6"/>
      <c r="UX437" s="6"/>
      <c r="UY437" s="6"/>
      <c r="UZ437" s="6"/>
      <c r="AAL437" s="6"/>
      <c r="AAM437" s="6"/>
      <c r="AAN437" s="6"/>
      <c r="AAO437" s="6"/>
      <c r="AAP437" s="6"/>
      <c r="AAQ437" s="6"/>
      <c r="AAR437" s="6"/>
      <c r="AAS437" s="6"/>
      <c r="AAT437" s="6"/>
      <c r="AAU437" s="6"/>
      <c r="AAV437" s="6"/>
    </row>
    <row r="438" spans="4:724" s="5" customFormat="1" ht="15" customHeight="1">
      <c r="D438" s="7"/>
      <c r="SW438" s="8"/>
      <c r="UK438" s="6"/>
      <c r="UL438" s="6"/>
      <c r="UM438" s="6"/>
      <c r="UN438" s="6"/>
      <c r="UO438" s="6"/>
      <c r="UP438" s="6"/>
      <c r="UQ438" s="6"/>
      <c r="UR438" s="6"/>
      <c r="US438" s="6"/>
      <c r="UT438" s="6"/>
      <c r="UU438" s="6"/>
      <c r="UV438" s="6"/>
      <c r="UW438" s="6"/>
      <c r="UX438" s="6"/>
      <c r="UY438" s="6"/>
      <c r="UZ438" s="6"/>
      <c r="AAL438" s="6"/>
      <c r="AAM438" s="6"/>
      <c r="AAN438" s="6"/>
      <c r="AAO438" s="6"/>
      <c r="AAP438" s="6"/>
      <c r="AAQ438" s="6"/>
      <c r="AAR438" s="6"/>
      <c r="AAS438" s="6"/>
      <c r="AAT438" s="6"/>
      <c r="AAU438" s="6"/>
      <c r="AAV438" s="6"/>
    </row>
    <row r="439" spans="4:724" s="5" customFormat="1">
      <c r="D439" s="7"/>
      <c r="SW439" s="8"/>
      <c r="UK439" s="6"/>
      <c r="UL439" s="6"/>
      <c r="UM439" s="6"/>
      <c r="UN439" s="6"/>
      <c r="UO439" s="6"/>
      <c r="UP439" s="6"/>
      <c r="UQ439" s="6"/>
      <c r="UR439" s="6"/>
      <c r="US439" s="6"/>
      <c r="UT439" s="6"/>
      <c r="UU439" s="6"/>
      <c r="UV439" s="6"/>
      <c r="UW439" s="6"/>
      <c r="UX439" s="6"/>
      <c r="UY439" s="6"/>
      <c r="UZ439" s="6"/>
      <c r="AAL439" s="6"/>
      <c r="AAM439" s="6"/>
      <c r="AAN439" s="6"/>
      <c r="AAO439" s="6"/>
      <c r="AAP439" s="6"/>
      <c r="AAQ439" s="6"/>
      <c r="AAR439" s="6"/>
      <c r="AAS439" s="6"/>
      <c r="AAT439" s="6"/>
      <c r="AAU439" s="6"/>
      <c r="AAV439" s="6"/>
    </row>
    <row r="440" spans="4:724" s="5" customFormat="1">
      <c r="D440" s="7"/>
      <c r="SW440" s="8"/>
      <c r="UK440" s="6"/>
      <c r="UL440" s="6"/>
      <c r="UM440" s="6"/>
      <c r="UN440" s="6"/>
      <c r="UO440" s="6"/>
      <c r="UP440" s="6"/>
      <c r="UQ440" s="6"/>
      <c r="UR440" s="6"/>
      <c r="US440" s="6"/>
      <c r="UT440" s="6"/>
      <c r="UU440" s="6"/>
      <c r="UV440" s="6"/>
      <c r="UW440" s="6"/>
      <c r="UX440" s="6"/>
      <c r="UY440" s="6"/>
      <c r="UZ440" s="6"/>
      <c r="AAL440" s="6"/>
      <c r="AAM440" s="6"/>
      <c r="AAN440" s="6"/>
      <c r="AAO440" s="6"/>
      <c r="AAP440" s="6"/>
      <c r="AAQ440" s="6"/>
      <c r="AAR440" s="6"/>
      <c r="AAS440" s="6"/>
      <c r="AAT440" s="6"/>
      <c r="AAU440" s="6"/>
      <c r="AAV440" s="6"/>
    </row>
    <row r="441" spans="4:724" s="5" customFormat="1">
      <c r="D441" s="7"/>
      <c r="SW441" s="8"/>
      <c r="UK441" s="6"/>
      <c r="UL441" s="6"/>
      <c r="UM441" s="6"/>
      <c r="UN441" s="6"/>
      <c r="UO441" s="6"/>
      <c r="UP441" s="6"/>
      <c r="UQ441" s="6"/>
      <c r="UR441" s="6"/>
      <c r="US441" s="6"/>
      <c r="UT441" s="6"/>
      <c r="UU441" s="6"/>
      <c r="UV441" s="6"/>
      <c r="UW441" s="6"/>
      <c r="UX441" s="6"/>
      <c r="UY441" s="6"/>
      <c r="UZ441" s="6"/>
      <c r="AAL441" s="6"/>
      <c r="AAM441" s="6"/>
      <c r="AAN441" s="6"/>
      <c r="AAO441" s="6"/>
      <c r="AAP441" s="6"/>
      <c r="AAQ441" s="6"/>
      <c r="AAR441" s="6"/>
      <c r="AAS441" s="6"/>
      <c r="AAT441" s="6"/>
      <c r="AAU441" s="6"/>
      <c r="AAV441" s="6"/>
    </row>
    <row r="442" spans="4:724" s="5" customFormat="1">
      <c r="D442" s="7"/>
      <c r="SW442" s="8"/>
      <c r="UK442" s="6"/>
      <c r="UL442" s="6"/>
      <c r="UM442" s="6"/>
      <c r="UN442" s="6"/>
      <c r="UO442" s="6"/>
      <c r="UP442" s="6"/>
      <c r="UQ442" s="6"/>
      <c r="UR442" s="6"/>
      <c r="US442" s="6"/>
      <c r="UT442" s="6"/>
      <c r="UU442" s="6"/>
      <c r="UV442" s="6"/>
      <c r="UW442" s="6"/>
      <c r="UX442" s="6"/>
      <c r="UY442" s="6"/>
      <c r="UZ442" s="6"/>
      <c r="AAL442" s="6"/>
      <c r="AAM442" s="6"/>
      <c r="AAN442" s="6"/>
      <c r="AAO442" s="6"/>
      <c r="AAP442" s="6"/>
      <c r="AAQ442" s="6"/>
      <c r="AAR442" s="6"/>
      <c r="AAS442" s="6"/>
      <c r="AAT442" s="6"/>
      <c r="AAU442" s="6"/>
      <c r="AAV442" s="6"/>
    </row>
    <row r="443" spans="4:724" s="5" customFormat="1">
      <c r="D443" s="7"/>
      <c r="SW443" s="8"/>
      <c r="UK443" s="6"/>
      <c r="UL443" s="6"/>
      <c r="UM443" s="6"/>
      <c r="UN443" s="6"/>
      <c r="UO443" s="6"/>
      <c r="UP443" s="6"/>
      <c r="UQ443" s="6"/>
      <c r="UR443" s="6"/>
      <c r="US443" s="6"/>
      <c r="UT443" s="6"/>
      <c r="UU443" s="6"/>
      <c r="UV443" s="6"/>
      <c r="UW443" s="6"/>
      <c r="UX443" s="6"/>
      <c r="UY443" s="6"/>
      <c r="UZ443" s="6"/>
      <c r="AAL443" s="6"/>
      <c r="AAM443" s="6"/>
      <c r="AAN443" s="6"/>
      <c r="AAO443" s="6"/>
      <c r="AAP443" s="6"/>
      <c r="AAQ443" s="6"/>
      <c r="AAR443" s="6"/>
      <c r="AAS443" s="6"/>
      <c r="AAT443" s="6"/>
      <c r="AAU443" s="6"/>
      <c r="AAV443" s="6"/>
    </row>
    <row r="444" spans="4:724" s="5" customFormat="1">
      <c r="D444" s="7"/>
      <c r="SW444" s="8"/>
      <c r="UK444" s="6"/>
      <c r="UL444" s="6"/>
      <c r="UM444" s="6"/>
      <c r="UN444" s="6"/>
      <c r="UO444" s="6"/>
      <c r="UP444" s="6"/>
      <c r="UQ444" s="6"/>
      <c r="UR444" s="6"/>
      <c r="US444" s="6"/>
      <c r="UT444" s="6"/>
      <c r="UU444" s="6"/>
      <c r="UV444" s="6"/>
      <c r="UW444" s="6"/>
      <c r="UX444" s="6"/>
      <c r="UY444" s="6"/>
      <c r="UZ444" s="6"/>
      <c r="AAL444" s="6"/>
      <c r="AAM444" s="6"/>
      <c r="AAN444" s="6"/>
      <c r="AAO444" s="6"/>
      <c r="AAP444" s="6"/>
      <c r="AAQ444" s="6"/>
      <c r="AAR444" s="6"/>
      <c r="AAS444" s="6"/>
      <c r="AAT444" s="6"/>
      <c r="AAU444" s="6"/>
      <c r="AAV444" s="6"/>
    </row>
    <row r="445" spans="4:724" s="5" customFormat="1">
      <c r="D445" s="7"/>
      <c r="SW445" s="8"/>
      <c r="UK445" s="6"/>
      <c r="UL445" s="6"/>
      <c r="UM445" s="6"/>
      <c r="UN445" s="6"/>
      <c r="UO445" s="6"/>
      <c r="UP445" s="6"/>
      <c r="UQ445" s="6"/>
      <c r="UR445" s="6"/>
      <c r="US445" s="6"/>
      <c r="UT445" s="6"/>
      <c r="UU445" s="6"/>
      <c r="UV445" s="6"/>
      <c r="UW445" s="6"/>
      <c r="UX445" s="6"/>
      <c r="UY445" s="6"/>
      <c r="UZ445" s="6"/>
      <c r="AAL445" s="6"/>
      <c r="AAM445" s="6"/>
      <c r="AAN445" s="6"/>
      <c r="AAO445" s="6"/>
      <c r="AAP445" s="6"/>
      <c r="AAQ445" s="6"/>
      <c r="AAR445" s="6"/>
      <c r="AAS445" s="6"/>
      <c r="AAT445" s="6"/>
      <c r="AAU445" s="6"/>
      <c r="AAV445" s="6"/>
    </row>
    <row r="446" spans="4:724" s="5" customFormat="1">
      <c r="D446" s="7"/>
      <c r="SW446" s="8"/>
      <c r="UK446" s="6"/>
      <c r="UL446" s="6"/>
      <c r="UM446" s="6"/>
      <c r="UN446" s="6"/>
      <c r="UO446" s="6"/>
      <c r="UP446" s="6"/>
      <c r="UQ446" s="6"/>
      <c r="UR446" s="6"/>
      <c r="US446" s="6"/>
      <c r="UT446" s="6"/>
      <c r="UU446" s="6"/>
      <c r="UV446" s="6"/>
      <c r="UW446" s="6"/>
      <c r="UX446" s="6"/>
      <c r="UY446" s="6"/>
      <c r="UZ446" s="6"/>
      <c r="AAL446" s="6"/>
      <c r="AAM446" s="6"/>
      <c r="AAN446" s="6"/>
      <c r="AAO446" s="6"/>
      <c r="AAP446" s="6"/>
      <c r="AAQ446" s="6"/>
      <c r="AAR446" s="6"/>
      <c r="AAS446" s="6"/>
      <c r="AAT446" s="6"/>
      <c r="AAU446" s="6"/>
      <c r="AAV446" s="6"/>
    </row>
    <row r="447" spans="4:724" s="5" customFormat="1">
      <c r="D447" s="7"/>
      <c r="SW447" s="8"/>
      <c r="UK447" s="6"/>
      <c r="UL447" s="6"/>
      <c r="UM447" s="6"/>
      <c r="UN447" s="6"/>
      <c r="UO447" s="6"/>
      <c r="UP447" s="6"/>
      <c r="UQ447" s="6"/>
      <c r="UR447" s="6"/>
      <c r="US447" s="6"/>
      <c r="UT447" s="6"/>
      <c r="UU447" s="6"/>
      <c r="UV447" s="6"/>
      <c r="UW447" s="6"/>
      <c r="UX447" s="6"/>
      <c r="UY447" s="6"/>
      <c r="UZ447" s="6"/>
      <c r="AAL447" s="6"/>
      <c r="AAM447" s="6"/>
      <c r="AAN447" s="6"/>
      <c r="AAO447" s="6"/>
      <c r="AAP447" s="6"/>
      <c r="AAQ447" s="6"/>
      <c r="AAR447" s="6"/>
      <c r="AAS447" s="6"/>
      <c r="AAT447" s="6"/>
      <c r="AAU447" s="6"/>
      <c r="AAV447" s="6"/>
    </row>
    <row r="448" spans="4:724" s="5" customFormat="1">
      <c r="D448" s="7"/>
      <c r="SW448" s="8"/>
      <c r="UK448" s="6"/>
      <c r="UL448" s="6"/>
      <c r="UM448" s="6"/>
      <c r="UN448" s="6"/>
      <c r="UO448" s="6"/>
      <c r="UP448" s="6"/>
      <c r="UQ448" s="6"/>
      <c r="UR448" s="6"/>
      <c r="US448" s="6"/>
      <c r="UT448" s="6"/>
      <c r="UU448" s="6"/>
      <c r="UV448" s="6"/>
      <c r="UW448" s="6"/>
      <c r="UX448" s="6"/>
      <c r="UY448" s="6"/>
      <c r="UZ448" s="6"/>
      <c r="AAL448" s="6"/>
      <c r="AAM448" s="6"/>
      <c r="AAN448" s="6"/>
      <c r="AAO448" s="6"/>
      <c r="AAP448" s="6"/>
      <c r="AAQ448" s="6"/>
      <c r="AAR448" s="6"/>
      <c r="AAS448" s="6"/>
      <c r="AAT448" s="6"/>
      <c r="AAU448" s="6"/>
      <c r="AAV448" s="6"/>
    </row>
    <row r="449" spans="4:724" s="5" customFormat="1">
      <c r="D449" s="7"/>
      <c r="SW449" s="8"/>
      <c r="UK449" s="6"/>
      <c r="UL449" s="6"/>
      <c r="UM449" s="6"/>
      <c r="UN449" s="6"/>
      <c r="UO449" s="6"/>
      <c r="UP449" s="6"/>
      <c r="UQ449" s="6"/>
      <c r="UR449" s="6"/>
      <c r="US449" s="6"/>
      <c r="UT449" s="6"/>
      <c r="UU449" s="6"/>
      <c r="UV449" s="6"/>
      <c r="UW449" s="6"/>
      <c r="UX449" s="6"/>
      <c r="UY449" s="6"/>
      <c r="UZ449" s="6"/>
      <c r="AAL449" s="6"/>
      <c r="AAM449" s="6"/>
      <c r="AAN449" s="6"/>
      <c r="AAO449" s="6"/>
      <c r="AAP449" s="6"/>
      <c r="AAQ449" s="6"/>
      <c r="AAR449" s="6"/>
      <c r="AAS449" s="6"/>
      <c r="AAT449" s="6"/>
      <c r="AAU449" s="6"/>
      <c r="AAV449" s="6"/>
    </row>
    <row r="450" spans="4:724" s="5" customFormat="1">
      <c r="D450" s="7"/>
      <c r="SW450" s="8"/>
      <c r="UK450" s="6"/>
      <c r="UL450" s="6"/>
      <c r="UM450" s="6"/>
      <c r="UN450" s="6"/>
      <c r="UO450" s="6"/>
      <c r="UP450" s="6"/>
      <c r="UQ450" s="6"/>
      <c r="UR450" s="6"/>
      <c r="US450" s="6"/>
      <c r="UT450" s="6"/>
      <c r="UU450" s="6"/>
      <c r="UV450" s="6"/>
      <c r="UW450" s="6"/>
      <c r="UX450" s="6"/>
      <c r="UY450" s="6"/>
      <c r="UZ450" s="6"/>
      <c r="AAL450" s="6"/>
      <c r="AAM450" s="6"/>
      <c r="AAN450" s="6"/>
      <c r="AAO450" s="6"/>
      <c r="AAP450" s="6"/>
      <c r="AAQ450" s="6"/>
      <c r="AAR450" s="6"/>
      <c r="AAS450" s="6"/>
      <c r="AAT450" s="6"/>
      <c r="AAU450" s="6"/>
      <c r="AAV450" s="6"/>
    </row>
    <row r="489" ht="15" customHeight="1"/>
    <row r="505" ht="15" customHeight="1"/>
    <row r="513" ht="15" customHeight="1"/>
    <row r="529" ht="15" customHeight="1"/>
    <row r="530" ht="15" customHeight="1"/>
    <row r="532" ht="15" customHeight="1"/>
    <row r="533" ht="15" customHeight="1"/>
    <row r="534" ht="15" customHeight="1"/>
    <row r="535" ht="15" customHeight="1"/>
    <row r="536" ht="15" customHeight="1"/>
    <row r="537" ht="15" customHeight="1"/>
    <row r="538" ht="15" customHeight="1"/>
    <row r="540" ht="15" customHeight="1"/>
    <row r="541" ht="15" customHeight="1"/>
    <row r="542" ht="15" customHeight="1"/>
    <row r="543" ht="15" customHeight="1"/>
    <row r="544" ht="15.9" customHeight="1"/>
    <row r="553" ht="15" customHeight="1"/>
  </sheetData>
  <mergeCells count="494">
    <mergeCell ref="AAW1:ABD1"/>
    <mergeCell ref="TU3:UB3"/>
    <mergeCell ref="UC3:UJ3"/>
    <mergeCell ref="ZQ3:ZR3"/>
    <mergeCell ref="ZT3:ZV3"/>
    <mergeCell ref="ZW3:AAE3"/>
    <mergeCell ref="SG3:SJ3"/>
    <mergeCell ref="SK3:SN3"/>
    <mergeCell ref="SO3:SR3"/>
    <mergeCell ref="SS3:SV3"/>
    <mergeCell ref="TE3:TL3"/>
    <mergeCell ref="TM3:TT3"/>
    <mergeCell ref="ZI2:ZP3"/>
    <mergeCell ref="ZT2:AAE2"/>
    <mergeCell ref="QX2:SV2"/>
    <mergeCell ref="SW2:TD3"/>
    <mergeCell ref="RM3:RO3"/>
    <mergeCell ref="RP3:RR3"/>
    <mergeCell ref="RS3:RU3"/>
    <mergeCell ref="RV3:RX3"/>
    <mergeCell ref="RY3:SB3"/>
    <mergeCell ref="SC3:SF3"/>
    <mergeCell ref="QX3:QZ3"/>
    <mergeCell ref="RA3:RC3"/>
    <mergeCell ref="RD3:RF3"/>
    <mergeCell ref="RG3:RI3"/>
    <mergeCell ref="RJ3:RL3"/>
    <mergeCell ref="PE3:PE4"/>
    <mergeCell ref="PF3:PF4"/>
    <mergeCell ref="QI3:QI4"/>
    <mergeCell ref="QJ3:QJ4"/>
    <mergeCell ref="QK3:QK4"/>
    <mergeCell ref="QL3:QL4"/>
    <mergeCell ref="PW2:PW4"/>
    <mergeCell ref="PL2:PL4"/>
    <mergeCell ref="PM2:PM4"/>
    <mergeCell ref="PN2:PN4"/>
    <mergeCell ref="PO2:PO4"/>
    <mergeCell ref="PP2:PP4"/>
    <mergeCell ref="PQ2:PQ4"/>
    <mergeCell ref="OW2:PF2"/>
    <mergeCell ref="PG2:PG4"/>
    <mergeCell ref="PH2:PH4"/>
    <mergeCell ref="PI2:PI4"/>
    <mergeCell ref="PJ2:PJ4"/>
    <mergeCell ref="PU2:PU4"/>
    <mergeCell ref="PV2:PV4"/>
    <mergeCell ref="PK2:PK4"/>
    <mergeCell ref="PA3:PA4"/>
    <mergeCell ref="PB3:PB4"/>
    <mergeCell ref="PC3:PC4"/>
    <mergeCell ref="NJ3:NL3"/>
    <mergeCell ref="NM3:NO3"/>
    <mergeCell ref="NP3:NS3"/>
    <mergeCell ref="NT3:NW3"/>
    <mergeCell ref="NX3:OA3"/>
    <mergeCell ref="OB3:OB4"/>
    <mergeCell ref="OS3:OS4"/>
    <mergeCell ref="OT3:OT4"/>
    <mergeCell ref="OW3:OW4"/>
    <mergeCell ref="OM3:OM4"/>
    <mergeCell ref="ON3:ON4"/>
    <mergeCell ref="OO3:OO4"/>
    <mergeCell ref="OP3:OP4"/>
    <mergeCell ref="OQ3:OQ4"/>
    <mergeCell ref="OR3:OR4"/>
    <mergeCell ref="OK3:OK4"/>
    <mergeCell ref="OL3:OL4"/>
    <mergeCell ref="OX3:OX4"/>
    <mergeCell ref="OY3:OY4"/>
    <mergeCell ref="OZ3:OZ4"/>
    <mergeCell ref="PR2:PR4"/>
    <mergeCell ref="PS2:PS4"/>
    <mergeCell ref="PT2:PT4"/>
    <mergeCell ref="MR3:MT3"/>
    <mergeCell ref="MU3:MW3"/>
    <mergeCell ref="MX3:MZ3"/>
    <mergeCell ref="NA3:NC3"/>
    <mergeCell ref="ND3:NF3"/>
    <mergeCell ref="NG3:NI3"/>
    <mergeCell ref="PD3:PD4"/>
    <mergeCell ref="OB2:OD2"/>
    <mergeCell ref="OE2:OG2"/>
    <mergeCell ref="OH2:OJ2"/>
    <mergeCell ref="OK2:OT2"/>
    <mergeCell ref="OU2:OU4"/>
    <mergeCell ref="OV2:OV4"/>
    <mergeCell ref="OC3:OC4"/>
    <mergeCell ref="OD3:OD4"/>
    <mergeCell ref="OE3:OE4"/>
    <mergeCell ref="OF3:OF4"/>
    <mergeCell ref="OG3:OG4"/>
    <mergeCell ref="OH3:OH4"/>
    <mergeCell ref="OI3:OI4"/>
    <mergeCell ref="OJ3:OJ4"/>
    <mergeCell ref="LZ3:MB3"/>
    <mergeCell ref="MC3:ME3"/>
    <mergeCell ref="MF3:MH3"/>
    <mergeCell ref="MI3:MK3"/>
    <mergeCell ref="ML3:MN3"/>
    <mergeCell ref="MO3:MQ3"/>
    <mergeCell ref="LH3:LH4"/>
    <mergeCell ref="LI3:LI4"/>
    <mergeCell ref="LJ3:LJ4"/>
    <mergeCell ref="LK3:LN3"/>
    <mergeCell ref="LP3:LS3"/>
    <mergeCell ref="LU3:LX3"/>
    <mergeCell ref="LB3:LB4"/>
    <mergeCell ref="LC3:LC4"/>
    <mergeCell ref="LD3:LD4"/>
    <mergeCell ref="LE3:LE4"/>
    <mergeCell ref="LF3:LF4"/>
    <mergeCell ref="LG3:LG4"/>
    <mergeCell ref="KS3:KS4"/>
    <mergeCell ref="KT3:KW3"/>
    <mergeCell ref="KX3:KX4"/>
    <mergeCell ref="KY3:KY4"/>
    <mergeCell ref="KZ3:KZ4"/>
    <mergeCell ref="LA3:LA4"/>
    <mergeCell ref="KM3:KM4"/>
    <mergeCell ref="KN3:KN4"/>
    <mergeCell ref="KO3:KO4"/>
    <mergeCell ref="KP3:KP4"/>
    <mergeCell ref="KQ3:KQ4"/>
    <mergeCell ref="KR3:KR4"/>
    <mergeCell ref="KG3:KG4"/>
    <mergeCell ref="KH3:KH4"/>
    <mergeCell ref="KI3:KI4"/>
    <mergeCell ref="KJ3:KJ4"/>
    <mergeCell ref="KK3:KK4"/>
    <mergeCell ref="KL3:KL4"/>
    <mergeCell ref="KA3:KA4"/>
    <mergeCell ref="KB3:KB4"/>
    <mergeCell ref="KC3:KC4"/>
    <mergeCell ref="KD3:KD4"/>
    <mergeCell ref="KE3:KE4"/>
    <mergeCell ref="KF3:KF4"/>
    <mergeCell ref="JV3:JV4"/>
    <mergeCell ref="JW3:JW4"/>
    <mergeCell ref="JX3:JX4"/>
    <mergeCell ref="JY3:JY4"/>
    <mergeCell ref="JZ3:JZ4"/>
    <mergeCell ref="JT3:JT4"/>
    <mergeCell ref="JU3:JU4"/>
    <mergeCell ref="HT3:HT4"/>
    <mergeCell ref="HU3:HU4"/>
    <mergeCell ref="HV3:HV4"/>
    <mergeCell ref="IB2:IB4"/>
    <mergeCell ref="IC2:IC4"/>
    <mergeCell ref="ID2:ID4"/>
    <mergeCell ref="IE2:IE4"/>
    <mergeCell ref="IF2:IF4"/>
    <mergeCell ref="IG2:IG4"/>
    <mergeCell ref="IK2:IX3"/>
    <mergeCell ref="IY2:JJ3"/>
    <mergeCell ref="CX2:CX4"/>
    <mergeCell ref="CY2:CY4"/>
    <mergeCell ref="CZ2:CZ4"/>
    <mergeCell ref="CU3:CU4"/>
    <mergeCell ref="CV3:CV4"/>
    <mergeCell ref="CW3:CW4"/>
    <mergeCell ref="FX2:FX4"/>
    <mergeCell ref="FY2:FY4"/>
    <mergeCell ref="FZ2:FZ4"/>
    <mergeCell ref="FR2:FR4"/>
    <mergeCell ref="FS2:FS4"/>
    <mergeCell ref="FT2:FT4"/>
    <mergeCell ref="FU2:FU4"/>
    <mergeCell ref="FV2:FV4"/>
    <mergeCell ref="FW2:FW4"/>
    <mergeCell ref="DK3:DK4"/>
    <mergeCell ref="DL3:DL4"/>
    <mergeCell ref="DM3:DM4"/>
    <mergeCell ref="DN3:DN4"/>
    <mergeCell ref="DO3:DO4"/>
    <mergeCell ref="DP3:DP4"/>
    <mergeCell ref="DQ3:DQ4"/>
    <mergeCell ref="DR3:DR4"/>
    <mergeCell ref="EV2:EV4"/>
    <mergeCell ref="PX2:PX4"/>
    <mergeCell ref="PY2:PY4"/>
    <mergeCell ref="PZ2:PZ4"/>
    <mergeCell ref="QA2:QE3"/>
    <mergeCell ref="QF2:QF4"/>
    <mergeCell ref="QG2:QG4"/>
    <mergeCell ref="DA2:DA4"/>
    <mergeCell ref="DB2:DB4"/>
    <mergeCell ref="DC2:DC4"/>
    <mergeCell ref="DD2:DD4"/>
    <mergeCell ref="DE2:DE4"/>
    <mergeCell ref="DF2:DF4"/>
    <mergeCell ref="GA2:GA4"/>
    <mergeCell ref="GB2:GC2"/>
    <mergeCell ref="GD2:GE2"/>
    <mergeCell ref="HW3:HW4"/>
    <mergeCell ref="HY3:HY4"/>
    <mergeCell ref="HZ3:HZ4"/>
    <mergeCell ref="IA3:IA4"/>
    <mergeCell ref="II3:II4"/>
    <mergeCell ref="IJ3:IJ4"/>
    <mergeCell ref="HP3:HP4"/>
    <mergeCell ref="HQ3:HR3"/>
    <mergeCell ref="HS3:HS4"/>
    <mergeCell ref="QQ3:QQ4"/>
    <mergeCell ref="QR3:QR4"/>
    <mergeCell ref="QS3:QS4"/>
    <mergeCell ref="QT3:QT4"/>
    <mergeCell ref="QU3:QU4"/>
    <mergeCell ref="QV3:QV4"/>
    <mergeCell ref="QH2:QH4"/>
    <mergeCell ref="QI2:QN2"/>
    <mergeCell ref="QO2:QT2"/>
    <mergeCell ref="QU2:QW2"/>
    <mergeCell ref="QM3:QM4"/>
    <mergeCell ref="QN3:QN4"/>
    <mergeCell ref="QO3:QO4"/>
    <mergeCell ref="QP3:QP4"/>
    <mergeCell ref="QW3:QW4"/>
    <mergeCell ref="EW2:EW4"/>
    <mergeCell ref="EX2:EX4"/>
    <mergeCell ref="EY2:EY4"/>
    <mergeCell ref="EZ2:EZ4"/>
    <mergeCell ref="FA1:FA2"/>
    <mergeCell ref="FB1:FI1"/>
    <mergeCell ref="FJ1:FS1"/>
    <mergeCell ref="FT1:GA1"/>
    <mergeCell ref="GB1:GU1"/>
    <mergeCell ref="FA3:FA4"/>
    <mergeCell ref="GB3:GB4"/>
    <mergeCell ref="GC3:GC4"/>
    <mergeCell ref="GD3:GD4"/>
    <mergeCell ref="GE3:GE4"/>
    <mergeCell ref="GS2:GS4"/>
    <mergeCell ref="GT2:GT4"/>
    <mergeCell ref="GU2:GU4"/>
    <mergeCell ref="GO2:GO4"/>
    <mergeCell ref="GP2:GP4"/>
    <mergeCell ref="GQ2:GQ4"/>
    <mergeCell ref="GR2:GR4"/>
    <mergeCell ref="GM2:GM4"/>
    <mergeCell ref="GN2:GN4"/>
    <mergeCell ref="GF2:GG2"/>
    <mergeCell ref="EU2:EU4"/>
    <mergeCell ref="EE2:EE4"/>
    <mergeCell ref="EF2:EF4"/>
    <mergeCell ref="EG2:EG4"/>
    <mergeCell ref="EH2:EH4"/>
    <mergeCell ref="EI2:EI4"/>
    <mergeCell ref="EJ2:EJ4"/>
    <mergeCell ref="DY2:DY4"/>
    <mergeCell ref="DZ2:DZ4"/>
    <mergeCell ref="EA2:EA4"/>
    <mergeCell ref="EB2:EB4"/>
    <mergeCell ref="EC2:EC4"/>
    <mergeCell ref="ED2:ED4"/>
    <mergeCell ref="EK2:EO2"/>
    <mergeCell ref="EP2:EP4"/>
    <mergeCell ref="EQ2:EQ4"/>
    <mergeCell ref="ER2:ER4"/>
    <mergeCell ref="ES2:ES4"/>
    <mergeCell ref="ET2:ET4"/>
    <mergeCell ref="EK3:EK4"/>
    <mergeCell ref="EL3:EL4"/>
    <mergeCell ref="EM3:EM4"/>
    <mergeCell ref="EN3:EN4"/>
    <mergeCell ref="EO3:EO4"/>
    <mergeCell ref="DG2:DJ2"/>
    <mergeCell ref="DK2:DN2"/>
    <mergeCell ref="DO2:DR2"/>
    <mergeCell ref="DS2:DV2"/>
    <mergeCell ref="DW2:DW4"/>
    <mergeCell ref="DX2:DX4"/>
    <mergeCell ref="DG3:DG4"/>
    <mergeCell ref="DH3:DH4"/>
    <mergeCell ref="DI3:DI4"/>
    <mergeCell ref="DJ3:DJ4"/>
    <mergeCell ref="DS3:DS4"/>
    <mergeCell ref="DT3:DT4"/>
    <mergeCell ref="DU3:DU4"/>
    <mergeCell ref="DV3:DV4"/>
    <mergeCell ref="CJ2:CK2"/>
    <mergeCell ref="CL2:CL4"/>
    <mergeCell ref="CM2:CM4"/>
    <mergeCell ref="CN2:CN4"/>
    <mergeCell ref="CO2:CO4"/>
    <mergeCell ref="CP2:CP4"/>
    <mergeCell ref="CJ3:CJ4"/>
    <mergeCell ref="CK3:CK4"/>
    <mergeCell ref="CT3:CT4"/>
    <mergeCell ref="CQ2:CQ4"/>
    <mergeCell ref="CR2:CR4"/>
    <mergeCell ref="CS2:CS4"/>
    <mergeCell ref="BV2:BV4"/>
    <mergeCell ref="BW2:BW4"/>
    <mergeCell ref="BX2:BZ2"/>
    <mergeCell ref="CA2:CC2"/>
    <mergeCell ref="CD2:CG2"/>
    <mergeCell ref="CH2:CI2"/>
    <mergeCell ref="CC3:CC4"/>
    <mergeCell ref="CD3:CD4"/>
    <mergeCell ref="CE3:CE4"/>
    <mergeCell ref="CF3:CF4"/>
    <mergeCell ref="CH3:CH4"/>
    <mergeCell ref="CI3:CI4"/>
    <mergeCell ref="BX3:BX4"/>
    <mergeCell ref="BY3:BY4"/>
    <mergeCell ref="BZ3:BZ4"/>
    <mergeCell ref="CA3:CA4"/>
    <mergeCell ref="CB3:CB4"/>
    <mergeCell ref="CG3:CG4"/>
    <mergeCell ref="BP2:BP4"/>
    <mergeCell ref="BQ2:BQ4"/>
    <mergeCell ref="BR2:BR4"/>
    <mergeCell ref="BS2:BS4"/>
    <mergeCell ref="BT2:BT4"/>
    <mergeCell ref="BU2:BU4"/>
    <mergeCell ref="BJ2:BJ4"/>
    <mergeCell ref="BK2:BK4"/>
    <mergeCell ref="BL2:BL4"/>
    <mergeCell ref="BM2:BM4"/>
    <mergeCell ref="BN2:BN4"/>
    <mergeCell ref="BO2:BO4"/>
    <mergeCell ref="AV2:AZ2"/>
    <mergeCell ref="BA2:BE2"/>
    <mergeCell ref="BF2:BF4"/>
    <mergeCell ref="BG2:BG4"/>
    <mergeCell ref="BH2:BH4"/>
    <mergeCell ref="BI2:BI4"/>
    <mergeCell ref="BA3:BA4"/>
    <mergeCell ref="BB3:BB4"/>
    <mergeCell ref="BC3:BC4"/>
    <mergeCell ref="BD3:BD4"/>
    <mergeCell ref="AV3:AV4"/>
    <mergeCell ref="AW3:AW4"/>
    <mergeCell ref="AX3:AX4"/>
    <mergeCell ref="AY3:AY4"/>
    <mergeCell ref="AZ3:AZ4"/>
    <mergeCell ref="BE3:BE4"/>
    <mergeCell ref="AP2:AP4"/>
    <mergeCell ref="AQ2:AQ4"/>
    <mergeCell ref="AR2:AR4"/>
    <mergeCell ref="AS2:AS4"/>
    <mergeCell ref="AT2:AT4"/>
    <mergeCell ref="AU2:AU4"/>
    <mergeCell ref="AJ2:AJ4"/>
    <mergeCell ref="AK2:AK4"/>
    <mergeCell ref="AL2:AL4"/>
    <mergeCell ref="AM2:AM4"/>
    <mergeCell ref="AN2:AN4"/>
    <mergeCell ref="AO2:AO4"/>
    <mergeCell ref="O2:O4"/>
    <mergeCell ref="P2:P4"/>
    <mergeCell ref="Q2:Q4"/>
    <mergeCell ref="AD2:AD4"/>
    <mergeCell ref="AE2:AE4"/>
    <mergeCell ref="AF2:AF4"/>
    <mergeCell ref="AG2:AG4"/>
    <mergeCell ref="AH2:AH4"/>
    <mergeCell ref="AI2:AI4"/>
    <mergeCell ref="X2:X4"/>
    <mergeCell ref="Y2:Y4"/>
    <mergeCell ref="Z2:Z4"/>
    <mergeCell ref="AA2:AA4"/>
    <mergeCell ref="AB2:AB4"/>
    <mergeCell ref="AC2:AC4"/>
    <mergeCell ref="QI1:QT1"/>
    <mergeCell ref="QU1:SV1"/>
    <mergeCell ref="SW1:ZA1"/>
    <mergeCell ref="ZQ1:ZS2"/>
    <mergeCell ref="ZT1:AAE1"/>
    <mergeCell ref="AAF1:AAL1"/>
    <mergeCell ref="TE2:UJ2"/>
    <mergeCell ref="UK2:UR3"/>
    <mergeCell ref="US2:UZ3"/>
    <mergeCell ref="VA2:VH3"/>
    <mergeCell ref="AAF2:AAL3"/>
    <mergeCell ref="XE2:XL3"/>
    <mergeCell ref="XM2:XT3"/>
    <mergeCell ref="XU2:YB3"/>
    <mergeCell ref="YC2:YK3"/>
    <mergeCell ref="YL2:YS3"/>
    <mergeCell ref="YT2:ZA3"/>
    <mergeCell ref="VI2:VP3"/>
    <mergeCell ref="VQ2:VX3"/>
    <mergeCell ref="VY2:WF3"/>
    <mergeCell ref="WG2:WN3"/>
    <mergeCell ref="WO2:WV3"/>
    <mergeCell ref="WW2:XD3"/>
    <mergeCell ref="ZB2:ZH3"/>
    <mergeCell ref="OB1:OJ1"/>
    <mergeCell ref="OK1:PH1"/>
    <mergeCell ref="PI1:PW1"/>
    <mergeCell ref="PX1:QH1"/>
    <mergeCell ref="HP1:HW1"/>
    <mergeCell ref="HX1:IH1"/>
    <mergeCell ref="II1:JJ1"/>
    <mergeCell ref="JK1:JQ2"/>
    <mergeCell ref="JR1:KD2"/>
    <mergeCell ref="KE1:KR1"/>
    <mergeCell ref="HP2:HR2"/>
    <mergeCell ref="HS2:HW2"/>
    <mergeCell ref="HX2:HX4"/>
    <mergeCell ref="HY2:IA2"/>
    <mergeCell ref="KS2:KW2"/>
    <mergeCell ref="LC2:LJ2"/>
    <mergeCell ref="LK2:LO2"/>
    <mergeCell ref="LP2:LT2"/>
    <mergeCell ref="LU2:LY2"/>
    <mergeCell ref="LZ2:OA2"/>
    <mergeCell ref="IH2:IH4"/>
    <mergeCell ref="II2:IJ2"/>
    <mergeCell ref="KE2:KJ2"/>
    <mergeCell ref="KK2:KR2"/>
    <mergeCell ref="GH2:GH4"/>
    <mergeCell ref="GI2:GI4"/>
    <mergeCell ref="GJ2:GJ4"/>
    <mergeCell ref="GK2:GK4"/>
    <mergeCell ref="KS1:LJ1"/>
    <mergeCell ref="LK1:OA1"/>
    <mergeCell ref="GL2:GL4"/>
    <mergeCell ref="GF3:GF4"/>
    <mergeCell ref="GG3:GG4"/>
    <mergeCell ref="JK3:JK4"/>
    <mergeCell ref="JL3:JL4"/>
    <mergeCell ref="JM3:JM4"/>
    <mergeCell ref="JN3:JN4"/>
    <mergeCell ref="GV2:HE2"/>
    <mergeCell ref="HF2:HG2"/>
    <mergeCell ref="HH2:HO3"/>
    <mergeCell ref="GV3:GV4"/>
    <mergeCell ref="GW3:GW4"/>
    <mergeCell ref="GX3:HE3"/>
    <mergeCell ref="JO3:JO4"/>
    <mergeCell ref="JP3:JP4"/>
    <mergeCell ref="JQ3:JQ4"/>
    <mergeCell ref="JR3:JR4"/>
    <mergeCell ref="JS3:JS4"/>
    <mergeCell ref="FO2:FO4"/>
    <mergeCell ref="FP2:FP4"/>
    <mergeCell ref="FQ2:FQ4"/>
    <mergeCell ref="FF2:FF4"/>
    <mergeCell ref="FG2:FG4"/>
    <mergeCell ref="FH2:FH4"/>
    <mergeCell ref="FI2:FI4"/>
    <mergeCell ref="FJ2:FJ4"/>
    <mergeCell ref="FK2:FK4"/>
    <mergeCell ref="A1:A4"/>
    <mergeCell ref="B1:B4"/>
    <mergeCell ref="C1:C4"/>
    <mergeCell ref="D1:D4"/>
    <mergeCell ref="E1:E4"/>
    <mergeCell ref="CH1:CK1"/>
    <mergeCell ref="CR1:CS1"/>
    <mergeCell ref="CX1:DF1"/>
    <mergeCell ref="DG1:DV1"/>
    <mergeCell ref="L1:M1"/>
    <mergeCell ref="P1:AS1"/>
    <mergeCell ref="AT1:BG1"/>
    <mergeCell ref="BH1:BM1"/>
    <mergeCell ref="BN1:BW1"/>
    <mergeCell ref="BX1:CG1"/>
    <mergeCell ref="R2:R4"/>
    <mergeCell ref="S2:S4"/>
    <mergeCell ref="T2:T4"/>
    <mergeCell ref="U2:U4"/>
    <mergeCell ref="V2:V4"/>
    <mergeCell ref="W2:W4"/>
    <mergeCell ref="L2:L4"/>
    <mergeCell ref="M2:M4"/>
    <mergeCell ref="N2:N4"/>
    <mergeCell ref="AAW2:AAW4"/>
    <mergeCell ref="AAX2:AAX4"/>
    <mergeCell ref="AAY2:AAY4"/>
    <mergeCell ref="AAZ2:AAZ4"/>
    <mergeCell ref="ABA2:ABA4"/>
    <mergeCell ref="ABB2:ABB4"/>
    <mergeCell ref="ABC2:ABC4"/>
    <mergeCell ref="ABD2:ABD4"/>
    <mergeCell ref="F1:F4"/>
    <mergeCell ref="G1:G4"/>
    <mergeCell ref="H1:H4"/>
    <mergeCell ref="I1:I4"/>
    <mergeCell ref="J1:J4"/>
    <mergeCell ref="K1:K4"/>
    <mergeCell ref="DW1:ER1"/>
    <mergeCell ref="ES1:EX1"/>
    <mergeCell ref="GV1:HO1"/>
    <mergeCell ref="FB2:FB4"/>
    <mergeCell ref="FC2:FC4"/>
    <mergeCell ref="FD2:FD4"/>
    <mergeCell ref="FE2:FE4"/>
    <mergeCell ref="FL2:FL4"/>
    <mergeCell ref="FM2:FM4"/>
    <mergeCell ref="FN2:FN4"/>
  </mergeCells>
  <phoneticPr fontId="6"/>
  <conditionalFormatting sqref="L5:O6">
    <cfRule type="cellIs" dxfId="0" priority="1" operator="notEqual">
      <formula>0</formula>
    </cfRule>
  </conditionalFormatting>
  <dataValidations xWindow="738" yWindow="500" count="2">
    <dataValidation type="whole" allowBlank="1" showInputMessage="1" showErrorMessage="1" prompt="0または1を入力してください" sqref="N5:O6" xr:uid="{00000000-0002-0000-0200-000000000000}">
      <formula1>0</formula1>
      <formula2>1</formula2>
    </dataValidation>
    <dataValidation imeMode="on" allowBlank="1" showInputMessage="1" showErrorMessage="1" sqref="C5" xr:uid="{00000000-0002-0000-0200-000001000000}"/>
  </dataValidations>
  <pageMargins left="0.23622047244094491" right="0.23622047244094491" top="0.74803149606299213" bottom="0.74803149606299213" header="0.31496062992125984" footer="0.31496062992125984"/>
  <pageSetup paperSize="9" scale="50" fitToHeight="0" orientation="portrait" r:id="rId1"/>
  <headerFooter>
    <oddFooter>&amp;P / &amp;N ページ</oddFooter>
  </headerFooter>
  <colBreaks count="1" manualBreakCount="1">
    <brk id="45" max="4" man="1"/>
  </colBreaks>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表紙（記入してください）</vt:lpstr>
      <vt:lpstr>回答票（記入してください）</vt:lpstr>
      <vt:lpstr>集計用（記入不要） </vt:lpstr>
      <vt:lpstr>'回答票（記入してください）'!Print_Area</vt:lpstr>
      <vt:lpstr>'集計用（記入不要） '!Print_Area</vt:lpstr>
      <vt:lpstr>'表紙（記入してください）'!Print_Area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田浦　俊明</cp:lastModifiedBy>
  <cp:lastPrinted>2026-05-22T01:42:29Z</cp:lastPrinted>
  <dcterms:created xsi:type="dcterms:W3CDTF">2020-06-15T10:49:35Z</dcterms:created>
  <dcterms:modified xsi:type="dcterms:W3CDTF">2026-07-08T03:04:13Z</dcterms:modified>
</cp:coreProperties>
</file>